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10.17.41.39\share\★財政状況資料集\R02決算（R04作業）\03 ２回目（地方公会計関係）\04 HP掲載用（03市町回答の最終版のファイル名等を調整）\"/>
    </mc:Choice>
  </mc:AlternateContent>
  <xr:revisionPtr revIDLastSave="0" documentId="13_ncr:1_{45FA518C-E08A-42CD-82B7-9F90E7C0328A}" xr6:coauthVersionLast="47" xr6:coauthVersionMax="47" xr10:uidLastSave="{00000000-0000-0000-0000-000000000000}"/>
  <bookViews>
    <workbookView xWindow="-108" yWindow="-108" windowWidth="23256" windowHeight="1257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0" r:id="rId14"/>
    <sheet name="施設類型別ストック情報分析表①" sheetId="18" r:id="rId15"/>
    <sheet name="施設類型別ストック情報分析表②" sheetId="19"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AM35" i="10"/>
  <c r="C35" i="10"/>
  <c r="AM34" i="10"/>
  <c r="U34" i="10"/>
  <c r="U35" i="10" s="1"/>
  <c r="U36" i="10" s="1"/>
  <c r="C34" i="10"/>
  <c r="BE34" i="10" l="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l="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<sst xmlns="http://schemas.openxmlformats.org/spreadsheetml/2006/main" count="1171" uniqueCount="615">
  <si>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</si>
  <si>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</si>
  <si>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</si>
  <si>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</si>
  <si>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</si>
  <si>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</si>
  <si>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</si>
  <si>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</si>
  <si>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</si>
  <si>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</si>
  <si>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</si>
  <si>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</si>
  <si>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</si>
  <si>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</si>
  <si>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</si>
  <si>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</si>
  <si>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</si>
  <si>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</si>
  <si>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</si>
  <si>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</si>
  <si>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</si>
  <si>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</si>
  <si>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</si>
  <si>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</si>
  <si>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</si>
  <si>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</si>
  <si>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</si>
  <si>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</si>
  <si>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</si>
  <si>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</si>
  <si>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</si>
  <si>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</si>
  <si>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</si>
  <si>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</si>
  <si>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</si>
  <si>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</si>
  <si>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</si>
  <si>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</si>
  <si>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</si>
  <si>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</si>
  <si>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</si>
  <si>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</si>
  <si>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</si>
  <si>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</si>
  <si>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</si>
  <si>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</si>
  <si>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</si>
  <si>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</si>
  <si>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</si>
  <si>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</si>
  <si>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</si>
  <si>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</si>
  <si>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</si>
  <si>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</si>
  <si>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</si>
  <si>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</si>
  <si>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</si>
  <si>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</si>
  <si>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</si>
  <si>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</si>
  <si>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</si>
  <si>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</si>
  <si>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</si>
  <si>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</si>
  <si>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</si>
  <si>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</si>
  <si>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</si>
  <si>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</si>
  <si>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</si>
  <si>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</si>
  <si>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</si>
  <si>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</si>
  <si>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</si>
  <si>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</si>
  <si>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</si>
  <si>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</si>
  <si>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</si>
  <si>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</si>
  <si>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</si>
  <si>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</si>
  <si>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</si>
  <si>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</si>
  <si>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</si>
  <si>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</si>
  <si>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</si>
  <si>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Ⅱ－１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</si>
  <si>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</si>
  <si>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</si>
  <si>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</si>
  <si>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</si>
  <si>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</si>
  <si>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</si>
  <si>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</si>
  <si>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</si>
  <si>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</si>
  <si>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</si>
  <si>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</si>
  <si>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</si>
  <si>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和木町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</si>
  <si>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</si>
  <si>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</si>
  <si>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</si>
  <si>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</si>
  <si>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</si>
  <si>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</si>
  <si>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</si>
  <si>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</si>
  <si>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</si>
  <si>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</si>
  <si>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</si>
  <si>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</si>
  <si>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</si>
  <si>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</si>
  <si>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</si>
  <si>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</si>
  <si>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</si>
  <si>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</si>
  <si>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</si>
  <si>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</si>
  <si>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</si>
  <si>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</si>
  <si>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</si>
  <si>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</si>
  <si>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</si>
  <si>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</si>
  <si>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</si>
  <si>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</si>
  <si>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</si>
  <si>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</si>
  <si>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</si>
  <si>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</si>
  <si>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</si>
  <si>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</si>
  <si>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</si>
  <si>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</si>
  <si>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</si>
  <si>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</si>
  <si>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</si>
  <si>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</si>
  <si>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</si>
  <si>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</si>
  <si>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</si>
  <si>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</si>
  <si>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</si>
  <si>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</si>
  <si>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</si>
  <si>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</si>
  <si>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</si>
  <si>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</si>
  <si>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</si>
  <si>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25"/>
  </si>
  <si>
    <t>うち日本人(％)</t>
    <phoneticPr fontId="5"/>
  </si>
  <si>
    <t>-2.6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</si>
  <si>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</si>
  <si>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</si>
  <si>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</si>
  <si>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</si>
  <si>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</si>
  <si>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</si>
  <si>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</si>
  <si>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</si>
  <si>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</si>
  <si>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</si>
  <si>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</si>
  <si>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</si>
  <si>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</si>
  <si>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</si>
  <si>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</si>
  <si>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</si>
  <si>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</si>
  <si>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</si>
  <si>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</si>
  <si>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</si>
  <si>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</si>
  <si>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</si>
  <si>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</si>
  <si>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</si>
  <si>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</si>
  <si>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</si>
  <si>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</si>
  <si>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</si>
  <si>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</si>
  <si>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</si>
  <si>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</si>
  <si>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</si>
  <si>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</si>
  <si>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</si>
  <si>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</si>
  <si>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</si>
  <si>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</si>
  <si>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</si>
  <si>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</si>
  <si>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</si>
  <si>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</si>
  <si>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</si>
  <si>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</si>
  <si>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</si>
  <si>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</si>
  <si>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</si>
  <si>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</si>
  <si>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</si>
  <si>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</si>
  <si>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</si>
  <si>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</si>
  <si>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</si>
  <si>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</si>
  <si>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</si>
  <si>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</si>
  <si>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</si>
  <si>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</si>
  <si>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</si>
  <si>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</si>
  <si>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山口県和木町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</si>
  <si>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</si>
  <si>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</si>
  <si>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</si>
  <si>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</si>
  <si>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</si>
  <si>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</si>
  <si>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</si>
  <si>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</si>
  <si>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</si>
  <si>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</si>
  <si>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</si>
  <si>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</si>
  <si>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</si>
  <si>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</si>
  <si>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</si>
  <si>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</si>
  <si>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</si>
  <si>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</si>
  <si>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</si>
  <si>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</si>
  <si>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</si>
  <si>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</si>
  <si>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</si>
  <si>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</si>
  <si>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</si>
  <si>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</si>
  <si>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</si>
  <si>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</si>
  <si>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</si>
  <si>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</si>
  <si>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</si>
  <si>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</si>
  <si>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</si>
  <si>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</si>
  <si>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</si>
  <si>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</si>
  <si>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</si>
  <si>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</si>
  <si>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</si>
  <si>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</si>
  <si>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</si>
  <si>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</si>
  <si>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</si>
  <si>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</si>
  <si>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</si>
  <si>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</si>
  <si>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</si>
  <si>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</si>
  <si>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</si>
  <si>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</si>
  <si>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</si>
  <si>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</si>
  <si>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</si>
  <si>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</si>
  <si>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</si>
  <si>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</si>
  <si>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</si>
  <si>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</si>
  <si>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</si>
  <si>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</si>
  <si>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</si>
  <si>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</si>
  <si>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</si>
  <si>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</si>
  <si>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</si>
  <si>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</si>
  <si>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</si>
  <si>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</si>
  <si>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</si>
  <si>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</si>
  <si>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</si>
  <si>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</si>
  <si>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</si>
  <si>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</si>
  <si>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</si>
  <si>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</si>
  <si>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</si>
  <si>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</si>
  <si>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</si>
  <si>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</si>
  <si>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</si>
  <si>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</si>
  <si>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</si>
  <si>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</si>
  <si>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</si>
  <si>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</si>
  <si>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</si>
  <si>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</si>
  <si>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</si>
  <si>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</si>
  <si>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</si>
  <si>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</si>
  <si>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</si>
  <si>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</si>
  <si>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</si>
  <si>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</si>
  <si>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</si>
  <si>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</si>
  <si>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</si>
  <si>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</si>
  <si>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</si>
  <si>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</si>
  <si>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</si>
  <si>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</si>
  <si>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</si>
  <si>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</si>
  <si>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</si>
  <si>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</si>
  <si>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</si>
  <si>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</si>
  <si>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</si>
  <si>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</si>
  <si>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</si>
  <si>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</si>
  <si>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</si>
  <si>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</si>
  <si>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</si>
  <si>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</si>
  <si>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</si>
  <si>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</si>
  <si>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</si>
  <si>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</si>
  <si>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</si>
  <si>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</si>
  <si>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</si>
  <si>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</si>
  <si>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</si>
  <si>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</si>
  <si>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</si>
  <si>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</si>
  <si>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</si>
  <si>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</si>
  <si>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</si>
  <si>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</si>
  <si>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</si>
  <si>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</si>
  <si>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</si>
  <si>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</si>
  <si>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</si>
  <si>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</si>
  <si>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</si>
  <si>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</si>
  <si>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</si>
  <si>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</si>
  <si>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</si>
  <si>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</si>
  <si>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</si>
  <si>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</si>
  <si>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</si>
  <si>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</si>
  <si>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</si>
  <si>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</si>
  <si>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</si>
  <si>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山口県和木町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</si>
  <si>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</si>
  <si>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</si>
  <si>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</si>
  <si>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</si>
  <si>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</si>
  <si>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</si>
  <si>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</si>
  <si>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</si>
  <si>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</si>
  <si>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</si>
  <si>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</si>
  <si>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</si>
  <si>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</si>
  <si>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</si>
  <si>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</si>
  <si>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</si>
  <si>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</si>
  <si>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</si>
  <si>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</si>
  <si>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</si>
  <si>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</si>
  <si>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</si>
  <si>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</si>
  <si>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</si>
  <si>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</si>
  <si>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</si>
  <si>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</si>
  <si>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</si>
  <si>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</si>
  <si>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</si>
  <si>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</si>
  <si>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</si>
  <si>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</si>
  <si>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</si>
  <si>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</si>
  <si>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</si>
  <si>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</si>
  <si>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</si>
  <si>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</si>
  <si>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</si>
  <si>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</si>
  <si>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</si>
  <si>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</si>
  <si>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</si>
  <si>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</si>
  <si>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</si>
  <si>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</si>
  <si>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</si>
  <si>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</si>
  <si>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</si>
  <si>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</si>
  <si>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</si>
  <si>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</si>
  <si>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</si>
  <si>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</si>
  <si>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</si>
  <si>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</si>
  <si>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</si>
  <si>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</si>
  <si>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</si>
  <si>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</si>
  <si>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</si>
  <si>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</si>
  <si>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</si>
  <si>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</si>
  <si>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</si>
  <si>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</si>
  <si>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</si>
  <si>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</si>
  <si>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</si>
  <si>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</si>
  <si>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</si>
  <si>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</si>
  <si>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</si>
  <si>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</si>
  <si>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</si>
  <si>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</si>
  <si>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</si>
  <si>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</si>
  <si>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</si>
  <si>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</si>
  <si>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</si>
  <si>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</si>
  <si>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</si>
  <si>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</si>
  <si>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</si>
  <si>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</si>
  <si>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</si>
  <si>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</si>
  <si>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</si>
  <si>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</si>
  <si>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</si>
  <si>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</si>
  <si>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</si>
  <si>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</si>
  <si>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</si>
  <si>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</si>
  <si>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</si>
  <si>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</si>
  <si>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</si>
  <si>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</si>
  <si>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</si>
  <si>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</si>
  <si>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</si>
  <si>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</si>
  <si>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</si>
  <si>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</si>
  <si>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</si>
  <si>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</si>
  <si>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</si>
  <si>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</si>
  <si>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</si>
  <si>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</si>
  <si>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</si>
  <si>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</si>
  <si>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</si>
  <si>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</si>
  <si>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</si>
  <si>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</si>
  <si>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</si>
  <si>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</si>
  <si>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</si>
  <si>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</si>
  <si>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</si>
  <si>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</si>
  <si>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</si>
  <si>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</si>
  <si>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</si>
  <si>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</si>
  <si>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</si>
  <si>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</si>
  <si>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</si>
  <si>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</si>
  <si>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</si>
  <si>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</si>
  <si>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</si>
  <si>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</si>
  <si>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</si>
  <si>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</si>
  <si>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</si>
  <si>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</si>
  <si>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</si>
  <si>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</si>
  <si>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</si>
  <si>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</si>
  <si>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</si>
  <si>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</si>
  <si>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</si>
  <si>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</si>
  <si>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</si>
  <si>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</si>
  <si>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</si>
  <si>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</si>
  <si>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</si>
  <si>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</si>
  <si>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</si>
  <si>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</si>
  <si>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</si>
  <si>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</si>
  <si>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</si>
  <si>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</si>
  <si>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</si>
  <si>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</si>
  <si>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</si>
  <si>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</si>
  <si>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</si>
  <si>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</si>
  <si>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</si>
  <si>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</si>
  <si>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</si>
  <si>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</si>
  <si>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</si>
  <si>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</si>
  <si>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</si>
  <si>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</si>
  <si>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</si>
  <si>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</si>
  <si>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</si>
  <si>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</si>
  <si>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</si>
  <si>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</si>
  <si>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</si>
  <si>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</si>
  <si>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</si>
  <si>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</si>
  <si>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</si>
  <si>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</si>
  <si>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</si>
  <si>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</si>
  <si>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</si>
  <si>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</si>
  <si>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</si>
  <si>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</si>
  <si>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</si>
  <si>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</si>
  <si>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</si>
  <si>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</si>
  <si>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</si>
  <si>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</si>
  <si>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0.07</t>
  </si>
  <si>
    <t>▲ 5.36</t>
  </si>
  <si>
    <t>一般会計</t>
  </si>
  <si>
    <t>国民健康保険特別会計</t>
  </si>
  <si>
    <t>介護保険特別会計</t>
  </si>
  <si>
    <t>公共下水道事業特別会計</t>
  </si>
  <si>
    <t>簡易水道事業特別会計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</si>
  <si>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</si>
  <si>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</si>
  <si>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</si>
  <si>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</si>
  <si>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</si>
  <si>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</si>
  <si>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</si>
  <si>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</si>
  <si>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</si>
  <si>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和木町土地開発公社</t>
    <rPh sb="0" eb="3">
      <t>ワキチョウ</t>
    </rPh>
    <rPh sb="3" eb="5">
      <t>トチ</t>
    </rPh>
    <rPh sb="5" eb="7">
      <t>カイハツ</t>
    </rPh>
    <rPh sb="7" eb="9">
      <t>コウシャ</t>
    </rPh>
    <phoneticPr fontId="2"/>
  </si>
  <si>
    <t>和木町蜂ヶ峯総合公園管理協会</t>
    <rPh sb="0" eb="3">
      <t>ワキチョウ</t>
    </rPh>
    <rPh sb="3" eb="4">
      <t>ハチ</t>
    </rPh>
    <rPh sb="5" eb="6">
      <t>ミネ</t>
    </rPh>
    <rPh sb="6" eb="8">
      <t>ソウゴウ</t>
    </rPh>
    <rPh sb="8" eb="10">
      <t>コウエン</t>
    </rPh>
    <rPh sb="10" eb="12">
      <t>カンリ</t>
    </rPh>
    <rPh sb="12" eb="14">
      <t>キョウカイ</t>
    </rPh>
    <phoneticPr fontId="2"/>
  </si>
  <si>
    <t>-</t>
    <phoneticPr fontId="2"/>
  </si>
  <si>
    <t>健やか安心基金</t>
    <rPh sb="0" eb="1">
      <t>スコ</t>
    </rPh>
    <rPh sb="3" eb="5">
      <t>アンシン</t>
    </rPh>
    <rPh sb="5" eb="7">
      <t>キキン</t>
    </rPh>
    <phoneticPr fontId="5"/>
  </si>
  <si>
    <t>福祉基金</t>
    <rPh sb="0" eb="2">
      <t>フクシ</t>
    </rPh>
    <rPh sb="2" eb="4">
      <t>キキン</t>
    </rPh>
    <phoneticPr fontId="5"/>
  </si>
  <si>
    <t>すくすくこども基金</t>
    <rPh sb="7" eb="9">
      <t>キキン</t>
    </rPh>
    <phoneticPr fontId="5"/>
  </si>
  <si>
    <t>地域振興事業助成基金</t>
    <rPh sb="0" eb="2">
      <t>チイキ</t>
    </rPh>
    <rPh sb="2" eb="4">
      <t>シンコウ</t>
    </rPh>
    <rPh sb="4" eb="6">
      <t>ジギョウ</t>
    </rPh>
    <rPh sb="6" eb="8">
      <t>ジョセイ</t>
    </rPh>
    <rPh sb="8" eb="10">
      <t>キキン</t>
    </rPh>
    <phoneticPr fontId="5"/>
  </si>
  <si>
    <t>防災行政無線戸別受信機基金</t>
    <rPh sb="0" eb="2">
      <t>ボウサイ</t>
    </rPh>
    <rPh sb="2" eb="4">
      <t>ギョウセイ</t>
    </rPh>
    <rPh sb="4" eb="6">
      <t>ムセン</t>
    </rPh>
    <rPh sb="6" eb="8">
      <t>コベツ</t>
    </rPh>
    <rPh sb="8" eb="11">
      <t>ジュシンキ</t>
    </rPh>
    <rPh sb="11" eb="13">
      <t>キキン</t>
    </rPh>
    <phoneticPr fontId="5"/>
  </si>
  <si>
    <t>玖珂地方老人福祉施設組合（一般会計）</t>
    <rPh sb="0" eb="2">
      <t>クガ</t>
    </rPh>
    <rPh sb="2" eb="4">
      <t>チホウ</t>
    </rPh>
    <rPh sb="4" eb="6">
      <t>ロウジン</t>
    </rPh>
    <rPh sb="6" eb="8">
      <t>フクシ</t>
    </rPh>
    <rPh sb="8" eb="10">
      <t>シセツ</t>
    </rPh>
    <rPh sb="10" eb="12">
      <t>クミアイ</t>
    </rPh>
    <rPh sb="13" eb="15">
      <t>イッパン</t>
    </rPh>
    <rPh sb="15" eb="17">
      <t>カイケイ</t>
    </rPh>
    <phoneticPr fontId="2"/>
  </si>
  <si>
    <t>玖珂地方老人福祉施設組合（指定訪問介護事業特別会計）</t>
    <rPh sb="0" eb="2">
      <t>クガ</t>
    </rPh>
    <rPh sb="2" eb="4">
      <t>チホウ</t>
    </rPh>
    <rPh sb="4" eb="6">
      <t>ロウジン</t>
    </rPh>
    <rPh sb="6" eb="8">
      <t>フクシ</t>
    </rPh>
    <rPh sb="8" eb="10">
      <t>シセツ</t>
    </rPh>
    <rPh sb="10" eb="12">
      <t>クミアイ</t>
    </rPh>
    <rPh sb="13" eb="15">
      <t>シテイ</t>
    </rPh>
    <rPh sb="15" eb="17">
      <t>ホウモン</t>
    </rPh>
    <rPh sb="17" eb="19">
      <t>カイゴ</t>
    </rPh>
    <rPh sb="19" eb="21">
      <t>ジギョウ</t>
    </rPh>
    <rPh sb="21" eb="23">
      <t>トクベツ</t>
    </rPh>
    <rPh sb="23" eb="25">
      <t>カイケイ</t>
    </rPh>
    <phoneticPr fontId="2"/>
  </si>
  <si>
    <t>岩国地区消防組合（一般会計）</t>
    <rPh sb="0" eb="2">
      <t>イワクニ</t>
    </rPh>
    <rPh sb="2" eb="4">
      <t>チク</t>
    </rPh>
    <rPh sb="4" eb="6">
      <t>ショウボウ</t>
    </rPh>
    <rPh sb="6" eb="8">
      <t>クミアイ</t>
    </rPh>
    <rPh sb="9" eb="11">
      <t>イッパン</t>
    </rPh>
    <rPh sb="11" eb="13">
      <t>カイケイ</t>
    </rPh>
    <phoneticPr fontId="2"/>
  </si>
  <si>
    <t>周陽環境整備組合（一般会計）</t>
    <rPh sb="0" eb="2">
      <t>シュウヨウ</t>
    </rPh>
    <rPh sb="2" eb="4">
      <t>カンキョウ</t>
    </rPh>
    <rPh sb="4" eb="6">
      <t>セイビ</t>
    </rPh>
    <rPh sb="6" eb="8">
      <t>クミアイ</t>
    </rPh>
    <rPh sb="9" eb="11">
      <t>イッパン</t>
    </rPh>
    <rPh sb="11" eb="13">
      <t>カイケイ</t>
    </rPh>
    <phoneticPr fontId="2"/>
  </si>
  <si>
    <t>山口県市町総合事務組合（一般会計）</t>
    <rPh sb="0" eb="3">
      <t>ヤマグチケン</t>
    </rPh>
    <rPh sb="3" eb="4">
      <t>シ</t>
    </rPh>
    <rPh sb="4" eb="5">
      <t>マチ</t>
    </rPh>
    <rPh sb="5" eb="7">
      <t>ソウゴウ</t>
    </rPh>
    <rPh sb="7" eb="9">
      <t>ジム</t>
    </rPh>
    <rPh sb="9" eb="11">
      <t>クミアイ</t>
    </rPh>
    <rPh sb="12" eb="14">
      <t>イッパン</t>
    </rPh>
    <rPh sb="14" eb="16">
      <t>カイケイ</t>
    </rPh>
    <phoneticPr fontId="2"/>
  </si>
  <si>
    <t>山口県市町総合事務組合（退職手当特別会計）</t>
    <rPh sb="0" eb="3">
      <t>ヤマグチケン</t>
    </rPh>
    <rPh sb="3" eb="4">
      <t>シ</t>
    </rPh>
    <rPh sb="4" eb="5">
      <t>マチ</t>
    </rPh>
    <rPh sb="5" eb="7">
      <t>ソウゴウ</t>
    </rPh>
    <rPh sb="7" eb="9">
      <t>ジム</t>
    </rPh>
    <rPh sb="9" eb="11">
      <t>クミアイ</t>
    </rPh>
    <rPh sb="12" eb="14">
      <t>タイショク</t>
    </rPh>
    <rPh sb="14" eb="16">
      <t>テアテ</t>
    </rPh>
    <rPh sb="16" eb="18">
      <t>トクベツ</t>
    </rPh>
    <rPh sb="18" eb="20">
      <t>カイケイ</t>
    </rPh>
    <phoneticPr fontId="2"/>
  </si>
  <si>
    <t>山口県市町総合事務組合（消防団員補償等特別会計）</t>
    <rPh sb="0" eb="3">
      <t>ヤマグチケン</t>
    </rPh>
    <rPh sb="3" eb="4">
      <t>シ</t>
    </rPh>
    <rPh sb="4" eb="5">
      <t>マチ</t>
    </rPh>
    <rPh sb="5" eb="7">
      <t>ソウゴウ</t>
    </rPh>
    <rPh sb="7" eb="9">
      <t>ジム</t>
    </rPh>
    <rPh sb="9" eb="11">
      <t>クミアイ</t>
    </rPh>
    <rPh sb="12" eb="15">
      <t>ショウボウダン</t>
    </rPh>
    <rPh sb="15" eb="16">
      <t>イン</t>
    </rPh>
    <rPh sb="16" eb="18">
      <t>ホショウ</t>
    </rPh>
    <rPh sb="18" eb="19">
      <t>トウ</t>
    </rPh>
    <rPh sb="19" eb="21">
      <t>トクベツ</t>
    </rPh>
    <rPh sb="21" eb="23">
      <t>カイケイ</t>
    </rPh>
    <phoneticPr fontId="2"/>
  </si>
  <si>
    <t>山口県市町総合事務組合（非常勤職員公務災害保障特別会計）</t>
    <rPh sb="0" eb="3">
      <t>ヤマグチケン</t>
    </rPh>
    <rPh sb="3" eb="4">
      <t>シ</t>
    </rPh>
    <rPh sb="4" eb="5">
      <t>マチ</t>
    </rPh>
    <rPh sb="5" eb="7">
      <t>ソウゴウ</t>
    </rPh>
    <rPh sb="7" eb="9">
      <t>ジム</t>
    </rPh>
    <rPh sb="9" eb="11">
      <t>クミアイ</t>
    </rPh>
    <rPh sb="12" eb="15">
      <t>ヒジョウキン</t>
    </rPh>
    <rPh sb="15" eb="17">
      <t>ショクイン</t>
    </rPh>
    <rPh sb="17" eb="19">
      <t>コウム</t>
    </rPh>
    <rPh sb="19" eb="21">
      <t>サイガイ</t>
    </rPh>
    <rPh sb="21" eb="23">
      <t>ホショウ</t>
    </rPh>
    <rPh sb="23" eb="25">
      <t>トクベツ</t>
    </rPh>
    <rPh sb="25" eb="27">
      <t>カイケイ</t>
    </rPh>
    <phoneticPr fontId="2"/>
  </si>
  <si>
    <t>山口県市町総合事務組合（山口県市町公平委員会特別会計）</t>
    <rPh sb="0" eb="3">
      <t>ヤマグチケン</t>
    </rPh>
    <rPh sb="3" eb="4">
      <t>シ</t>
    </rPh>
    <rPh sb="4" eb="5">
      <t>マチ</t>
    </rPh>
    <rPh sb="5" eb="7">
      <t>ソウゴウ</t>
    </rPh>
    <rPh sb="7" eb="9">
      <t>ジム</t>
    </rPh>
    <rPh sb="9" eb="11">
      <t>クミアイ</t>
    </rPh>
    <rPh sb="12" eb="15">
      <t>ヤマグチケン</t>
    </rPh>
    <rPh sb="15" eb="16">
      <t>シ</t>
    </rPh>
    <rPh sb="16" eb="17">
      <t>マチ</t>
    </rPh>
    <rPh sb="17" eb="19">
      <t>コウヘイ</t>
    </rPh>
    <rPh sb="19" eb="22">
      <t>イインカイ</t>
    </rPh>
    <rPh sb="22" eb="24">
      <t>トクベツ</t>
    </rPh>
    <rPh sb="24" eb="26">
      <t>カイケイ</t>
    </rPh>
    <phoneticPr fontId="2"/>
  </si>
  <si>
    <t>山口県市町総合事務組合（交通災害共済特別会計）</t>
    <rPh sb="0" eb="3">
      <t>ヤマグチケン</t>
    </rPh>
    <rPh sb="3" eb="4">
      <t>シ</t>
    </rPh>
    <rPh sb="4" eb="5">
      <t>マチ</t>
    </rPh>
    <rPh sb="5" eb="7">
      <t>ソウゴウ</t>
    </rPh>
    <rPh sb="7" eb="9">
      <t>ジム</t>
    </rPh>
    <rPh sb="9" eb="11">
      <t>クミアイ</t>
    </rPh>
    <rPh sb="12" eb="14">
      <t>コウツウ</t>
    </rPh>
    <rPh sb="14" eb="16">
      <t>サイガイ</t>
    </rPh>
    <rPh sb="16" eb="18">
      <t>キョウサイ</t>
    </rPh>
    <rPh sb="18" eb="20">
      <t>トクベツ</t>
    </rPh>
    <rPh sb="20" eb="22">
      <t>カイケイ</t>
    </rPh>
    <phoneticPr fontId="2"/>
  </si>
  <si>
    <t>山口県市町総合事務組合（山口県総合自治会館管理特別会計）</t>
    <rPh sb="0" eb="3">
      <t>ヤマグチケン</t>
    </rPh>
    <rPh sb="3" eb="4">
      <t>シ</t>
    </rPh>
    <rPh sb="4" eb="5">
      <t>マチ</t>
    </rPh>
    <rPh sb="5" eb="7">
      <t>ソウゴウ</t>
    </rPh>
    <rPh sb="7" eb="9">
      <t>ジム</t>
    </rPh>
    <rPh sb="9" eb="11">
      <t>クミアイ</t>
    </rPh>
    <rPh sb="12" eb="15">
      <t>ヤマグチケン</t>
    </rPh>
    <rPh sb="15" eb="17">
      <t>ソウゴウ</t>
    </rPh>
    <rPh sb="17" eb="19">
      <t>ジチ</t>
    </rPh>
    <rPh sb="19" eb="21">
      <t>カイカン</t>
    </rPh>
    <rPh sb="21" eb="23">
      <t>カンリ</t>
    </rPh>
    <rPh sb="23" eb="25">
      <t>トクベツ</t>
    </rPh>
    <rPh sb="25" eb="27">
      <t>カイケイ</t>
    </rPh>
    <phoneticPr fontId="2"/>
  </si>
  <si>
    <t>山口県後期高齢者医療広域連合（一般会計）</t>
    <rPh sb="0" eb="3">
      <t>ヤマグチケン</t>
    </rPh>
    <rPh sb="3" eb="5">
      <t>コウキ</t>
    </rPh>
    <rPh sb="5" eb="8">
      <t>コウレイシャ</t>
    </rPh>
    <rPh sb="8" eb="10">
      <t>イリョウ</t>
    </rPh>
    <rPh sb="10" eb="12">
      <t>コウイキ</t>
    </rPh>
    <rPh sb="12" eb="14">
      <t>レンゴウ</t>
    </rPh>
    <rPh sb="15" eb="17">
      <t>イッパン</t>
    </rPh>
    <rPh sb="17" eb="19">
      <t>カイケイ</t>
    </rPh>
    <phoneticPr fontId="2"/>
  </si>
  <si>
    <t>山口県後期高齢者医療広域連合（後期高齢者医療特別会計）</t>
    <rPh sb="0" eb="3">
      <t>ヤマグチケン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</si>
  <si>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</si>
  <si>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</si>
  <si>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</si>
  <si>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</si>
  <si>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</si>
  <si>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近年、事業規模の大きな施設（小中学校、こども園、町営住宅、公民館分館等）の建設が集中し、地方債を借り入れたことから、将来負担比率は平成30年度がピークとなっている。
　また、地方債残高が増加したため、実質公債費比率は増加すると見込んでいたところ、「標準税収入額等」「普通交付税額」「臨時財政対策債発行可能額」の増加によって、比率の上昇は抑えられている。公債費は令和4年度をピークと見込んでおり、しばらくは同程度の比率で推移していくものと見込まれる。</t>
    <rPh sb="1" eb="3">
      <t>キンネン</t>
    </rPh>
    <rPh sb="4" eb="6">
      <t>ジギョウ</t>
    </rPh>
    <rPh sb="6" eb="8">
      <t>キボ</t>
    </rPh>
    <rPh sb="9" eb="10">
      <t>オオ</t>
    </rPh>
    <rPh sb="12" eb="14">
      <t>シセツ</t>
    </rPh>
    <rPh sb="38" eb="40">
      <t>ケンセツ</t>
    </rPh>
    <rPh sb="41" eb="43">
      <t>シュウチュウ</t>
    </rPh>
    <rPh sb="45" eb="48">
      <t>チホウサイ</t>
    </rPh>
    <rPh sb="49" eb="50">
      <t>カ</t>
    </rPh>
    <rPh sb="51" eb="52">
      <t>イ</t>
    </rPh>
    <rPh sb="59" eb="61">
      <t>ショウライ</t>
    </rPh>
    <rPh sb="61" eb="63">
      <t>フタン</t>
    </rPh>
    <rPh sb="63" eb="65">
      <t>ヒリツ</t>
    </rPh>
    <rPh sb="66" eb="68">
      <t>ヘイセイ</t>
    </rPh>
    <rPh sb="70" eb="72">
      <t>ネンド</t>
    </rPh>
    <rPh sb="88" eb="91">
      <t>チホウサイ</t>
    </rPh>
    <rPh sb="91" eb="93">
      <t>ザンダカ</t>
    </rPh>
    <rPh sb="94" eb="96">
      <t>ゾウカ</t>
    </rPh>
    <rPh sb="101" eb="108">
      <t>ジッシツコウサイヒヒリツ</t>
    </rPh>
    <rPh sb="109" eb="111">
      <t>ゾウカ</t>
    </rPh>
    <rPh sb="114" eb="116">
      <t>ミコ</t>
    </rPh>
    <rPh sb="125" eb="127">
      <t>ヒョウジュン</t>
    </rPh>
    <rPh sb="163" eb="165">
      <t>ヒリツ</t>
    </rPh>
    <rPh sb="166" eb="168">
      <t>ジョウショウ</t>
    </rPh>
    <rPh sb="169" eb="170">
      <t>オサ</t>
    </rPh>
    <rPh sb="177" eb="180">
      <t>コウサイヒ</t>
    </rPh>
    <rPh sb="181" eb="183">
      <t>レイワ</t>
    </rPh>
    <rPh sb="184" eb="186">
      <t>ネンド</t>
    </rPh>
    <rPh sb="191" eb="193">
      <t>ミコ</t>
    </rPh>
    <rPh sb="203" eb="206">
      <t>ドウテイド</t>
    </rPh>
    <rPh sb="207" eb="209">
      <t>ヒリツ</t>
    </rPh>
    <rPh sb="210" eb="212">
      <t>スイイ</t>
    </rPh>
    <rPh sb="219" eb="221">
      <t>ミコ</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</si>
  <si>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</si>
  <si>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</si>
  <si>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</si>
  <si>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近年、事業規模の大きな施設（小中学校、こども園、町営住宅、公民館分館等）を建設したことから、固定資産の取得価格が増え、結果として全体の有形固定資産減価償却率が低く推移していると考えられる。また、これらの建設事業には地方債を借り入れていることから、将来負担比率は平成30年度をピークに徐々に減少傾向となっている。
　事業規模の大きな施設の建替えは落ち着きつつあるため、地方債残高は徐々に減少していく見込みである。今後の施設の新築や更新にあたっては、補助金等を有効活用し、将来負担比率の上昇を抑えつつ、対処していきたいと考えている。</t>
    <rPh sb="47" eb="49">
      <t>コテイ</t>
    </rPh>
    <rPh sb="49" eb="51">
      <t>シサン</t>
    </rPh>
    <rPh sb="52" eb="54">
      <t>シュトク</t>
    </rPh>
    <rPh sb="54" eb="56">
      <t>カカク</t>
    </rPh>
    <rPh sb="57" eb="58">
      <t>フ</t>
    </rPh>
    <rPh sb="60" eb="62">
      <t>ケッカ</t>
    </rPh>
    <rPh sb="65" eb="67">
      <t>ゼンタイ</t>
    </rPh>
    <rPh sb="68" eb="70">
      <t>ユウケイ</t>
    </rPh>
    <rPh sb="70" eb="72">
      <t>コテイ</t>
    </rPh>
    <rPh sb="72" eb="74">
      <t>シサン</t>
    </rPh>
    <rPh sb="74" eb="76">
      <t>ゲンカ</t>
    </rPh>
    <rPh sb="76" eb="78">
      <t>ショウキャク</t>
    </rPh>
    <rPh sb="78" eb="79">
      <t>リツ</t>
    </rPh>
    <rPh sb="80" eb="81">
      <t>ヒク</t>
    </rPh>
    <rPh sb="82" eb="84">
      <t>スイイ</t>
    </rPh>
    <rPh sb="89" eb="90">
      <t>カンガ</t>
    </rPh>
    <rPh sb="102" eb="104">
      <t>ケンセツ</t>
    </rPh>
    <rPh sb="104" eb="106">
      <t>ジギョウ</t>
    </rPh>
    <rPh sb="108" eb="111">
      <t>チホウサイ</t>
    </rPh>
    <rPh sb="112" eb="113">
      <t>カ</t>
    </rPh>
    <rPh sb="114" eb="115">
      <t>イ</t>
    </rPh>
    <rPh sb="124" eb="126">
      <t>ショウライ</t>
    </rPh>
    <rPh sb="126" eb="128">
      <t>フタン</t>
    </rPh>
    <rPh sb="128" eb="130">
      <t>ヒリツ</t>
    </rPh>
    <rPh sb="158" eb="160">
      <t>ジギョウ</t>
    </rPh>
    <rPh sb="160" eb="162">
      <t>キボ</t>
    </rPh>
    <rPh sb="163" eb="164">
      <t>オオ</t>
    </rPh>
    <rPh sb="166" eb="168">
      <t>シセツ</t>
    </rPh>
    <rPh sb="169" eb="171">
      <t>タテカ</t>
    </rPh>
    <rPh sb="173" eb="174">
      <t>オ</t>
    </rPh>
    <rPh sb="175" eb="176">
      <t>ツ</t>
    </rPh>
    <rPh sb="184" eb="187">
      <t>チホウサイ</t>
    </rPh>
    <rPh sb="187" eb="189">
      <t>ザンダカ</t>
    </rPh>
    <rPh sb="190" eb="192">
      <t>ジョジョ</t>
    </rPh>
    <rPh sb="193" eb="195">
      <t>ゲンショウ</t>
    </rPh>
    <rPh sb="199" eb="201">
      <t>ミコ</t>
    </rPh>
    <rPh sb="206" eb="208">
      <t>コンゴ</t>
    </rPh>
    <rPh sb="209" eb="211">
      <t>シセツ</t>
    </rPh>
    <rPh sb="212" eb="214">
      <t>シンチク</t>
    </rPh>
    <rPh sb="215" eb="217">
      <t>コウシン</t>
    </rPh>
    <rPh sb="224" eb="227">
      <t>ホジョキン</t>
    </rPh>
    <rPh sb="227" eb="228">
      <t>ナド</t>
    </rPh>
    <rPh sb="229" eb="231">
      <t>ユウコウ</t>
    </rPh>
    <rPh sb="231" eb="233">
      <t>カツヨウ</t>
    </rPh>
    <rPh sb="235" eb="237">
      <t>ショウライ</t>
    </rPh>
    <rPh sb="237" eb="239">
      <t>フタン</t>
    </rPh>
    <rPh sb="239" eb="241">
      <t>ヒリツ</t>
    </rPh>
    <rPh sb="242" eb="244">
      <t>ジョウショウ</t>
    </rPh>
    <rPh sb="245" eb="246">
      <t>オサ</t>
    </rPh>
    <rPh sb="250" eb="252">
      <t>タイショ</t>
    </rPh>
    <rPh sb="259" eb="260">
      <t>カンガ</t>
    </rPh>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</si>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</sst>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3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0" fontId="7" fillId="0" borderId="39" xfId="4" applyFont="1" applyBorder="1">
      <alignment vertical="center"/>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0" fontId="20" fillId="0" borderId="0" xfId="10">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2" fillId="6" borderId="0" xfId="12" applyFont="1" applyFill="1">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80" fontId="1" fillId="0" borderId="0" xfId="16" applyNumberFormat="1" applyFont="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Font="1" applyAlignment="1" applyProtection="1">
      <alignment horizontal="left" vertical="center" wrapText="1"/>
      <protection hidden="1"/>
    </xf>
    <xf numFmtId="186" fontId="20" fillId="0" borderId="0" xfId="8" applyNumberFormat="1" applyFont="1" applyAlignment="1" applyProtection="1">
      <alignment horizontal="center" vertical="center" shrinkToFit="1"/>
      <protection hidden="1"/>
    </xf>
    <xf numFmtId="0" fontId="20" fillId="0" borderId="0" xfId="8" applyFont="1" applyAlignment="1" applyProtection="1">
      <alignment horizontal="center" vertical="center" shrinkToFi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6" fillId="0" borderId="48"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7" fillId="0" borderId="31" xfId="8" applyFont="1" applyBorder="1">
      <alignment vertical="center"/>
    </xf>
    <xf numFmtId="0" fontId="27"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181" fontId="20" fillId="0" borderId="64"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34" xfId="17" applyNumberFormat="1" applyFont="1" applyFill="1" applyBorder="1" applyAlignment="1">
      <alignment horizontal="center"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9" fontId="1" fillId="6" borderId="34" xfId="17" applyNumberFormat="1" applyFont="1" applyFill="1" applyBorder="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53BF6AD3-AEF2-4B84-B2B2-50565FBABB38}"/>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138651</c:v>
                </c:pt>
                <c:pt idx="1">
                  <c:v>122882</c:v>
                </c:pt>
                <c:pt idx="2">
                  <c:v>114790</c:v>
                </c:pt>
                <c:pt idx="3">
                  <c:v>126262</c:v>
                </c:pt>
                <c:pt idx="4">
                  <c:v>126525</c:v>
                </c:pt>
              </c:numCache>
            </c:numRef>
          </c:val>
          <c:smooth val="0"/>
          <c:extLst>
            <c:ext xmlns:c16="http://schemas.microsoft.com/office/drawing/2014/chart" uri="{C3380CC4-5D6E-409C-BE32-E72D297353CC}">
              <c16:uniqueId val="{00000000-FF9D-439C-B837-2560A479876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113240</c:v>
                </c:pt>
                <c:pt idx="1">
                  <c:v>118163</c:v>
                </c:pt>
                <c:pt idx="2">
                  <c:v>346459</c:v>
                </c:pt>
                <c:pt idx="3">
                  <c:v>59924</c:v>
                </c:pt>
                <c:pt idx="4">
                  <c:v>75472</c:v>
                </c:pt>
              </c:numCache>
            </c:numRef>
          </c:val>
          <c:smooth val="0"/>
          <c:extLst>
            <c:ext xmlns:c16="http://schemas.microsoft.com/office/drawing/2014/chart" uri="{C3380CC4-5D6E-409C-BE32-E72D297353CC}">
              <c16:uniqueId val="{00000001-FF9D-439C-B837-2560A479876A}"/>
            </c:ext>
          </c:extLst>
        </c:ser>
        <c:dLbls>
          <c:showLegendKey val="0"/>
          <c:showVal val="0"/>
          <c:showCatName val="0"/>
          <c:showSerName val="0"/>
          <c:showPercent val="0"/>
          <c:showBubbleSize val="0"/>
        </c:dLbls>
        <c:marker val="1"/>
        <c:smooth val="0"/>
        <c:axId val="394579448"/>
        <c:axId val="394576312"/>
      </c:lineChart>
      <c:catAx>
        <c:axId val="3945794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4576312"/>
        <c:crosses val="autoZero"/>
        <c:auto val="1"/>
        <c:lblAlgn val="ctr"/>
        <c:lblOffset val="100"/>
        <c:tickLblSkip val="1"/>
        <c:tickMarkSkip val="1"/>
        <c:noMultiLvlLbl val="0"/>
      </c:catAx>
      <c:valAx>
        <c:axId val="394576312"/>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45794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7.1</c:v>
                </c:pt>
                <c:pt idx="1">
                  <c:v>6.39</c:v>
                </c:pt>
                <c:pt idx="2">
                  <c:v>6.32</c:v>
                </c:pt>
                <c:pt idx="3">
                  <c:v>7.57</c:v>
                </c:pt>
                <c:pt idx="4">
                  <c:v>7.3</c:v>
                </c:pt>
              </c:numCache>
            </c:numRef>
          </c:val>
          <c:extLst>
            <c:ext xmlns:c16="http://schemas.microsoft.com/office/drawing/2014/chart" uri="{C3380CC4-5D6E-409C-BE32-E72D297353CC}">
              <c16:uniqueId val="{00000000-DF40-43FF-ACF0-A4C17F75BFC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55.01</c:v>
                </c:pt>
                <c:pt idx="1">
                  <c:v>56.09</c:v>
                </c:pt>
                <c:pt idx="2">
                  <c:v>52.63</c:v>
                </c:pt>
                <c:pt idx="3">
                  <c:v>51.97</c:v>
                </c:pt>
                <c:pt idx="4">
                  <c:v>52.71</c:v>
                </c:pt>
              </c:numCache>
            </c:numRef>
          </c:val>
          <c:extLst>
            <c:ext xmlns:c16="http://schemas.microsoft.com/office/drawing/2014/chart" uri="{C3380CC4-5D6E-409C-BE32-E72D297353CC}">
              <c16:uniqueId val="{00000001-DF40-43FF-ACF0-A4C17F75BFCC}"/>
            </c:ext>
          </c:extLst>
        </c:ser>
        <c:dLbls>
          <c:showLegendKey val="0"/>
          <c:showVal val="0"/>
          <c:showCatName val="0"/>
          <c:showSerName val="0"/>
          <c:showPercent val="0"/>
          <c:showBubbleSize val="0"/>
        </c:dLbls>
        <c:gapWidth val="250"/>
        <c:overlap val="100"/>
        <c:axId val="394577488"/>
        <c:axId val="3945770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0.03</c:v>
                </c:pt>
                <c:pt idx="1">
                  <c:v>-7.0000000000000007E-2</c:v>
                </c:pt>
                <c:pt idx="2">
                  <c:v>-5.36</c:v>
                </c:pt>
                <c:pt idx="3">
                  <c:v>1.85</c:v>
                </c:pt>
                <c:pt idx="4">
                  <c:v>3.98</c:v>
                </c:pt>
              </c:numCache>
            </c:numRef>
          </c:val>
          <c:smooth val="0"/>
          <c:extLst>
            <c:ext xmlns:c16="http://schemas.microsoft.com/office/drawing/2014/chart" uri="{C3380CC4-5D6E-409C-BE32-E72D297353CC}">
              <c16:uniqueId val="{00000002-DF40-43FF-ACF0-A4C17F75BFCC}"/>
            </c:ext>
          </c:extLst>
        </c:ser>
        <c:dLbls>
          <c:showLegendKey val="0"/>
          <c:showVal val="0"/>
          <c:showCatName val="0"/>
          <c:showSerName val="0"/>
          <c:showPercent val="0"/>
          <c:showBubbleSize val="0"/>
        </c:dLbls>
        <c:marker val="1"/>
        <c:smooth val="0"/>
        <c:axId val="394577488"/>
        <c:axId val="394577096"/>
      </c:lineChart>
      <c:catAx>
        <c:axId val="394577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94577096"/>
        <c:crosses val="autoZero"/>
        <c:auto val="1"/>
        <c:lblAlgn val="ctr"/>
        <c:lblOffset val="100"/>
        <c:tickLblSkip val="1"/>
        <c:tickMarkSkip val="1"/>
        <c:noMultiLvlLbl val="0"/>
      </c:catAx>
      <c:valAx>
        <c:axId val="394577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4577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D84-4781-B62A-41E4561F171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D84-4781-B62A-41E4561F171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D84-4781-B62A-41E4561F1711}"/>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1D84-4781-B62A-41E4561F1711}"/>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0.02</c:v>
                </c:pt>
                <c:pt idx="2">
                  <c:v>#N/A</c:v>
                </c:pt>
                <c:pt idx="3">
                  <c:v>0.04</c:v>
                </c:pt>
                <c:pt idx="4">
                  <c:v>#N/A</c:v>
                </c:pt>
                <c:pt idx="5">
                  <c:v>0.01</c:v>
                </c:pt>
                <c:pt idx="6">
                  <c:v>#N/A</c:v>
                </c:pt>
                <c:pt idx="7">
                  <c:v>0.04</c:v>
                </c:pt>
                <c:pt idx="8">
                  <c:v>#N/A</c:v>
                </c:pt>
                <c:pt idx="9">
                  <c:v>0.03</c:v>
                </c:pt>
              </c:numCache>
            </c:numRef>
          </c:val>
          <c:extLst>
            <c:ext xmlns:c16="http://schemas.microsoft.com/office/drawing/2014/chart" uri="{C3380CC4-5D6E-409C-BE32-E72D297353CC}">
              <c16:uniqueId val="{00000004-1D84-4781-B62A-41E4561F1711}"/>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0.28000000000000003</c:v>
                </c:pt>
                <c:pt idx="2">
                  <c:v>#N/A</c:v>
                </c:pt>
                <c:pt idx="3">
                  <c:v>0.32</c:v>
                </c:pt>
                <c:pt idx="4">
                  <c:v>#N/A</c:v>
                </c:pt>
                <c:pt idx="5">
                  <c:v>0.21</c:v>
                </c:pt>
                <c:pt idx="6">
                  <c:v>#N/A</c:v>
                </c:pt>
                <c:pt idx="7">
                  <c:v>0.14000000000000001</c:v>
                </c:pt>
                <c:pt idx="8">
                  <c:v>#N/A</c:v>
                </c:pt>
                <c:pt idx="9">
                  <c:v>0.22</c:v>
                </c:pt>
              </c:numCache>
            </c:numRef>
          </c:val>
          <c:extLst>
            <c:ext xmlns:c16="http://schemas.microsoft.com/office/drawing/2014/chart" uri="{C3380CC4-5D6E-409C-BE32-E72D297353CC}">
              <c16:uniqueId val="{00000005-1D84-4781-B62A-41E4561F1711}"/>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0.46</c:v>
                </c:pt>
                <c:pt idx="2">
                  <c:v>#N/A</c:v>
                </c:pt>
                <c:pt idx="3">
                  <c:v>0.74</c:v>
                </c:pt>
                <c:pt idx="4">
                  <c:v>#N/A</c:v>
                </c:pt>
                <c:pt idx="5">
                  <c:v>0.66</c:v>
                </c:pt>
                <c:pt idx="6">
                  <c:v>#N/A</c:v>
                </c:pt>
                <c:pt idx="7">
                  <c:v>0.5</c:v>
                </c:pt>
                <c:pt idx="8">
                  <c:v>#N/A</c:v>
                </c:pt>
                <c:pt idx="9">
                  <c:v>0.62</c:v>
                </c:pt>
              </c:numCache>
            </c:numRef>
          </c:val>
          <c:extLst>
            <c:ext xmlns:c16="http://schemas.microsoft.com/office/drawing/2014/chart" uri="{C3380CC4-5D6E-409C-BE32-E72D297353CC}">
              <c16:uniqueId val="{00000006-1D84-4781-B62A-41E4561F1711}"/>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0.75</c:v>
                </c:pt>
                <c:pt idx="2">
                  <c:v>#N/A</c:v>
                </c:pt>
                <c:pt idx="3">
                  <c:v>0.73</c:v>
                </c:pt>
                <c:pt idx="4">
                  <c:v>#N/A</c:v>
                </c:pt>
                <c:pt idx="5">
                  <c:v>1.1499999999999999</c:v>
                </c:pt>
                <c:pt idx="6">
                  <c:v>#N/A</c:v>
                </c:pt>
                <c:pt idx="7">
                  <c:v>0.82</c:v>
                </c:pt>
                <c:pt idx="8">
                  <c:v>#N/A</c:v>
                </c:pt>
                <c:pt idx="9">
                  <c:v>1</c:v>
                </c:pt>
              </c:numCache>
            </c:numRef>
          </c:val>
          <c:extLst>
            <c:ext xmlns:c16="http://schemas.microsoft.com/office/drawing/2014/chart" uri="{C3380CC4-5D6E-409C-BE32-E72D297353CC}">
              <c16:uniqueId val="{00000007-1D84-4781-B62A-41E4561F1711}"/>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2.4</c:v>
                </c:pt>
                <c:pt idx="2">
                  <c:v>#N/A</c:v>
                </c:pt>
                <c:pt idx="3">
                  <c:v>1.64</c:v>
                </c:pt>
                <c:pt idx="4">
                  <c:v>#N/A</c:v>
                </c:pt>
                <c:pt idx="5">
                  <c:v>0.63</c:v>
                </c:pt>
                <c:pt idx="6">
                  <c:v>#N/A</c:v>
                </c:pt>
                <c:pt idx="7">
                  <c:v>0.83</c:v>
                </c:pt>
                <c:pt idx="8">
                  <c:v>#N/A</c:v>
                </c:pt>
                <c:pt idx="9">
                  <c:v>1.1499999999999999</c:v>
                </c:pt>
              </c:numCache>
            </c:numRef>
          </c:val>
          <c:extLst>
            <c:ext xmlns:c16="http://schemas.microsoft.com/office/drawing/2014/chart" uri="{C3380CC4-5D6E-409C-BE32-E72D297353CC}">
              <c16:uniqueId val="{00000008-1D84-4781-B62A-41E4561F171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7.09</c:v>
                </c:pt>
                <c:pt idx="2">
                  <c:v>#N/A</c:v>
                </c:pt>
                <c:pt idx="3">
                  <c:v>6.38</c:v>
                </c:pt>
                <c:pt idx="4">
                  <c:v>#N/A</c:v>
                </c:pt>
                <c:pt idx="5">
                  <c:v>6.31</c:v>
                </c:pt>
                <c:pt idx="6">
                  <c:v>#N/A</c:v>
                </c:pt>
                <c:pt idx="7">
                  <c:v>7.57</c:v>
                </c:pt>
                <c:pt idx="8">
                  <c:v>#N/A</c:v>
                </c:pt>
                <c:pt idx="9">
                  <c:v>7.3</c:v>
                </c:pt>
              </c:numCache>
            </c:numRef>
          </c:val>
          <c:extLst>
            <c:ext xmlns:c16="http://schemas.microsoft.com/office/drawing/2014/chart" uri="{C3380CC4-5D6E-409C-BE32-E72D297353CC}">
              <c16:uniqueId val="{00000009-1D84-4781-B62A-41E4561F1711}"/>
            </c:ext>
          </c:extLst>
        </c:ser>
        <c:dLbls>
          <c:showLegendKey val="0"/>
          <c:showVal val="0"/>
          <c:showCatName val="0"/>
          <c:showSerName val="0"/>
          <c:showPercent val="0"/>
          <c:showBubbleSize val="0"/>
        </c:dLbls>
        <c:gapWidth val="150"/>
        <c:overlap val="100"/>
        <c:axId val="394579056"/>
        <c:axId val="394578664"/>
      </c:barChart>
      <c:catAx>
        <c:axId val="394579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4578664"/>
        <c:crosses val="autoZero"/>
        <c:auto val="1"/>
        <c:lblAlgn val="ctr"/>
        <c:lblOffset val="100"/>
        <c:tickLblSkip val="1"/>
        <c:tickMarkSkip val="1"/>
        <c:noMultiLvlLbl val="0"/>
      </c:catAx>
      <c:valAx>
        <c:axId val="3945786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45790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291</c:v>
                </c:pt>
                <c:pt idx="5">
                  <c:v>315</c:v>
                </c:pt>
                <c:pt idx="8">
                  <c:v>320</c:v>
                </c:pt>
                <c:pt idx="11">
                  <c:v>321</c:v>
                </c:pt>
                <c:pt idx="14">
                  <c:v>338</c:v>
                </c:pt>
              </c:numCache>
            </c:numRef>
          </c:val>
          <c:extLst>
            <c:ext xmlns:c16="http://schemas.microsoft.com/office/drawing/2014/chart" uri="{C3380CC4-5D6E-409C-BE32-E72D297353CC}">
              <c16:uniqueId val="{00000000-00C2-4BCC-84E3-C64EDAF047E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0C2-4BCC-84E3-C64EDAF047E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0C2-4BCC-84E3-C64EDAF047E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15</c:v>
                </c:pt>
                <c:pt idx="3">
                  <c:v>15</c:v>
                </c:pt>
                <c:pt idx="6">
                  <c:v>14</c:v>
                </c:pt>
                <c:pt idx="9">
                  <c:v>8</c:v>
                </c:pt>
                <c:pt idx="12">
                  <c:v>0</c:v>
                </c:pt>
              </c:numCache>
            </c:numRef>
          </c:val>
          <c:extLst>
            <c:ext xmlns:c16="http://schemas.microsoft.com/office/drawing/2014/chart" uri="{C3380CC4-5D6E-409C-BE32-E72D297353CC}">
              <c16:uniqueId val="{00000003-00C2-4BCC-84E3-C64EDAF047E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44</c:v>
                </c:pt>
                <c:pt idx="3">
                  <c:v>29</c:v>
                </c:pt>
                <c:pt idx="6">
                  <c:v>36</c:v>
                </c:pt>
                <c:pt idx="9">
                  <c:v>35</c:v>
                </c:pt>
                <c:pt idx="12">
                  <c:v>35</c:v>
                </c:pt>
              </c:numCache>
            </c:numRef>
          </c:val>
          <c:extLst>
            <c:ext xmlns:c16="http://schemas.microsoft.com/office/drawing/2014/chart" uri="{C3380CC4-5D6E-409C-BE32-E72D297353CC}">
              <c16:uniqueId val="{00000004-00C2-4BCC-84E3-C64EDAF047E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0C2-4BCC-84E3-C64EDAF047E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0C2-4BCC-84E3-C64EDAF047E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393</c:v>
                </c:pt>
                <c:pt idx="3">
                  <c:v>424</c:v>
                </c:pt>
                <c:pt idx="6">
                  <c:v>396</c:v>
                </c:pt>
                <c:pt idx="9">
                  <c:v>403</c:v>
                </c:pt>
                <c:pt idx="12">
                  <c:v>416</c:v>
                </c:pt>
              </c:numCache>
            </c:numRef>
          </c:val>
          <c:extLst>
            <c:ext xmlns:c16="http://schemas.microsoft.com/office/drawing/2014/chart" uri="{C3380CC4-5D6E-409C-BE32-E72D297353CC}">
              <c16:uniqueId val="{00000007-00C2-4BCC-84E3-C64EDAF047E5}"/>
            </c:ext>
          </c:extLst>
        </c:ser>
        <c:dLbls>
          <c:showLegendKey val="0"/>
          <c:showVal val="0"/>
          <c:showCatName val="0"/>
          <c:showSerName val="0"/>
          <c:showPercent val="0"/>
          <c:showBubbleSize val="0"/>
        </c:dLbls>
        <c:gapWidth val="100"/>
        <c:overlap val="100"/>
        <c:axId val="396697096"/>
        <c:axId val="3966967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161</c:v>
                </c:pt>
                <c:pt idx="2">
                  <c:v>#N/A</c:v>
                </c:pt>
                <c:pt idx="3">
                  <c:v>#N/A</c:v>
                </c:pt>
                <c:pt idx="4">
                  <c:v>153</c:v>
                </c:pt>
                <c:pt idx="5">
                  <c:v>#N/A</c:v>
                </c:pt>
                <c:pt idx="6">
                  <c:v>#N/A</c:v>
                </c:pt>
                <c:pt idx="7">
                  <c:v>126</c:v>
                </c:pt>
                <c:pt idx="8">
                  <c:v>#N/A</c:v>
                </c:pt>
                <c:pt idx="9">
                  <c:v>#N/A</c:v>
                </c:pt>
                <c:pt idx="10">
                  <c:v>125</c:v>
                </c:pt>
                <c:pt idx="11">
                  <c:v>#N/A</c:v>
                </c:pt>
                <c:pt idx="12">
                  <c:v>#N/A</c:v>
                </c:pt>
                <c:pt idx="13">
                  <c:v>113</c:v>
                </c:pt>
                <c:pt idx="14">
                  <c:v>#N/A</c:v>
                </c:pt>
              </c:numCache>
            </c:numRef>
          </c:val>
          <c:smooth val="0"/>
          <c:extLst>
            <c:ext xmlns:c16="http://schemas.microsoft.com/office/drawing/2014/chart" uri="{C3380CC4-5D6E-409C-BE32-E72D297353CC}">
              <c16:uniqueId val="{00000008-00C2-4BCC-84E3-C64EDAF047E5}"/>
            </c:ext>
          </c:extLst>
        </c:ser>
        <c:dLbls>
          <c:showLegendKey val="0"/>
          <c:showVal val="0"/>
          <c:showCatName val="0"/>
          <c:showSerName val="0"/>
          <c:showPercent val="0"/>
          <c:showBubbleSize val="0"/>
        </c:dLbls>
        <c:marker val="1"/>
        <c:smooth val="0"/>
        <c:axId val="396697096"/>
        <c:axId val="396696704"/>
      </c:lineChart>
      <c:catAx>
        <c:axId val="396697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6696704"/>
        <c:crosses val="autoZero"/>
        <c:auto val="1"/>
        <c:lblAlgn val="ctr"/>
        <c:lblOffset val="100"/>
        <c:tickLblSkip val="1"/>
        <c:tickMarkSkip val="1"/>
        <c:noMultiLvlLbl val="0"/>
      </c:catAx>
      <c:valAx>
        <c:axId val="3966967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6697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3442</c:v>
                </c:pt>
                <c:pt idx="5">
                  <c:v>3577</c:v>
                </c:pt>
                <c:pt idx="8">
                  <c:v>3835</c:v>
                </c:pt>
                <c:pt idx="11">
                  <c:v>3704</c:v>
                </c:pt>
                <c:pt idx="14">
                  <c:v>3587</c:v>
                </c:pt>
              </c:numCache>
            </c:numRef>
          </c:val>
          <c:extLst>
            <c:ext xmlns:c16="http://schemas.microsoft.com/office/drawing/2014/chart" uri="{C3380CC4-5D6E-409C-BE32-E72D297353CC}">
              <c16:uniqueId val="{00000000-9165-46A5-AA7A-AB25D816543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223</c:v>
                </c:pt>
                <c:pt idx="5">
                  <c:v>198</c:v>
                </c:pt>
                <c:pt idx="8">
                  <c:v>324</c:v>
                </c:pt>
                <c:pt idx="11">
                  <c:v>325</c:v>
                </c:pt>
                <c:pt idx="14">
                  <c:v>377</c:v>
                </c:pt>
              </c:numCache>
            </c:numRef>
          </c:val>
          <c:extLst>
            <c:ext xmlns:c16="http://schemas.microsoft.com/office/drawing/2014/chart" uri="{C3380CC4-5D6E-409C-BE32-E72D297353CC}">
              <c16:uniqueId val="{00000001-9165-46A5-AA7A-AB25D816543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1373</c:v>
                </c:pt>
                <c:pt idx="5">
                  <c:v>1477</c:v>
                </c:pt>
                <c:pt idx="8">
                  <c:v>1420</c:v>
                </c:pt>
                <c:pt idx="11">
                  <c:v>1507</c:v>
                </c:pt>
                <c:pt idx="14">
                  <c:v>1635</c:v>
                </c:pt>
              </c:numCache>
            </c:numRef>
          </c:val>
          <c:extLst>
            <c:ext xmlns:c16="http://schemas.microsoft.com/office/drawing/2014/chart" uri="{C3380CC4-5D6E-409C-BE32-E72D297353CC}">
              <c16:uniqueId val="{00000002-9165-46A5-AA7A-AB25D816543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165-46A5-AA7A-AB25D816543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165-46A5-AA7A-AB25D816543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231</c:v>
                </c:pt>
                <c:pt idx="3">
                  <c:v>213</c:v>
                </c:pt>
                <c:pt idx="6">
                  <c:v>229</c:v>
                </c:pt>
                <c:pt idx="9">
                  <c:v>219</c:v>
                </c:pt>
                <c:pt idx="12">
                  <c:v>175</c:v>
                </c:pt>
              </c:numCache>
            </c:numRef>
          </c:val>
          <c:extLst>
            <c:ext xmlns:c16="http://schemas.microsoft.com/office/drawing/2014/chart" uri="{C3380CC4-5D6E-409C-BE32-E72D297353CC}">
              <c16:uniqueId val="{00000005-9165-46A5-AA7A-AB25D816543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568</c:v>
                </c:pt>
                <c:pt idx="3">
                  <c:v>540</c:v>
                </c:pt>
                <c:pt idx="6">
                  <c:v>526</c:v>
                </c:pt>
                <c:pt idx="9">
                  <c:v>509</c:v>
                </c:pt>
                <c:pt idx="12">
                  <c:v>498</c:v>
                </c:pt>
              </c:numCache>
            </c:numRef>
          </c:val>
          <c:extLst>
            <c:ext xmlns:c16="http://schemas.microsoft.com/office/drawing/2014/chart" uri="{C3380CC4-5D6E-409C-BE32-E72D297353CC}">
              <c16:uniqueId val="{00000006-9165-46A5-AA7A-AB25D816543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37</c:v>
                </c:pt>
                <c:pt idx="3">
                  <c:v>22</c:v>
                </c:pt>
                <c:pt idx="6">
                  <c:v>8</c:v>
                </c:pt>
                <c:pt idx="9">
                  <c:v>8</c:v>
                </c:pt>
                <c:pt idx="12">
                  <c:v>8</c:v>
                </c:pt>
              </c:numCache>
            </c:numRef>
          </c:val>
          <c:extLst>
            <c:ext xmlns:c16="http://schemas.microsoft.com/office/drawing/2014/chart" uri="{C3380CC4-5D6E-409C-BE32-E72D297353CC}">
              <c16:uniqueId val="{00000007-9165-46A5-AA7A-AB25D816543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348</c:v>
                </c:pt>
                <c:pt idx="3">
                  <c:v>385</c:v>
                </c:pt>
                <c:pt idx="6">
                  <c:v>441</c:v>
                </c:pt>
                <c:pt idx="9">
                  <c:v>507</c:v>
                </c:pt>
                <c:pt idx="12">
                  <c:v>519</c:v>
                </c:pt>
              </c:numCache>
            </c:numRef>
          </c:val>
          <c:extLst>
            <c:ext xmlns:c16="http://schemas.microsoft.com/office/drawing/2014/chart" uri="{C3380CC4-5D6E-409C-BE32-E72D297353CC}">
              <c16:uniqueId val="{00000008-9165-46A5-AA7A-AB25D816543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165-46A5-AA7A-AB25D816543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4697</c:v>
                </c:pt>
                <c:pt idx="3">
                  <c:v>4895</c:v>
                </c:pt>
                <c:pt idx="6">
                  <c:v>5671</c:v>
                </c:pt>
                <c:pt idx="9">
                  <c:v>5500</c:v>
                </c:pt>
                <c:pt idx="12">
                  <c:v>5403</c:v>
                </c:pt>
              </c:numCache>
            </c:numRef>
          </c:val>
          <c:extLst>
            <c:ext xmlns:c16="http://schemas.microsoft.com/office/drawing/2014/chart" uri="{C3380CC4-5D6E-409C-BE32-E72D297353CC}">
              <c16:uniqueId val="{0000000A-9165-46A5-AA7A-AB25D8165431}"/>
            </c:ext>
          </c:extLst>
        </c:ser>
        <c:dLbls>
          <c:showLegendKey val="0"/>
          <c:showVal val="0"/>
          <c:showCatName val="0"/>
          <c:showSerName val="0"/>
          <c:showPercent val="0"/>
          <c:showBubbleSize val="0"/>
        </c:dLbls>
        <c:gapWidth val="100"/>
        <c:overlap val="100"/>
        <c:axId val="396690824"/>
        <c:axId val="3966955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843</c:v>
                </c:pt>
                <c:pt idx="2">
                  <c:v>#N/A</c:v>
                </c:pt>
                <c:pt idx="3">
                  <c:v>#N/A</c:v>
                </c:pt>
                <c:pt idx="4">
                  <c:v>803</c:v>
                </c:pt>
                <c:pt idx="5">
                  <c:v>#N/A</c:v>
                </c:pt>
                <c:pt idx="6">
                  <c:v>#N/A</c:v>
                </c:pt>
                <c:pt idx="7">
                  <c:v>1296</c:v>
                </c:pt>
                <c:pt idx="8">
                  <c:v>#N/A</c:v>
                </c:pt>
                <c:pt idx="9">
                  <c:v>#N/A</c:v>
                </c:pt>
                <c:pt idx="10">
                  <c:v>1207</c:v>
                </c:pt>
                <c:pt idx="11">
                  <c:v>#N/A</c:v>
                </c:pt>
                <c:pt idx="12">
                  <c:v>#N/A</c:v>
                </c:pt>
                <c:pt idx="13">
                  <c:v>1005</c:v>
                </c:pt>
                <c:pt idx="14">
                  <c:v>#N/A</c:v>
                </c:pt>
              </c:numCache>
            </c:numRef>
          </c:val>
          <c:smooth val="0"/>
          <c:extLst>
            <c:ext xmlns:c16="http://schemas.microsoft.com/office/drawing/2014/chart" uri="{C3380CC4-5D6E-409C-BE32-E72D297353CC}">
              <c16:uniqueId val="{0000000B-9165-46A5-AA7A-AB25D8165431}"/>
            </c:ext>
          </c:extLst>
        </c:ser>
        <c:dLbls>
          <c:showLegendKey val="0"/>
          <c:showVal val="0"/>
          <c:showCatName val="0"/>
          <c:showSerName val="0"/>
          <c:showPercent val="0"/>
          <c:showBubbleSize val="0"/>
        </c:dLbls>
        <c:marker val="1"/>
        <c:smooth val="0"/>
        <c:axId val="396690824"/>
        <c:axId val="396695528"/>
      </c:lineChart>
      <c:catAx>
        <c:axId val="396690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96695528"/>
        <c:crosses val="autoZero"/>
        <c:auto val="1"/>
        <c:lblAlgn val="ctr"/>
        <c:lblOffset val="100"/>
        <c:tickLblSkip val="1"/>
        <c:tickMarkSkip val="1"/>
        <c:noMultiLvlLbl val="0"/>
      </c:catAx>
      <c:valAx>
        <c:axId val="396695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6690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1162</c:v>
                </c:pt>
                <c:pt idx="1">
                  <c:v>1172</c:v>
                </c:pt>
                <c:pt idx="2">
                  <c:v>1263</c:v>
                </c:pt>
              </c:numCache>
            </c:numRef>
          </c:val>
          <c:extLst>
            <c:ext xmlns:c16="http://schemas.microsoft.com/office/drawing/2014/chart" uri="{C3380CC4-5D6E-409C-BE32-E72D297353CC}">
              <c16:uniqueId val="{00000000-BEDC-4303-A174-DD42CD0BD5A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138</c:v>
                </c:pt>
                <c:pt idx="1">
                  <c:v>138</c:v>
                </c:pt>
                <c:pt idx="2">
                  <c:v>138</c:v>
                </c:pt>
              </c:numCache>
            </c:numRef>
          </c:val>
          <c:extLst>
            <c:ext xmlns:c16="http://schemas.microsoft.com/office/drawing/2014/chart" uri="{C3380CC4-5D6E-409C-BE32-E72D297353CC}">
              <c16:uniqueId val="{00000001-BEDC-4303-A174-DD42CD0BD5A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194</c:v>
                </c:pt>
                <c:pt idx="1">
                  <c:v>368</c:v>
                </c:pt>
                <c:pt idx="2">
                  <c:v>408</c:v>
                </c:pt>
              </c:numCache>
            </c:numRef>
          </c:val>
          <c:extLst>
            <c:ext xmlns:c16="http://schemas.microsoft.com/office/drawing/2014/chart" uri="{C3380CC4-5D6E-409C-BE32-E72D297353CC}">
              <c16:uniqueId val="{00000002-BEDC-4303-A174-DD42CD0BD5A6}"/>
            </c:ext>
          </c:extLst>
        </c:ser>
        <c:dLbls>
          <c:showLegendKey val="0"/>
          <c:showVal val="0"/>
          <c:showCatName val="0"/>
          <c:showSerName val="0"/>
          <c:showPercent val="0"/>
          <c:showBubbleSize val="0"/>
        </c:dLbls>
        <c:gapWidth val="120"/>
        <c:overlap val="100"/>
        <c:axId val="396695136"/>
        <c:axId val="396693568"/>
      </c:barChart>
      <c:catAx>
        <c:axId val="396695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96693568"/>
        <c:crosses val="autoZero"/>
        <c:auto val="1"/>
        <c:lblAlgn val="ctr"/>
        <c:lblOffset val="100"/>
        <c:tickLblSkip val="1"/>
        <c:tickMarkSkip val="1"/>
        <c:noMultiLvlLbl val="0"/>
      </c:catAx>
      <c:valAx>
        <c:axId val="39669356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96695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{B6508FFB-CA9E-40F5-A5D9-A9A521C0137F}</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AC32-4A30-B082-B2883AA3CFC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{BCFC3B31-E78B-4E44-954A-64ABDCCCC822}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C32-4A30-B082-B2883AA3CFC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{B03B7D54-DB93-484F-BB4C-577BF67BCDE2}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C32-4A30-B082-B2883AA3CFC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{3145CD19-AF19-4E22-887F-5C1353E31496}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C32-4A30-B082-B2883AA3CFC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{FE172DC2-9AC5-4A22-AFB1-45E68C97D062}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C32-4A30-B082-B2883AA3CFC8}"/>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{37844242-A6AF-4688-9362-A3A7C82E9D19}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AC32-4A30-B082-B2883AA3CFC8}"/>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{BEA2B84D-A86F-45E3-95EE-285B7AE19A9E}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AC32-4A30-B082-B2883AA3CFC8}"/>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{460FB156-6149-4C7A-AE34-9E5D7846861F}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AC32-4A30-B082-B2883AA3CFC8}"/>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{E45A6FC9-A072-4806-A5B8-70F8763ED87D}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AC32-4A30-B082-B2883AA3CFC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50</c:v>
                </c:pt>
                <c:pt idx="8">
                  <c:v>51.2</c:v>
                </c:pt>
                <c:pt idx="16">
                  <c:v>46.8</c:v>
                </c:pt>
                <c:pt idx="24">
                  <c:v>47.9</c:v>
                </c:pt>
                <c:pt idx="32">
                  <c:v>49.2</c:v>
                </c:pt>
              </c:numCache>
            </c:numRef>
          </c:xVal>
          <c:yVal>
            <c:numRef>
              <c:f>公会計指標分析・財政指標組合せ分析表!$BP$51:$DC$51</c:f>
              <c:numCache>
                <c:formatCode>#,##0.0;"▲ "#,##0.0</c:formatCode>
                <c:ptCount val="40"/>
                <c:pt idx="0">
                  <c:v>41.7</c:v>
                </c:pt>
                <c:pt idx="8">
                  <c:v>40.4</c:v>
                </c:pt>
                <c:pt idx="16">
                  <c:v>67.599999999999994</c:v>
                </c:pt>
                <c:pt idx="24">
                  <c:v>61.5</c:v>
                </c:pt>
                <c:pt idx="32">
                  <c:v>47.9</c:v>
                </c:pt>
              </c:numCache>
            </c:numRef>
          </c:yVal>
          <c:smooth val="0"/>
          <c:extLst>
            <c:ext xmlns:c16="http://schemas.microsoft.com/office/drawing/2014/chart" uri="{C3380CC4-5D6E-409C-BE32-E72D297353CC}">
              <c16:uniqueId val="{00000009-AC32-4A30-B082-B2883AA3CFC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2.5640820289577353E-2"/>
                  <c:y val="-6.4739042105865174E-2"/>
                </c:manualLayout>
              </c:layout>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{9C6AE703-96B9-4390-85D1-FA276AF72915}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AC32-4A30-B082-B2883AA3CFC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{F8DA2200-0A2B-4667-91B3-DC16F473E278}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C32-4A30-B082-B2883AA3CFC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{1C3E778A-5710-4724-9E3D-7333C679EE45}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C32-4A30-B082-B2883AA3CFC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{95DEEE16-2F59-457C-9160-DE4B7D8738E4}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C32-4A30-B082-B2883AA3CFC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{95229E4D-D466-4D86-8013-43FC0E7F8F29}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C32-4A30-B082-B2883AA3CFC8}"/>
                </c:ext>
              </c:extLst>
            </c:dLbl>
            <c:dLbl>
              <c:idx val="8"/>
              <c:layout>
                <c:manualLayout>
                  <c:x val="-3.864958064956725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{1AA2D2C5-255B-45B0-90FC-A97C45ADB4F2}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AC32-4A30-B082-B2883AA3CFC8}"/>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{4F05B15F-DA43-40D2-92E0-536644DF9AE6}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AC32-4A30-B082-B2883AA3CFC8}"/>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{2F8BF4DC-B420-420B-BF5D-C1A8578BEF2D}</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AC32-4A30-B082-B2883AA3CFC8}"/>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{C72C2056-70C3-44A6-B013-86863D82FBA9}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AC32-4A30-B082-B2883AA3CFC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58.6</c:v>
                </c:pt>
                <c:pt idx="8">
                  <c:v>59.1</c:v>
                </c:pt>
                <c:pt idx="16">
                  <c:v>61.2</c:v>
                </c:pt>
                <c:pt idx="24">
                  <c:v>62.9</c:v>
                </c:pt>
                <c:pt idx="32">
                  <c:v>64.2</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AC32-4A30-B082-B2883AA3CFC8}"/>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8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4.5160355153971272E-2"/>
                  <c:y val="-6.2416647087793951E-2"/>
                </c:manualLayout>
              </c:layout>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{6D905379-94D8-4AB2-BC2E-A8191620A2EC}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7CA7-4FB0-A30E-87BDFAC5FF2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{1A5F5D2B-F0FA-475D-A0AD-8121D5021EFC}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CA7-4FB0-A30E-87BDFAC5FF2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{21C272D9-6736-43A7-B90B-F2CCBCFD7FB5}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CA7-4FB0-A30E-87BDFAC5FF2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{382196C6-0A0E-4B8E-994E-49404333CA72}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CA7-4FB0-A30E-87BDFAC5FF2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{807C38A2-3113-4C53-AD22-4A00F6F76543}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CA7-4FB0-A30E-87BDFAC5FF20}"/>
                </c:ext>
              </c:extLst>
            </c:dLbl>
            <c:dLbl>
              <c:idx val="8"/>
              <c:layout>
                <c:manualLayout>
                  <c:x val="-1.8235628084249993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{DB708F6E-BB4B-419F-AD30-8BF74F02C5F6}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7CA7-4FB0-A30E-87BDFAC5FF2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{06D561FC-2B1A-4DEA-B95D-10CB8B88EF61}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7CA7-4FB0-A30E-87BDFAC5FF2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{00CD7731-A7A7-4AB2-8B40-907638D8702A}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7CA7-4FB0-A30E-87BDFAC5FF2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{6F5ECD2B-FAC3-4500-9A39-EA69CCA085BD}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7CA7-4FB0-A30E-87BDFAC5FF2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7.7</c:v>
                </c:pt>
                <c:pt idx="8">
                  <c:v>7.7</c:v>
                </c:pt>
                <c:pt idx="16">
                  <c:v>7.3</c:v>
                </c:pt>
                <c:pt idx="24">
                  <c:v>6.8</c:v>
                </c:pt>
                <c:pt idx="32">
                  <c:v>6</c:v>
                </c:pt>
              </c:numCache>
            </c:numRef>
          </c:xVal>
          <c:yVal>
            <c:numRef>
              <c:f>公会計指標分析・財政指標組合せ分析表!$BP$73:$DC$73</c:f>
              <c:numCache>
                <c:formatCode>#,##0.0;"▲ "#,##0.0</c:formatCode>
                <c:ptCount val="40"/>
                <c:pt idx="0">
                  <c:v>41.7</c:v>
                </c:pt>
                <c:pt idx="8">
                  <c:v>40.4</c:v>
                </c:pt>
                <c:pt idx="16">
                  <c:v>67.599999999999994</c:v>
                </c:pt>
                <c:pt idx="24">
                  <c:v>61.5</c:v>
                </c:pt>
                <c:pt idx="32">
                  <c:v>47.9</c:v>
                </c:pt>
              </c:numCache>
            </c:numRef>
          </c:yVal>
          <c:smooth val="0"/>
          <c:extLst>
            <c:ext xmlns:c16="http://schemas.microsoft.com/office/drawing/2014/chart" uri="{C3380CC4-5D6E-409C-BE32-E72D297353CC}">
              <c16:uniqueId val="{00000009-7CA7-4FB0-A30E-87BDFAC5FF2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4566143090820539E-2"/>
                  <c:y val="-8.1337372860052048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{57C2BD58-E5E3-4172-B7F3-875D0A439C0C}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7CA7-4FB0-A30E-87BDFAC5FF2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{4F580862-5990-4868-BE91-A129E46EBDD4}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CA7-4FB0-A30E-87BDFAC5FF2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{5720CBC5-64B7-4078-8028-504F2D36B8E0}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CA7-4FB0-A30E-87BDFAC5FF2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{8AF1F7B1-750A-4479-85F5-A155FE684A0A}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CA7-4FB0-A30E-87BDFAC5FF2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{3DA724C5-1210-4DF4-B0AF-3E4AE7126958}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CA7-4FB0-A30E-87BDFAC5FF20}"/>
                </c:ext>
              </c:extLst>
            </c:dLbl>
            <c:dLbl>
              <c:idx val="8"/>
              <c:layout>
                <c:manualLayout>
                  <c:x val="-2.8829840147400729E-2"/>
                  <c:y val="-7.1877009973923003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{31AB492B-47A5-47F2-B95B-734BD052ABD2}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7CA7-4FB0-A30E-87BDFAC5FF20}"/>
                </c:ext>
              </c:extLst>
            </c:dLbl>
            <c:dLbl>
              <c:idx val="16"/>
              <c:layout>
                <c:manualLayout>
                  <c:x val="-3.1697991619110633E-2"/>
                  <c:y val="-3.4035558429406802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{2C16DE1E-5555-4821-BA1A-D7B76F83994F}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7CA7-4FB0-A30E-87BDFAC5FF2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{E0A840B4-6290-4AD1-B107-2BFC85318D4F}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7CA7-4FB0-A30E-87BDFAC5FF2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{80B4297D-C472-4C91-B1B6-CABA8295973B}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7CA7-4FB0-A30E-87BDFAC5FF2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7.3</c:v>
                </c:pt>
                <c:pt idx="8">
                  <c:v>7.2</c:v>
                </c:pt>
                <c:pt idx="16">
                  <c:v>7.2</c:v>
                </c:pt>
                <c:pt idx="24">
                  <c:v>7.7</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7CA7-4FB0-A30E-87BDFAC5FF20}"/>
            </c:ext>
          </c:extLst>
        </c:ser>
        <c:dLbls>
          <c:showLegendKey val="0"/>
          <c:showVal val="1"/>
          <c:showCatName val="0"/>
          <c:showSerName val="0"/>
          <c:showPercent val="0"/>
          <c:showBubbleSize val="0"/>
        </c:dLbls>
        <c:axId val="84219776"/>
        <c:axId val="84234240"/>
      </c:scatterChart>
      <c:valAx>
        <c:axId val="84219776"/>
        <c:scaling>
          <c:orientation val="maxMin"/>
          <c:max val="9"/>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8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山口県和木町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年度は、元利償還金等（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のうち、元利償還金が、前年度から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百万円増加し、組合等が起こした地方債の元利償還金に対する負担金等が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百万円減少した。一方、算入公債費等（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B)</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百万円増加した。このため、実質公債費比率の分子は減少した。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今後は、こども園施設整備事業等の大規模建設事業の償還が始まるため、公債費のピークは令和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年度となる見込みであるが、算入公債費等も一定程度増加していくものと考えている。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山口県和木町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地方債残高は減少傾向にはあるものの、令和</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年度に関しては再度増加するものと考えている。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公営企業債等繰入見込額についても、公共下水道事業での圧送管建設事業などの施設更新工事により、今後増加する見込みである。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充当可能基金については、新型コロナウイルス感染症による事業の中止の影響や、交付税の増加により財政調整基金を多く積み立てたこと等により増加した。令和</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年度も新型コロナウイルス感染症等の影響により、財政調整基金の積立額が大きくなる見込みであるほか、令和</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年度も増加する見込みである。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基準財政需要額算入見込額は、今後、こども園施設整備事業債や岩国市ごみ焼却施設負担金の一部、臨時財政対策債の償還分などで増加するものと見込んでいる。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これらのことから、将来負担比率の分子は減少するものと見込んでいる。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山口県和木町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増額の主な要因は、財政調整基金が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91,225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千円増加したこと、健やか安心基金が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80,391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千円増加したこと、地域振興事業助成基金が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29,572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千円増加したことによる。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防災行政無線戸別受信機基金は、事業完了に伴い、令和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年度末をもって全額取り崩すこととしている。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・関ヶ浜分館整備基金：公民館関ヶ浜分館の整備を図る</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・健やか安心基金：長寿化・高齢化社会に伴い、妊娠・乳幼児期から老齢期までのそれぞれの年代に応じた健康づくり、疾病の予防・早期発見・早期</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治療及び医療の充実、障害者の日常生活・社会生活への支援の充実を図り、誰もが住み慣れた地域で、安心して健やかに暮らせるまちづくりの実現</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・地域振興事業助成基金：地域コミュニティ及び芸術文化並びにスポーツの振興</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・和木町すくすくこども基金：特別な支援を必要とするこどもの健やかな成長と、学級の安定化を図る</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防災行政無線戸別受信機基金：町民に対して災害・防災情報等の緊急通知及び行政情報等の通知を行うための和木町防災行政無線戸別受信機の整備を図る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・関ヶ浜分館整備基金：関ヶ浜分館整備事業は令和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年度で完了したため、全額の</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108,164</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千円を取り崩した。</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・健やか安心基金：既述の目的達成のため、中学生までの医療費自己負担額に対する助成事業や、各種がん検診自己負担額に対する助成事業などの財源として、</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25,721</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千円を充当した。一方、全額米軍再編交付金を財源とする積立は、</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100,112</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千円であったため、増加した。</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・地域振興事業助成基金：新型コロナウイルス感染症の影響により、予定していた事業を中止したことから取崩額が少なかったこともあり、基金残高は</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29,572</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増加した。</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・防災行政無線戸別受信機基金：記述の目的達成のため、米軍再編交付金を原資として新しく造成した。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・防災行政無線戸別受信機基金：戸別受信機整備事業は事業完了に伴い、令和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年度末に残額全額を取崩すこととしている。</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・健やか安心基金：各種事業実施には、毎年度約</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35,000</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千円が必要となる。米軍再編交付金を基金の財源としており、令和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年度が最終交付年度であることから、</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年度には多く積み立てることとしている。新しく交付されることとなった交付金についても、令和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年度以降に原資として積立を行っていく予定。</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前年度決算剰余金の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85,410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千円を積み立てたほか、年度末に余剰額</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5,815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千円を積み立てた。このため、令和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年度末時点の残高は</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91,225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1,263,336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近年は災害が多発しており、本町でも平成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年度に岩国・和木豪雨災害を経験している。予期せぬ災害などに対応するため、財政調整</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基金が必要と考えている。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また、本町では、景気変動による法人税収の増減が財政に与える影響が大きい。</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これらのことから、安定した財政運営を行うため、財政調整基金の規模については、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億円程度を想定している。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地方債の償還計画を踏まえ、取崩しも検討していく。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2C2AB617-4D4F-465B-BD48-11C382C535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2B9174EA-84A1-4D12-8746-8A64C43D19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CF4A0F51-0A57-4BF8-9703-E31DED15B7C5}"/>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E616A630-CA53-407E-A7C3-894A846E17D8}"/>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4BA547C4-349F-4F32-9E82-A4203773D3EC}"/>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4281F031-54BB-4AAA-ABB3-E05F06832564}"/>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山口県和木町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D31D4359-4762-4263-98AA-6B0A7C27DDCD}"/>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2ADC3D18-36CD-49B8-B015-50254229BCDA}"/>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38C3EA02-4351-4D4E-98D1-BFEF83A4C63D}"/>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7D148018-B196-47E9-9267-07D35279B64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EBB39242-EDCE-40CF-B22C-353CC8FF430E}"/>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B6BDA063-D398-44F3-8859-9D548EC84F71}"/>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6,187
6,106
10.58
4,830,459
4,651,580
175,091
2,396,945
5,403,152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BAE91782-1184-4C49-8B29-EF5928B7944F}"/>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A21D8A11-50BF-495D-B562-94BF6040D803}"/>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816A9935-8866-4281-8F08-5F6C8DB2FE8C}"/>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47.9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BD82F94C-FF80-41DE-943F-EF8C8D202597}"/>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33BC24E7-824E-4108-BE42-A6DFAC17A8EB}"/>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EFAD0459-4CEE-4B7E-850D-4418624D30ED}"/>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D39452ED-58FA-4A2C-B438-BDBE6C14A215}"/>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775BC9D6-25FE-430F-A0B7-EB075DEE20B5}"/>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F4BA0083-C9D9-43D7-9C80-D9310ABE6F8D}"/>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E74F3B21-03F6-40A9-887B-F0E943E8AE68}"/>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ADD7B991-32A4-4CCC-B835-39764ED47127}"/>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61E3DC87-C235-4931-85C0-96AD8BD40B8D}"/>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5D802739-D77E-4BD5-A1F5-010B8958C154}"/>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C8A027D3-4F70-48D2-89E4-08682F1AE012}"/>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92D8F1EE-E356-448D-A0FD-F5850324AEA4}"/>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2B61D230-7842-4632-98F5-1BE0BF7D1535}"/>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FAB9EF9A-7C88-4321-BF07-2BD14E3D3723}"/>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FE3BD25C-420A-4805-ACC3-F50317FC055E}"/>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F722BD06-E92F-4142-9EA9-22421129D666}"/>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D7D0E3D9-8180-44D8-8C62-7EFFB8CF7127}"/>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B794BE92-F173-465C-9895-27FEBC6E082A}"/>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9AD60DED-9CBE-43B7-A41D-FE27187563D3}"/>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26623CC5-FB3B-43BD-9F22-27DC10C230E5}"/>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756D871B-BAB5-48C3-816B-43D8B8737CC5}"/>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9C474E0F-5F9F-431B-A251-634B2114D3EA}"/>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44FB8C89-190F-404A-AEA7-D356C3A02F96}"/>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171435EF-5A6A-436E-80CB-4249E4CD853B}"/>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CD1039F4-2374-41EB-96E8-91338297F985}"/>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26409381-517A-443C-95F8-626F5A87F611}"/>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7C0B5443-768A-44D8-91BA-A2B80E60DE0B}"/>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8ED4EC0E-4E67-4E8D-9A36-A8FAB9D421C7}"/>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C8F05FD7-DA41-435D-B84C-A5396DA0E4A7}"/>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340D601D-E080-4CFD-9A9C-ACF321A78B43}"/>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6BE913-5268-480A-B08D-DC649F52A8F4}"/>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710B5A88-F684-41E1-8EC9-7D7BFB0AEB65}"/>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類似団体内平均よりも低い数値となっている。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近年、事業規模の大きな施設（小中学校、こども園、町営住宅、公民館分館等）を建設したことから、全体的な減価償却率が低くなっていると考えられる。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年度はさらに町営住宅第</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棟が完成し、大型事業は概ね完了したため、今後しばらくは低い数値で推移すると考えている。それぞれの施設の状況に合わせて、長寿命化等を意識した改修や、建替え等を視野に計画的に対応していきたい。</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FC34C9A2-7201-4EB5-ABBC-E9265EBB68B3}"/>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B3006A29-E245-4B9F-BFF5-F7A280794C72}"/>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2F6BF479-C870-4DBC-BF9A-0C5CCCF87C6B}"/>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3FA2E83A-7BE8-46E7-9618-D5919C186122}"/>
            </a:ext>
          </a:extLst>
        </xdr:cNvPr>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a:extLst>
            <a:ext uri="{FF2B5EF4-FFF2-40B4-BE49-F238E27FC236}">
              <a16:creationId xmlns:a16="http://schemas.microsoft.com/office/drawing/2014/main" id="{BD67D562-FB4A-40C6-B710-14E3394F9E2A}"/>
            </a:ext>
          </a:extLst>
        </xdr:cNvPr>
        <xdr:cNvSpPr txBox="1"/>
      </xdr:nvSpPr>
      <xdr:spPr>
        <a:xfrm>
          <a:off x="795811" y="58868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6CCB8DA6-1285-4734-A4BB-AF5AB7EB2160}"/>
            </a:ext>
          </a:extLst>
        </xdr:cNvPr>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B6921600-AE00-478F-86B3-C2E5589A1621}"/>
            </a:ext>
          </a:extLst>
        </xdr:cNvPr>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9780974A-6F3F-4E20-98DA-22D524BFB901}"/>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8BBB5FE6-4751-4C44-85A3-440DEA7DAC0C}"/>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8C55BED6-9C25-4671-B99A-58FB35587EF5}"/>
            </a:ext>
          </a:extLst>
        </xdr:cNvPr>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CA3A6E08-5ECE-43E8-8323-093EEC9EE602}"/>
            </a:ext>
          </a:extLst>
        </xdr:cNvPr>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34D23CC3-6367-4353-BFB9-867CC739D4E6}"/>
            </a:ext>
          </a:extLst>
        </xdr:cNvPr>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DDE01030-BF13-4B7F-B0D6-14E7440AD58F}"/>
            </a:ext>
          </a:extLst>
        </xdr:cNvPr>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17A605B-2244-4E3F-A38A-B24917BE3F42}"/>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id="{0A53778B-C1DE-4D82-AA61-A9026912D3F3}"/>
            </a:ext>
          </a:extLst>
        </xdr:cNvPr>
        <xdr:cNvSpPr txBox="1"/>
      </xdr:nvSpPr>
      <xdr:spPr>
        <a:xfrm>
          <a:off x="898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84F6AC62-8D4B-425B-809D-F14FD398DAA3}"/>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133456</xdr:rowOff>
    </xdr:from>
    <xdr:to>
      <xdr:col>23</xdr:col>
      <xdr:colOff>85090</xdr:colOff>
      <xdr:row>33</xdr:row>
      <xdr:rowOff>117687</xdr:rowOff>
    </xdr:to>
    <xdr:cxnSp macro="">
      <xdr:nvCxnSpPr>
        <xdr:cNvPr id="65" name="直線コネクタ 64">
          <a:extLst>
            <a:ext uri="{FF2B5EF4-FFF2-40B4-BE49-F238E27FC236}">
              <a16:creationId xmlns:a16="http://schemas.microsoft.com/office/drawing/2014/main" id="{5EB148BE-1C8A-43C1-B0D0-98EE441082F7}"/>
            </a:ext>
          </a:extLst>
        </xdr:cNvPr>
        <xdr:cNvCxnSpPr/>
      </xdr:nvCxnSpPr>
      <xdr:spPr>
        <a:xfrm flipV="1">
          <a:off x="4760595" y="4762606"/>
          <a:ext cx="1270" cy="1012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121514</xdr:rowOff>
    </xdr:from>
    <xdr:ext cx="405111" cy="259045"/>
    <xdr:sp macro="" textlink="">
      <xdr:nvSpPr>
        <xdr:cNvPr id="66" name="有形固定資産減価償却率最小値テキスト">
          <a:extLst>
            <a:ext uri="{FF2B5EF4-FFF2-40B4-BE49-F238E27FC236}">
              <a16:creationId xmlns:a16="http://schemas.microsoft.com/office/drawing/2014/main" id="{31FE9549-C04F-4CA1-B6BD-392941E7B63E}"/>
            </a:ext>
          </a:extLst>
        </xdr:cNvPr>
        <xdr:cNvSpPr txBox="1"/>
      </xdr:nvSpPr>
      <xdr:spPr>
        <a:xfrm>
          <a:off x="4813300" y="5779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117687</xdr:rowOff>
    </xdr:from>
    <xdr:to>
      <xdr:col>23</xdr:col>
      <xdr:colOff>174625</xdr:colOff>
      <xdr:row>33</xdr:row>
      <xdr:rowOff>117687</xdr:rowOff>
    </xdr:to>
    <xdr:cxnSp macro="">
      <xdr:nvCxnSpPr>
        <xdr:cNvPr id="67" name="直線コネクタ 66">
          <a:extLst>
            <a:ext uri="{FF2B5EF4-FFF2-40B4-BE49-F238E27FC236}">
              <a16:creationId xmlns:a16="http://schemas.microsoft.com/office/drawing/2014/main" id="{79149E28-8508-4463-A315-9E83EBE569FE}"/>
            </a:ext>
          </a:extLst>
        </xdr:cNvPr>
        <xdr:cNvCxnSpPr/>
      </xdr:nvCxnSpPr>
      <xdr:spPr>
        <a:xfrm>
          <a:off x="4673600" y="5775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80133</xdr:rowOff>
    </xdr:from>
    <xdr:ext cx="405111" cy="259045"/>
    <xdr:sp macro="" textlink="">
      <xdr:nvSpPr>
        <xdr:cNvPr id="68" name="有形固定資産減価償却率最大値テキスト">
          <a:extLst>
            <a:ext uri="{FF2B5EF4-FFF2-40B4-BE49-F238E27FC236}">
              <a16:creationId xmlns:a16="http://schemas.microsoft.com/office/drawing/2014/main" id="{1592F9F9-16A2-4581-B80F-AD2EAE65EA4B}"/>
            </a:ext>
          </a:extLst>
        </xdr:cNvPr>
        <xdr:cNvSpPr txBox="1"/>
      </xdr:nvSpPr>
      <xdr:spPr>
        <a:xfrm>
          <a:off x="4813300" y="4537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133456</xdr:rowOff>
    </xdr:from>
    <xdr:to>
      <xdr:col>23</xdr:col>
      <xdr:colOff>174625</xdr:colOff>
      <xdr:row>27</xdr:row>
      <xdr:rowOff>133456</xdr:rowOff>
    </xdr:to>
    <xdr:cxnSp macro="">
      <xdr:nvCxnSpPr>
        <xdr:cNvPr id="69" name="直線コネクタ 68">
          <a:extLst>
            <a:ext uri="{FF2B5EF4-FFF2-40B4-BE49-F238E27FC236}">
              <a16:creationId xmlns:a16="http://schemas.microsoft.com/office/drawing/2014/main" id="{AD45010A-6952-4C75-8563-460630E875AB}"/>
            </a:ext>
          </a:extLst>
        </xdr:cNvPr>
        <xdr:cNvCxnSpPr/>
      </xdr:nvCxnSpPr>
      <xdr:spPr>
        <a:xfrm>
          <a:off x="4673600" y="4762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120667</xdr:rowOff>
    </xdr:from>
    <xdr:ext cx="405111" cy="259045"/>
    <xdr:sp macro="" textlink="">
      <xdr:nvSpPr>
        <xdr:cNvPr id="70" name="有形固定資産減価償却率平均値テキスト">
          <a:extLst>
            <a:ext uri="{FF2B5EF4-FFF2-40B4-BE49-F238E27FC236}">
              <a16:creationId xmlns:a16="http://schemas.microsoft.com/office/drawing/2014/main" id="{6707603B-51AC-4C6E-8780-FE21571F94EB}"/>
            </a:ext>
          </a:extLst>
        </xdr:cNvPr>
        <xdr:cNvSpPr txBox="1"/>
      </xdr:nvSpPr>
      <xdr:spPr>
        <a:xfrm>
          <a:off x="4813300" y="52641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1" name="フローチャート: 判断 70">
          <a:extLst>
            <a:ext uri="{FF2B5EF4-FFF2-40B4-BE49-F238E27FC236}">
              <a16:creationId xmlns:a16="http://schemas.microsoft.com/office/drawing/2014/main" id="{F2353058-A53F-4474-A9A5-504EE18B6EF6}"/>
            </a:ext>
          </a:extLst>
        </xdr:cNvPr>
        <xdr:cNvSpPr/>
      </xdr:nvSpPr>
      <xdr:spPr>
        <a:xfrm>
          <a:off x="4711700" y="528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118851</xdr:rowOff>
    </xdr:from>
    <xdr:to>
      <xdr:col>19</xdr:col>
      <xdr:colOff>187325</xdr:colOff>
      <xdr:row>31</xdr:row>
      <xdr:rowOff>49001</xdr:rowOff>
    </xdr:to>
    <xdr:sp macro="" textlink="">
      <xdr:nvSpPr>
        <xdr:cNvPr id="72" name="フローチャート: 判断 71">
          <a:extLst>
            <a:ext uri="{FF2B5EF4-FFF2-40B4-BE49-F238E27FC236}">
              <a16:creationId xmlns:a16="http://schemas.microsoft.com/office/drawing/2014/main" id="{3802BFD5-C978-4436-87B0-4446C416B7B6}"/>
            </a:ext>
          </a:extLst>
        </xdr:cNvPr>
        <xdr:cNvSpPr/>
      </xdr:nvSpPr>
      <xdr:spPr>
        <a:xfrm>
          <a:off x="4000500" y="526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73" name="フローチャート: 判断 72">
          <a:extLst>
            <a:ext uri="{FF2B5EF4-FFF2-40B4-BE49-F238E27FC236}">
              <a16:creationId xmlns:a16="http://schemas.microsoft.com/office/drawing/2014/main" id="{ED074F9C-7EFF-421F-8F9C-A6BD1298E646}"/>
            </a:ext>
          </a:extLst>
        </xdr:cNvPr>
        <xdr:cNvSpPr/>
      </xdr:nvSpPr>
      <xdr:spPr>
        <a:xfrm>
          <a:off x="3238500" y="523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50483</xdr:rowOff>
    </xdr:from>
    <xdr:to>
      <xdr:col>11</xdr:col>
      <xdr:colOff>187325</xdr:colOff>
      <xdr:row>30</xdr:row>
      <xdr:rowOff>152083</xdr:rowOff>
    </xdr:to>
    <xdr:sp macro="" textlink="">
      <xdr:nvSpPr>
        <xdr:cNvPr id="74" name="フローチャート: 判断 73">
          <a:extLst>
            <a:ext uri="{FF2B5EF4-FFF2-40B4-BE49-F238E27FC236}">
              <a16:creationId xmlns:a16="http://schemas.microsoft.com/office/drawing/2014/main" id="{83C5927B-2CBB-4846-8929-429A89FC234D}"/>
            </a:ext>
          </a:extLst>
        </xdr:cNvPr>
        <xdr:cNvSpPr/>
      </xdr:nvSpPr>
      <xdr:spPr>
        <a:xfrm>
          <a:off x="2476500" y="51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41487</xdr:rowOff>
    </xdr:from>
    <xdr:to>
      <xdr:col>7</xdr:col>
      <xdr:colOff>187325</xdr:colOff>
      <xdr:row>30</xdr:row>
      <xdr:rowOff>143087</xdr:rowOff>
    </xdr:to>
    <xdr:sp macro="" textlink="">
      <xdr:nvSpPr>
        <xdr:cNvPr id="75" name="フローチャート: 判断 74">
          <a:extLst>
            <a:ext uri="{FF2B5EF4-FFF2-40B4-BE49-F238E27FC236}">
              <a16:creationId xmlns:a16="http://schemas.microsoft.com/office/drawing/2014/main" id="{ED888291-A5CB-4FD0-8FCD-05EDFF36EC4E}"/>
            </a:ext>
          </a:extLst>
        </xdr:cNvPr>
        <xdr:cNvSpPr/>
      </xdr:nvSpPr>
      <xdr:spPr>
        <a:xfrm>
          <a:off x="1714500" y="518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AF6C8BAF-3BD5-4B27-B9F7-EAC5C6D4866C}"/>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EB922702-D544-4511-ACAB-F3A799892A6E}"/>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33CEB6A7-94D7-492B-8A0C-16B027510C33}"/>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2AEB959E-8972-4CB3-8DB2-874A0DAC6A2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1F16FA6D-0A25-4004-BA81-33E3D8CB636F}"/>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43815</xdr:rowOff>
    </xdr:from>
    <xdr:to>
      <xdr:col>23</xdr:col>
      <xdr:colOff>136525</xdr:colOff>
      <xdr:row>29</xdr:row>
      <xdr:rowOff>145415</xdr:rowOff>
    </xdr:to>
    <xdr:sp macro="" textlink="">
      <xdr:nvSpPr>
        <xdr:cNvPr id="81" name="楕円 80">
          <a:extLst>
            <a:ext uri="{FF2B5EF4-FFF2-40B4-BE49-F238E27FC236}">
              <a16:creationId xmlns:a16="http://schemas.microsoft.com/office/drawing/2014/main" id="{0448DEC4-56AF-4A38-B7EE-DDE83DDEC2CC}"/>
            </a:ext>
          </a:extLst>
        </xdr:cNvPr>
        <xdr:cNvSpPr/>
      </xdr:nvSpPr>
      <xdr:spPr>
        <a:xfrm>
          <a:off x="4711700" y="501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66692</xdr:rowOff>
    </xdr:from>
    <xdr:ext cx="405111" cy="259045"/>
    <xdr:sp macro="" textlink="">
      <xdr:nvSpPr>
        <xdr:cNvPr id="82" name="有形固定資産減価償却率該当値テキスト">
          <a:extLst>
            <a:ext uri="{FF2B5EF4-FFF2-40B4-BE49-F238E27FC236}">
              <a16:creationId xmlns:a16="http://schemas.microsoft.com/office/drawing/2014/main" id="{245A5558-4149-4653-BAE5-294918589844}"/>
            </a:ext>
          </a:extLst>
        </xdr:cNvPr>
        <xdr:cNvSpPr txBox="1"/>
      </xdr:nvSpPr>
      <xdr:spPr>
        <a:xfrm>
          <a:off x="4813300" y="4867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20426</xdr:rowOff>
    </xdr:from>
    <xdr:to>
      <xdr:col>19</xdr:col>
      <xdr:colOff>187325</xdr:colOff>
      <xdr:row>29</xdr:row>
      <xdr:rowOff>122026</xdr:rowOff>
    </xdr:to>
    <xdr:sp macro="" textlink="">
      <xdr:nvSpPr>
        <xdr:cNvPr id="83" name="楕円 82">
          <a:extLst>
            <a:ext uri="{FF2B5EF4-FFF2-40B4-BE49-F238E27FC236}">
              <a16:creationId xmlns:a16="http://schemas.microsoft.com/office/drawing/2014/main" id="{F252988E-7FAD-4995-BDE2-4AF299357FDC}"/>
            </a:ext>
          </a:extLst>
        </xdr:cNvPr>
        <xdr:cNvSpPr/>
      </xdr:nvSpPr>
      <xdr:spPr>
        <a:xfrm>
          <a:off x="4000500" y="499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71226</xdr:rowOff>
    </xdr:from>
    <xdr:to>
      <xdr:col>23</xdr:col>
      <xdr:colOff>85725</xdr:colOff>
      <xdr:row>29</xdr:row>
      <xdr:rowOff>94615</xdr:rowOff>
    </xdr:to>
    <xdr:cxnSp macro="">
      <xdr:nvCxnSpPr>
        <xdr:cNvPr id="84" name="直線コネクタ 83">
          <a:extLst>
            <a:ext uri="{FF2B5EF4-FFF2-40B4-BE49-F238E27FC236}">
              <a16:creationId xmlns:a16="http://schemas.microsoft.com/office/drawing/2014/main" id="{0E9DC829-77E6-4B39-A6CD-34BFD8FFA14E}"/>
            </a:ext>
          </a:extLst>
        </xdr:cNvPr>
        <xdr:cNvCxnSpPr/>
      </xdr:nvCxnSpPr>
      <xdr:spPr>
        <a:xfrm>
          <a:off x="4051300" y="5043276"/>
          <a:ext cx="711200" cy="2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635</xdr:rowOff>
    </xdr:from>
    <xdr:to>
      <xdr:col>15</xdr:col>
      <xdr:colOff>187325</xdr:colOff>
      <xdr:row>29</xdr:row>
      <xdr:rowOff>102235</xdr:rowOff>
    </xdr:to>
    <xdr:sp macro="" textlink="">
      <xdr:nvSpPr>
        <xdr:cNvPr id="85" name="楕円 84">
          <a:extLst>
            <a:ext uri="{FF2B5EF4-FFF2-40B4-BE49-F238E27FC236}">
              <a16:creationId xmlns:a16="http://schemas.microsoft.com/office/drawing/2014/main" id="{673EB781-4795-444A-A5B4-C927BFB56CD5}"/>
            </a:ext>
          </a:extLst>
        </xdr:cNvPr>
        <xdr:cNvSpPr/>
      </xdr:nvSpPr>
      <xdr:spPr>
        <a:xfrm>
          <a:off x="3238500" y="497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51435</xdr:rowOff>
    </xdr:from>
    <xdr:to>
      <xdr:col>19</xdr:col>
      <xdr:colOff>136525</xdr:colOff>
      <xdr:row>29</xdr:row>
      <xdr:rowOff>71226</xdr:rowOff>
    </xdr:to>
    <xdr:cxnSp macro="">
      <xdr:nvCxnSpPr>
        <xdr:cNvPr id="86" name="直線コネクタ 85">
          <a:extLst>
            <a:ext uri="{FF2B5EF4-FFF2-40B4-BE49-F238E27FC236}">
              <a16:creationId xmlns:a16="http://schemas.microsoft.com/office/drawing/2014/main" id="{FB8D8AF7-42F2-41F3-802E-0B6B5E7CDC83}"/>
            </a:ext>
          </a:extLst>
        </xdr:cNvPr>
        <xdr:cNvCxnSpPr/>
      </xdr:nvCxnSpPr>
      <xdr:spPr>
        <a:xfrm>
          <a:off x="3289300" y="5023485"/>
          <a:ext cx="762000" cy="1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79798</xdr:rowOff>
    </xdr:from>
    <xdr:to>
      <xdr:col>11</xdr:col>
      <xdr:colOff>187325</xdr:colOff>
      <xdr:row>30</xdr:row>
      <xdr:rowOff>9948</xdr:rowOff>
    </xdr:to>
    <xdr:sp macro="" textlink="">
      <xdr:nvSpPr>
        <xdr:cNvPr id="87" name="楕円 86">
          <a:extLst>
            <a:ext uri="{FF2B5EF4-FFF2-40B4-BE49-F238E27FC236}">
              <a16:creationId xmlns:a16="http://schemas.microsoft.com/office/drawing/2014/main" id="{5F2B4383-5ACE-4C0D-B739-359C8E4280B3}"/>
            </a:ext>
          </a:extLst>
        </xdr:cNvPr>
        <xdr:cNvSpPr/>
      </xdr:nvSpPr>
      <xdr:spPr>
        <a:xfrm>
          <a:off x="2476500" y="505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51435</xdr:rowOff>
    </xdr:from>
    <xdr:to>
      <xdr:col>15</xdr:col>
      <xdr:colOff>136525</xdr:colOff>
      <xdr:row>29</xdr:row>
      <xdr:rowOff>130598</xdr:rowOff>
    </xdr:to>
    <xdr:cxnSp macro="">
      <xdr:nvCxnSpPr>
        <xdr:cNvPr id="88" name="直線コネクタ 87">
          <a:extLst>
            <a:ext uri="{FF2B5EF4-FFF2-40B4-BE49-F238E27FC236}">
              <a16:creationId xmlns:a16="http://schemas.microsoft.com/office/drawing/2014/main" id="{D0A3198D-0AAE-4CBC-8E8D-7A8195A2C083}"/>
            </a:ext>
          </a:extLst>
        </xdr:cNvPr>
        <xdr:cNvCxnSpPr/>
      </xdr:nvCxnSpPr>
      <xdr:spPr>
        <a:xfrm flipV="1">
          <a:off x="2527300" y="5023485"/>
          <a:ext cx="762000" cy="7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58208</xdr:rowOff>
    </xdr:from>
    <xdr:to>
      <xdr:col>7</xdr:col>
      <xdr:colOff>187325</xdr:colOff>
      <xdr:row>29</xdr:row>
      <xdr:rowOff>159808</xdr:rowOff>
    </xdr:to>
    <xdr:sp macro="" textlink="">
      <xdr:nvSpPr>
        <xdr:cNvPr id="89" name="楕円 88">
          <a:extLst>
            <a:ext uri="{FF2B5EF4-FFF2-40B4-BE49-F238E27FC236}">
              <a16:creationId xmlns:a16="http://schemas.microsoft.com/office/drawing/2014/main" id="{8F929DD8-715F-4C91-8902-3E813A7CE73F}"/>
            </a:ext>
          </a:extLst>
        </xdr:cNvPr>
        <xdr:cNvSpPr/>
      </xdr:nvSpPr>
      <xdr:spPr>
        <a:xfrm>
          <a:off x="1714500" y="503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109008</xdr:rowOff>
    </xdr:from>
    <xdr:to>
      <xdr:col>11</xdr:col>
      <xdr:colOff>136525</xdr:colOff>
      <xdr:row>29</xdr:row>
      <xdr:rowOff>130598</xdr:rowOff>
    </xdr:to>
    <xdr:cxnSp macro="">
      <xdr:nvCxnSpPr>
        <xdr:cNvPr id="90" name="直線コネクタ 89">
          <a:extLst>
            <a:ext uri="{FF2B5EF4-FFF2-40B4-BE49-F238E27FC236}">
              <a16:creationId xmlns:a16="http://schemas.microsoft.com/office/drawing/2014/main" id="{DF9FE89F-0975-40C0-8FAB-70AA45DB9DCC}"/>
            </a:ext>
          </a:extLst>
        </xdr:cNvPr>
        <xdr:cNvCxnSpPr/>
      </xdr:nvCxnSpPr>
      <xdr:spPr>
        <a:xfrm>
          <a:off x="1765300" y="5081058"/>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40128</xdr:rowOff>
    </xdr:from>
    <xdr:ext cx="405111" cy="259045"/>
    <xdr:sp macro="" textlink="">
      <xdr:nvSpPr>
        <xdr:cNvPr id="91" name="n_1aveValue有形固定資産減価償却率">
          <a:extLst>
            <a:ext uri="{FF2B5EF4-FFF2-40B4-BE49-F238E27FC236}">
              <a16:creationId xmlns:a16="http://schemas.microsoft.com/office/drawing/2014/main" id="{FAA58061-BF09-48F3-BEDB-0E7B09F149E6}"/>
            </a:ext>
          </a:extLst>
        </xdr:cNvPr>
        <xdr:cNvSpPr txBox="1"/>
      </xdr:nvSpPr>
      <xdr:spPr>
        <a:xfrm>
          <a:off x="3836044" y="535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9542</xdr:rowOff>
    </xdr:from>
    <xdr:ext cx="405111" cy="259045"/>
    <xdr:sp macro="" textlink="">
      <xdr:nvSpPr>
        <xdr:cNvPr id="92" name="n_2aveValue有形固定資産減価償却率">
          <a:extLst>
            <a:ext uri="{FF2B5EF4-FFF2-40B4-BE49-F238E27FC236}">
              <a16:creationId xmlns:a16="http://schemas.microsoft.com/office/drawing/2014/main" id="{716C0627-07AD-49AB-A224-35D7F535BB4C}"/>
            </a:ext>
          </a:extLst>
        </xdr:cNvPr>
        <xdr:cNvSpPr txBox="1"/>
      </xdr:nvSpPr>
      <xdr:spPr>
        <a:xfrm>
          <a:off x="3086744" y="5324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143210</xdr:rowOff>
    </xdr:from>
    <xdr:ext cx="405111" cy="259045"/>
    <xdr:sp macro="" textlink="">
      <xdr:nvSpPr>
        <xdr:cNvPr id="93" name="n_3aveValue有形固定資産減価償却率">
          <a:extLst>
            <a:ext uri="{FF2B5EF4-FFF2-40B4-BE49-F238E27FC236}">
              <a16:creationId xmlns:a16="http://schemas.microsoft.com/office/drawing/2014/main" id="{25337219-D353-4507-92F1-5A3C5A5679A6}"/>
            </a:ext>
          </a:extLst>
        </xdr:cNvPr>
        <xdr:cNvSpPr txBox="1"/>
      </xdr:nvSpPr>
      <xdr:spPr>
        <a:xfrm>
          <a:off x="2324744" y="5286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134214</xdr:rowOff>
    </xdr:from>
    <xdr:ext cx="405111" cy="259045"/>
    <xdr:sp macro="" textlink="">
      <xdr:nvSpPr>
        <xdr:cNvPr id="94" name="n_4aveValue有形固定資産減価償却率">
          <a:extLst>
            <a:ext uri="{FF2B5EF4-FFF2-40B4-BE49-F238E27FC236}">
              <a16:creationId xmlns:a16="http://schemas.microsoft.com/office/drawing/2014/main" id="{F0032AE1-76F2-4CC0-97B2-B38F923A0BBF}"/>
            </a:ext>
          </a:extLst>
        </xdr:cNvPr>
        <xdr:cNvSpPr txBox="1"/>
      </xdr:nvSpPr>
      <xdr:spPr>
        <a:xfrm>
          <a:off x="1562744" y="5277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138553</xdr:rowOff>
    </xdr:from>
    <xdr:ext cx="405111" cy="259045"/>
    <xdr:sp macro="" textlink="">
      <xdr:nvSpPr>
        <xdr:cNvPr id="95" name="n_1mainValue有形固定資産減価償却率">
          <a:extLst>
            <a:ext uri="{FF2B5EF4-FFF2-40B4-BE49-F238E27FC236}">
              <a16:creationId xmlns:a16="http://schemas.microsoft.com/office/drawing/2014/main" id="{C48C6423-AF1A-4F61-A3C9-1D85892AA551}"/>
            </a:ext>
          </a:extLst>
        </xdr:cNvPr>
        <xdr:cNvSpPr txBox="1"/>
      </xdr:nvSpPr>
      <xdr:spPr>
        <a:xfrm>
          <a:off x="3836044" y="4767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118762</xdr:rowOff>
    </xdr:from>
    <xdr:ext cx="405111" cy="259045"/>
    <xdr:sp macro="" textlink="">
      <xdr:nvSpPr>
        <xdr:cNvPr id="96" name="n_2mainValue有形固定資産減価償却率">
          <a:extLst>
            <a:ext uri="{FF2B5EF4-FFF2-40B4-BE49-F238E27FC236}">
              <a16:creationId xmlns:a16="http://schemas.microsoft.com/office/drawing/2014/main" id="{AD2C146F-D3AA-4C1B-BF51-B32986DFE4E1}"/>
            </a:ext>
          </a:extLst>
        </xdr:cNvPr>
        <xdr:cNvSpPr txBox="1"/>
      </xdr:nvSpPr>
      <xdr:spPr>
        <a:xfrm>
          <a:off x="3086744" y="474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26475</xdr:rowOff>
    </xdr:from>
    <xdr:ext cx="405111" cy="259045"/>
    <xdr:sp macro="" textlink="">
      <xdr:nvSpPr>
        <xdr:cNvPr id="97" name="n_3mainValue有形固定資産減価償却率">
          <a:extLst>
            <a:ext uri="{FF2B5EF4-FFF2-40B4-BE49-F238E27FC236}">
              <a16:creationId xmlns:a16="http://schemas.microsoft.com/office/drawing/2014/main" id="{FD30F184-47DE-43FB-8A9D-411BDC628D91}"/>
            </a:ext>
          </a:extLst>
        </xdr:cNvPr>
        <xdr:cNvSpPr txBox="1"/>
      </xdr:nvSpPr>
      <xdr:spPr>
        <a:xfrm>
          <a:off x="2324744" y="4827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4885</xdr:rowOff>
    </xdr:from>
    <xdr:ext cx="405111" cy="259045"/>
    <xdr:sp macro="" textlink="">
      <xdr:nvSpPr>
        <xdr:cNvPr id="98" name="n_4mainValue有形固定資産減価償却率">
          <a:extLst>
            <a:ext uri="{FF2B5EF4-FFF2-40B4-BE49-F238E27FC236}">
              <a16:creationId xmlns:a16="http://schemas.microsoft.com/office/drawing/2014/main" id="{E601AD76-3F9C-4F4A-ABAF-788D3E3DA10A}"/>
            </a:ext>
          </a:extLst>
        </xdr:cNvPr>
        <xdr:cNvSpPr txBox="1"/>
      </xdr:nvSpPr>
      <xdr:spPr>
        <a:xfrm>
          <a:off x="1562744" y="4805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148E42E8-CB6B-445F-8743-58704F632575}"/>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D77D8E0A-010D-4248-8E84-489943F85F39}"/>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2BBEF5E5-BE38-4383-A816-74470C69C624}"/>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[ 851.7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7EEFE88D-1026-4BCC-86EB-38832DF8342A}"/>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35AEBCCC-7FA2-4EC4-8F88-B20C5EA5DC3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FBEF4AE2-A3A2-498A-9FEB-9F9CE0DD6BBE}"/>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E4305C1-3111-4B65-87C2-CC6D39D7B5EF}"/>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A4A44FE1-D007-4DB7-BE67-B6D6ACA507B8}"/>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A9A7844F-52DD-455D-AC5C-73D01F805AF5}"/>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5CAE7B86-C619-4291-82F0-28812E62A7C2}"/>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C022CFF3-5D8C-4B3C-85E4-6DCCDF497F6F}"/>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A8731D43-12BC-45B6-B345-7E5B137D058C}"/>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5FBC7CB7-F9C2-46DD-AFE7-73F04B31D14D}"/>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中学校（</a:t>
          </a:r>
          <a:r>
            <a:rPr kumimoji="1" lang="en-US" altLang="ja-JP" sz="1100">
              <a:latin typeface="ＭＳ Ｐゴシック" panose="020B0600070205080204" pitchFamily="50" charset="-128"/>
              <a:ea typeface="ＭＳ Ｐゴシック" panose="020B0600070205080204" pitchFamily="50" charset="-128"/>
            </a:rPr>
            <a:t>H21</a:t>
          </a:r>
          <a:r>
            <a:rPr kumimoji="1" lang="ja-JP" altLang="en-US" sz="1100">
              <a:latin typeface="ＭＳ Ｐゴシック" panose="020B0600070205080204" pitchFamily="50" charset="-128"/>
              <a:ea typeface="ＭＳ Ｐゴシック" panose="020B0600070205080204" pitchFamily="50" charset="-128"/>
            </a:rPr>
            <a:t>）、小学校（</a:t>
          </a:r>
          <a:r>
            <a:rPr kumimoji="1" lang="en-US" altLang="ja-JP" sz="1100">
              <a:latin typeface="ＭＳ Ｐゴシック" panose="020B0600070205080204" pitchFamily="50" charset="-128"/>
              <a:ea typeface="ＭＳ Ｐゴシック" panose="020B0600070205080204" pitchFamily="50" charset="-128"/>
            </a:rPr>
            <a:t>H24</a:t>
          </a:r>
          <a:r>
            <a:rPr kumimoji="1" lang="ja-JP" altLang="en-US" sz="1100">
              <a:latin typeface="ＭＳ Ｐゴシック" panose="020B0600070205080204" pitchFamily="50" charset="-128"/>
              <a:ea typeface="ＭＳ Ｐゴシック" panose="020B0600070205080204" pitchFamily="50" charset="-128"/>
            </a:rPr>
            <a:t>）、こども園（</a:t>
          </a:r>
          <a:r>
            <a:rPr kumimoji="1" lang="en-US" altLang="ja-JP" sz="1100">
              <a:latin typeface="ＭＳ Ｐゴシック" panose="020B0600070205080204" pitchFamily="50" charset="-128"/>
              <a:ea typeface="ＭＳ Ｐゴシック" panose="020B0600070205080204" pitchFamily="50" charset="-128"/>
            </a:rPr>
            <a:t>H30</a:t>
          </a:r>
          <a:r>
            <a:rPr kumimoji="1" lang="ja-JP" altLang="en-US" sz="1100">
              <a:latin typeface="ＭＳ Ｐゴシック" panose="020B0600070205080204" pitchFamily="50" charset="-128"/>
              <a:ea typeface="ＭＳ Ｐゴシック" panose="020B0600070205080204" pitchFamily="50" charset="-128"/>
            </a:rPr>
            <a:t>）、町営住宅（</a:t>
          </a:r>
          <a:r>
            <a:rPr kumimoji="1" lang="en-US" altLang="ja-JP" sz="1100">
              <a:latin typeface="ＭＳ Ｐゴシック" panose="020B0600070205080204" pitchFamily="50" charset="-128"/>
              <a:ea typeface="ＭＳ Ｐゴシック" panose="020B0600070205080204" pitchFamily="50" charset="-128"/>
            </a:rPr>
            <a:t>H30</a:t>
          </a:r>
          <a:r>
            <a:rPr kumimoji="1" lang="ja-JP" altLang="en-US" sz="1100">
              <a:latin typeface="ＭＳ Ｐゴシック" panose="020B0600070205080204" pitchFamily="50" charset="-128"/>
              <a:ea typeface="ＭＳ Ｐゴシック" panose="020B0600070205080204" pitchFamily="50" charset="-128"/>
            </a:rPr>
            <a:t>）といった大規模な建設工事が続き、地方債の借り入れを行なったことから、将来負担額が増加し、比率が高くなっていると考えられる。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は、新型コロナウイルス感染症の影響もあり、予定していた事業が縮小開催や中止となったこと、普通交付税の増額等によって歳入が増加したことから、財政調整基金の取り崩しもなく、また、取り崩し可能財源が増加したことから、比率は前年度より低い値となったと考えられる。</a:t>
          </a: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8EC9A5F3-E3E1-42E8-A485-112603186CE3}"/>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8654AE09-E07E-4555-A02E-0FAA190A2D16}"/>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474CE337-6AA0-47D2-9790-DE46F8150BD8}"/>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0F2DBEE5-76B8-4217-ABFC-E97D2FEB261F}"/>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a:extLst>
            <a:ext uri="{FF2B5EF4-FFF2-40B4-BE49-F238E27FC236}">
              <a16:creationId xmlns:a16="http://schemas.microsoft.com/office/drawing/2014/main" id="{56A84725-D208-4027-9940-544A89107BE8}"/>
            </a:ext>
          </a:extLst>
        </xdr:cNvPr>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AD4CB867-ABE7-47EA-A44B-6D9E1A5505D1}"/>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C70D1932-4473-4DC1-A784-9270D572059D}"/>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1E59116A-BAD4-4B7F-AC67-9076D8985705}"/>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6441C521-3BB8-4A1A-AFC3-FFF3BE84980D}"/>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4AD24329-84DE-408F-B2ED-F7812E5895C0}"/>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FC71EF15-2CC8-4AC9-95D2-FEDC3627A503}"/>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E0CFC630-57C3-4CFF-A184-24A748B076B3}"/>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id="{89192BFA-FB46-4BF6-8143-9EEBD49E0CC0}"/>
            </a:ext>
          </a:extLst>
        </xdr:cNvPr>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4431489F-EADF-4E76-8D49-89F18E7545CA}"/>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E29F1F3E-C84C-49D1-B898-3527277643AC}"/>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46920</xdr:rowOff>
    </xdr:to>
    <xdr:cxnSp macro="">
      <xdr:nvCxnSpPr>
        <xdr:cNvPr id="127" name="直線コネクタ 126">
          <a:extLst>
            <a:ext uri="{FF2B5EF4-FFF2-40B4-BE49-F238E27FC236}">
              <a16:creationId xmlns:a16="http://schemas.microsoft.com/office/drawing/2014/main" id="{96215301-87B1-4AFD-B801-6BE2E2004261}"/>
            </a:ext>
          </a:extLst>
        </xdr:cNvPr>
        <xdr:cNvCxnSpPr/>
      </xdr:nvCxnSpPr>
      <xdr:spPr>
        <a:xfrm flipV="1">
          <a:off x="14793595" y="4541308"/>
          <a:ext cx="1269" cy="116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50747</xdr:rowOff>
    </xdr:from>
    <xdr:ext cx="469744" cy="259045"/>
    <xdr:sp macro="" textlink="">
      <xdr:nvSpPr>
        <xdr:cNvPr id="128" name="債務償還比率最小値テキスト">
          <a:extLst>
            <a:ext uri="{FF2B5EF4-FFF2-40B4-BE49-F238E27FC236}">
              <a16:creationId xmlns:a16="http://schemas.microsoft.com/office/drawing/2014/main" id="{98326CE1-2589-4DEC-883B-FDA36D206462}"/>
            </a:ext>
          </a:extLst>
        </xdr:cNvPr>
        <xdr:cNvSpPr txBox="1"/>
      </xdr:nvSpPr>
      <xdr:spPr>
        <a:xfrm>
          <a:off x="14846300" y="570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46920</xdr:rowOff>
    </xdr:from>
    <xdr:to>
      <xdr:col>76</xdr:col>
      <xdr:colOff>111125</xdr:colOff>
      <xdr:row>33</xdr:row>
      <xdr:rowOff>46920</xdr:rowOff>
    </xdr:to>
    <xdr:cxnSp macro="">
      <xdr:nvCxnSpPr>
        <xdr:cNvPr id="129" name="直線コネクタ 128">
          <a:extLst>
            <a:ext uri="{FF2B5EF4-FFF2-40B4-BE49-F238E27FC236}">
              <a16:creationId xmlns:a16="http://schemas.microsoft.com/office/drawing/2014/main" id="{447F9A17-3703-4B49-BB13-279B5CECDFE5}"/>
            </a:ext>
          </a:extLst>
        </xdr:cNvPr>
        <xdr:cNvCxnSpPr/>
      </xdr:nvCxnSpPr>
      <xdr:spPr>
        <a:xfrm>
          <a:off x="14706600" y="570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a:extLst>
            <a:ext uri="{FF2B5EF4-FFF2-40B4-BE49-F238E27FC236}">
              <a16:creationId xmlns:a16="http://schemas.microsoft.com/office/drawing/2014/main" id="{04C4B802-288C-4CBD-96A1-BE7FC482EC2A}"/>
            </a:ext>
          </a:extLst>
        </xdr:cNvPr>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a:extLst>
            <a:ext uri="{FF2B5EF4-FFF2-40B4-BE49-F238E27FC236}">
              <a16:creationId xmlns:a16="http://schemas.microsoft.com/office/drawing/2014/main" id="{D1E97556-E2E5-40F4-8247-F1F71626981C}"/>
            </a:ext>
          </a:extLst>
        </xdr:cNvPr>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65612</xdr:rowOff>
    </xdr:from>
    <xdr:ext cx="469744" cy="259045"/>
    <xdr:sp macro="" textlink="">
      <xdr:nvSpPr>
        <xdr:cNvPr id="132" name="債務償還比率平均値テキスト">
          <a:extLst>
            <a:ext uri="{FF2B5EF4-FFF2-40B4-BE49-F238E27FC236}">
              <a16:creationId xmlns:a16="http://schemas.microsoft.com/office/drawing/2014/main" id="{8433F5A2-43B4-4B6F-9C3F-20ABD558FDDE}"/>
            </a:ext>
          </a:extLst>
        </xdr:cNvPr>
        <xdr:cNvSpPr txBox="1"/>
      </xdr:nvSpPr>
      <xdr:spPr>
        <a:xfrm>
          <a:off x="14846300" y="4866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42735</xdr:rowOff>
    </xdr:from>
    <xdr:to>
      <xdr:col>76</xdr:col>
      <xdr:colOff>73025</xdr:colOff>
      <xdr:row>29</xdr:row>
      <xdr:rowOff>144335</xdr:rowOff>
    </xdr:to>
    <xdr:sp macro="" textlink="">
      <xdr:nvSpPr>
        <xdr:cNvPr id="133" name="フローチャート: 判断 132">
          <a:extLst>
            <a:ext uri="{FF2B5EF4-FFF2-40B4-BE49-F238E27FC236}">
              <a16:creationId xmlns:a16="http://schemas.microsoft.com/office/drawing/2014/main" id="{5A957155-63BC-4801-8835-1722ED07BD99}"/>
            </a:ext>
          </a:extLst>
        </xdr:cNvPr>
        <xdr:cNvSpPr/>
      </xdr:nvSpPr>
      <xdr:spPr>
        <a:xfrm>
          <a:off x="14744700" y="501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86035</xdr:rowOff>
    </xdr:from>
    <xdr:to>
      <xdr:col>72</xdr:col>
      <xdr:colOff>123825</xdr:colOff>
      <xdr:row>30</xdr:row>
      <xdr:rowOff>16185</xdr:rowOff>
    </xdr:to>
    <xdr:sp macro="" textlink="">
      <xdr:nvSpPr>
        <xdr:cNvPr id="134" name="フローチャート: 判断 133">
          <a:extLst>
            <a:ext uri="{FF2B5EF4-FFF2-40B4-BE49-F238E27FC236}">
              <a16:creationId xmlns:a16="http://schemas.microsoft.com/office/drawing/2014/main" id="{4B9B3141-FF22-4474-B060-8648EC47F282}"/>
            </a:ext>
          </a:extLst>
        </xdr:cNvPr>
        <xdr:cNvSpPr/>
      </xdr:nvSpPr>
      <xdr:spPr>
        <a:xfrm>
          <a:off x="14033500" y="505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73321</xdr:rowOff>
    </xdr:from>
    <xdr:to>
      <xdr:col>68</xdr:col>
      <xdr:colOff>123825</xdr:colOff>
      <xdr:row>30</xdr:row>
      <xdr:rowOff>3471</xdr:rowOff>
    </xdr:to>
    <xdr:sp macro="" textlink="">
      <xdr:nvSpPr>
        <xdr:cNvPr id="135" name="フローチャート: 判断 134">
          <a:extLst>
            <a:ext uri="{FF2B5EF4-FFF2-40B4-BE49-F238E27FC236}">
              <a16:creationId xmlns:a16="http://schemas.microsoft.com/office/drawing/2014/main" id="{9945BDD7-F212-488A-9BA4-24D08D9E15C0}"/>
            </a:ext>
          </a:extLst>
        </xdr:cNvPr>
        <xdr:cNvSpPr/>
      </xdr:nvSpPr>
      <xdr:spPr>
        <a:xfrm>
          <a:off x="13271500" y="5045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90234</xdr:rowOff>
    </xdr:from>
    <xdr:to>
      <xdr:col>64</xdr:col>
      <xdr:colOff>123825</xdr:colOff>
      <xdr:row>30</xdr:row>
      <xdr:rowOff>20384</xdr:rowOff>
    </xdr:to>
    <xdr:sp macro="" textlink="">
      <xdr:nvSpPr>
        <xdr:cNvPr id="136" name="フローチャート: 判断 135">
          <a:extLst>
            <a:ext uri="{FF2B5EF4-FFF2-40B4-BE49-F238E27FC236}">
              <a16:creationId xmlns:a16="http://schemas.microsoft.com/office/drawing/2014/main" id="{765C841E-5A59-4C11-AC6F-2881B14C3CE9}"/>
            </a:ext>
          </a:extLst>
        </xdr:cNvPr>
        <xdr:cNvSpPr/>
      </xdr:nvSpPr>
      <xdr:spPr>
        <a:xfrm>
          <a:off x="12509500" y="506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69963</xdr:rowOff>
    </xdr:from>
    <xdr:to>
      <xdr:col>60</xdr:col>
      <xdr:colOff>123825</xdr:colOff>
      <xdr:row>30</xdr:row>
      <xdr:rowOff>113</xdr:rowOff>
    </xdr:to>
    <xdr:sp macro="" textlink="">
      <xdr:nvSpPr>
        <xdr:cNvPr id="137" name="フローチャート: 判断 136">
          <a:extLst>
            <a:ext uri="{FF2B5EF4-FFF2-40B4-BE49-F238E27FC236}">
              <a16:creationId xmlns:a16="http://schemas.microsoft.com/office/drawing/2014/main" id="{054DD998-CD9F-4E84-A868-CAE2136795EA}"/>
            </a:ext>
          </a:extLst>
        </xdr:cNvPr>
        <xdr:cNvSpPr/>
      </xdr:nvSpPr>
      <xdr:spPr>
        <a:xfrm>
          <a:off x="11747500" y="504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8E0AED62-77EC-46E5-A2A9-A1D955A39A2A}"/>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B2AA856-B69F-4BA1-B9A5-3D677374DE4E}"/>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7AFDE162-F72C-42AA-BF42-CB17BDC7BB31}"/>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9B49B7F4-949C-4E38-99F7-67A637871D76}"/>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D915D397-239E-4444-879A-47292CE8829A}"/>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25675</xdr:rowOff>
    </xdr:from>
    <xdr:to>
      <xdr:col>76</xdr:col>
      <xdr:colOff>73025</xdr:colOff>
      <xdr:row>32</xdr:row>
      <xdr:rowOff>127275</xdr:rowOff>
    </xdr:to>
    <xdr:sp macro="" textlink="">
      <xdr:nvSpPr>
        <xdr:cNvPr id="143" name="楕円 142">
          <a:extLst>
            <a:ext uri="{FF2B5EF4-FFF2-40B4-BE49-F238E27FC236}">
              <a16:creationId xmlns:a16="http://schemas.microsoft.com/office/drawing/2014/main" id="{1473DE49-C2A9-4671-B01B-4912629EA767}"/>
            </a:ext>
          </a:extLst>
        </xdr:cNvPr>
        <xdr:cNvSpPr/>
      </xdr:nvSpPr>
      <xdr:spPr>
        <a:xfrm>
          <a:off x="14744700" y="551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4102</xdr:rowOff>
    </xdr:from>
    <xdr:ext cx="469744" cy="259045"/>
    <xdr:sp macro="" textlink="">
      <xdr:nvSpPr>
        <xdr:cNvPr id="144" name="債務償還比率該当値テキスト">
          <a:extLst>
            <a:ext uri="{FF2B5EF4-FFF2-40B4-BE49-F238E27FC236}">
              <a16:creationId xmlns:a16="http://schemas.microsoft.com/office/drawing/2014/main" id="{6BB11A4B-613D-4F34-A77A-EC5671F72272}"/>
            </a:ext>
          </a:extLst>
        </xdr:cNvPr>
        <xdr:cNvSpPr txBox="1"/>
      </xdr:nvSpPr>
      <xdr:spPr>
        <a:xfrm>
          <a:off x="14846300" y="549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34</xdr:row>
      <xdr:rowOff>121052</xdr:rowOff>
    </xdr:from>
    <xdr:to>
      <xdr:col>72</xdr:col>
      <xdr:colOff>123825</xdr:colOff>
      <xdr:row>35</xdr:row>
      <xdr:rowOff>51202</xdr:rowOff>
    </xdr:to>
    <xdr:sp macro="" textlink="">
      <xdr:nvSpPr>
        <xdr:cNvPr id="145" name="楕円 144">
          <a:extLst>
            <a:ext uri="{FF2B5EF4-FFF2-40B4-BE49-F238E27FC236}">
              <a16:creationId xmlns:a16="http://schemas.microsoft.com/office/drawing/2014/main" id="{9C43D5F2-0163-46E9-AE14-7C2405FB17E5}"/>
            </a:ext>
          </a:extLst>
        </xdr:cNvPr>
        <xdr:cNvSpPr/>
      </xdr:nvSpPr>
      <xdr:spPr>
        <a:xfrm>
          <a:off x="14033500" y="595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76475</xdr:rowOff>
    </xdr:from>
    <xdr:to>
      <xdr:col>76</xdr:col>
      <xdr:colOff>22225</xdr:colOff>
      <xdr:row>35</xdr:row>
      <xdr:rowOff>402</xdr:rowOff>
    </xdr:to>
    <xdr:cxnSp macro="">
      <xdr:nvCxnSpPr>
        <xdr:cNvPr id="146" name="直線コネクタ 145">
          <a:extLst>
            <a:ext uri="{FF2B5EF4-FFF2-40B4-BE49-F238E27FC236}">
              <a16:creationId xmlns:a16="http://schemas.microsoft.com/office/drawing/2014/main" id="{0F8B4BA1-3799-4C95-909D-0B8A5E600962}"/>
            </a:ext>
          </a:extLst>
        </xdr:cNvPr>
        <xdr:cNvCxnSpPr/>
      </xdr:nvCxnSpPr>
      <xdr:spPr>
        <a:xfrm flipV="1">
          <a:off x="14084300" y="5562875"/>
          <a:ext cx="711200" cy="438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108148</xdr:rowOff>
    </xdr:from>
    <xdr:to>
      <xdr:col>68</xdr:col>
      <xdr:colOff>123825</xdr:colOff>
      <xdr:row>34</xdr:row>
      <xdr:rowOff>38298</xdr:rowOff>
    </xdr:to>
    <xdr:sp macro="" textlink="">
      <xdr:nvSpPr>
        <xdr:cNvPr id="147" name="楕円 146">
          <a:extLst>
            <a:ext uri="{FF2B5EF4-FFF2-40B4-BE49-F238E27FC236}">
              <a16:creationId xmlns:a16="http://schemas.microsoft.com/office/drawing/2014/main" id="{159D1C5D-D13F-46DC-8957-466B4EA09BC3}"/>
            </a:ext>
          </a:extLst>
        </xdr:cNvPr>
        <xdr:cNvSpPr/>
      </xdr:nvSpPr>
      <xdr:spPr>
        <a:xfrm>
          <a:off x="13271500" y="576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158948</xdr:rowOff>
    </xdr:from>
    <xdr:to>
      <xdr:col>72</xdr:col>
      <xdr:colOff>73025</xdr:colOff>
      <xdr:row>35</xdr:row>
      <xdr:rowOff>402</xdr:rowOff>
    </xdr:to>
    <xdr:cxnSp macro="">
      <xdr:nvCxnSpPr>
        <xdr:cNvPr id="148" name="直線コネクタ 147">
          <a:extLst>
            <a:ext uri="{FF2B5EF4-FFF2-40B4-BE49-F238E27FC236}">
              <a16:creationId xmlns:a16="http://schemas.microsoft.com/office/drawing/2014/main" id="{B4878205-F7BB-4F65-84DD-E7D52FB51F57}"/>
            </a:ext>
          </a:extLst>
        </xdr:cNvPr>
        <xdr:cNvCxnSpPr/>
      </xdr:nvCxnSpPr>
      <xdr:spPr>
        <a:xfrm>
          <a:off x="13322300" y="5816798"/>
          <a:ext cx="762000" cy="18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102439</xdr:rowOff>
    </xdr:from>
    <xdr:to>
      <xdr:col>64</xdr:col>
      <xdr:colOff>123825</xdr:colOff>
      <xdr:row>33</xdr:row>
      <xdr:rowOff>32589</xdr:rowOff>
    </xdr:to>
    <xdr:sp macro="" textlink="">
      <xdr:nvSpPr>
        <xdr:cNvPr id="149" name="楕円 148">
          <a:extLst>
            <a:ext uri="{FF2B5EF4-FFF2-40B4-BE49-F238E27FC236}">
              <a16:creationId xmlns:a16="http://schemas.microsoft.com/office/drawing/2014/main" id="{06570B68-F7CC-4760-8ACD-923337DBAE63}"/>
            </a:ext>
          </a:extLst>
        </xdr:cNvPr>
        <xdr:cNvSpPr/>
      </xdr:nvSpPr>
      <xdr:spPr>
        <a:xfrm>
          <a:off x="12509500" y="558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153239</xdr:rowOff>
    </xdr:from>
    <xdr:to>
      <xdr:col>68</xdr:col>
      <xdr:colOff>73025</xdr:colOff>
      <xdr:row>33</xdr:row>
      <xdr:rowOff>158948</xdr:rowOff>
    </xdr:to>
    <xdr:cxnSp macro="">
      <xdr:nvCxnSpPr>
        <xdr:cNvPr id="150" name="直線コネクタ 149">
          <a:extLst>
            <a:ext uri="{FF2B5EF4-FFF2-40B4-BE49-F238E27FC236}">
              <a16:creationId xmlns:a16="http://schemas.microsoft.com/office/drawing/2014/main" id="{D71A889B-0FF9-4A37-94B5-5DC3A8D1AD5C}"/>
            </a:ext>
          </a:extLst>
        </xdr:cNvPr>
        <xdr:cNvCxnSpPr/>
      </xdr:nvCxnSpPr>
      <xdr:spPr>
        <a:xfrm>
          <a:off x="12560300" y="5639639"/>
          <a:ext cx="762000" cy="17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132666</xdr:rowOff>
    </xdr:from>
    <xdr:to>
      <xdr:col>60</xdr:col>
      <xdr:colOff>123825</xdr:colOff>
      <xdr:row>33</xdr:row>
      <xdr:rowOff>62816</xdr:rowOff>
    </xdr:to>
    <xdr:sp macro="" textlink="">
      <xdr:nvSpPr>
        <xdr:cNvPr id="151" name="楕円 150">
          <a:extLst>
            <a:ext uri="{FF2B5EF4-FFF2-40B4-BE49-F238E27FC236}">
              <a16:creationId xmlns:a16="http://schemas.microsoft.com/office/drawing/2014/main" id="{BEAA0407-4C41-49FF-85C8-58092A7C7182}"/>
            </a:ext>
          </a:extLst>
        </xdr:cNvPr>
        <xdr:cNvSpPr/>
      </xdr:nvSpPr>
      <xdr:spPr>
        <a:xfrm>
          <a:off x="11747500" y="561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153239</xdr:rowOff>
    </xdr:from>
    <xdr:to>
      <xdr:col>64</xdr:col>
      <xdr:colOff>73025</xdr:colOff>
      <xdr:row>33</xdr:row>
      <xdr:rowOff>12016</xdr:rowOff>
    </xdr:to>
    <xdr:cxnSp macro="">
      <xdr:nvCxnSpPr>
        <xdr:cNvPr id="152" name="直線コネクタ 151">
          <a:extLst>
            <a:ext uri="{FF2B5EF4-FFF2-40B4-BE49-F238E27FC236}">
              <a16:creationId xmlns:a16="http://schemas.microsoft.com/office/drawing/2014/main" id="{F547C20D-C590-46A1-8EAB-AD053D17C3BD}"/>
            </a:ext>
          </a:extLst>
        </xdr:cNvPr>
        <xdr:cNvCxnSpPr/>
      </xdr:nvCxnSpPr>
      <xdr:spPr>
        <a:xfrm flipV="1">
          <a:off x="11798300" y="5639639"/>
          <a:ext cx="762000" cy="30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32712</xdr:rowOff>
    </xdr:from>
    <xdr:ext cx="469744" cy="259045"/>
    <xdr:sp macro="" textlink="">
      <xdr:nvSpPr>
        <xdr:cNvPr id="153" name="n_1aveValue債務償還比率">
          <a:extLst>
            <a:ext uri="{FF2B5EF4-FFF2-40B4-BE49-F238E27FC236}">
              <a16:creationId xmlns:a16="http://schemas.microsoft.com/office/drawing/2014/main" id="{A899CFCA-089C-438F-991D-04CF909AD0D2}"/>
            </a:ext>
          </a:extLst>
        </xdr:cNvPr>
        <xdr:cNvSpPr txBox="1"/>
      </xdr:nvSpPr>
      <xdr:spPr>
        <a:xfrm>
          <a:off x="13836727" y="483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19998</xdr:rowOff>
    </xdr:from>
    <xdr:ext cx="469744" cy="259045"/>
    <xdr:sp macro="" textlink="">
      <xdr:nvSpPr>
        <xdr:cNvPr id="154" name="n_2aveValue債務償還比率">
          <a:extLst>
            <a:ext uri="{FF2B5EF4-FFF2-40B4-BE49-F238E27FC236}">
              <a16:creationId xmlns:a16="http://schemas.microsoft.com/office/drawing/2014/main" id="{D42E7043-556C-4DBC-A42A-A7558F26A390}"/>
            </a:ext>
          </a:extLst>
        </xdr:cNvPr>
        <xdr:cNvSpPr txBox="1"/>
      </xdr:nvSpPr>
      <xdr:spPr>
        <a:xfrm>
          <a:off x="13087427" y="4820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36911</xdr:rowOff>
    </xdr:from>
    <xdr:ext cx="469744" cy="259045"/>
    <xdr:sp macro="" textlink="">
      <xdr:nvSpPr>
        <xdr:cNvPr id="155" name="n_3aveValue債務償還比率">
          <a:extLst>
            <a:ext uri="{FF2B5EF4-FFF2-40B4-BE49-F238E27FC236}">
              <a16:creationId xmlns:a16="http://schemas.microsoft.com/office/drawing/2014/main" id="{4594B36C-F68E-4BD8-860C-AE23D748A9DD}"/>
            </a:ext>
          </a:extLst>
        </xdr:cNvPr>
        <xdr:cNvSpPr txBox="1"/>
      </xdr:nvSpPr>
      <xdr:spPr>
        <a:xfrm>
          <a:off x="12325427" y="4837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16640</xdr:rowOff>
    </xdr:from>
    <xdr:ext cx="469744" cy="259045"/>
    <xdr:sp macro="" textlink="">
      <xdr:nvSpPr>
        <xdr:cNvPr id="156" name="n_4aveValue債務償還比率">
          <a:extLst>
            <a:ext uri="{FF2B5EF4-FFF2-40B4-BE49-F238E27FC236}">
              <a16:creationId xmlns:a16="http://schemas.microsoft.com/office/drawing/2014/main" id="{1C88DA8C-B9D6-4AF5-982E-8F23981EAE69}"/>
            </a:ext>
          </a:extLst>
        </xdr:cNvPr>
        <xdr:cNvSpPr txBox="1"/>
      </xdr:nvSpPr>
      <xdr:spPr>
        <a:xfrm>
          <a:off x="11563427" y="4817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35</xdr:row>
      <xdr:rowOff>42329</xdr:rowOff>
    </xdr:from>
    <xdr:ext cx="560923" cy="259045"/>
    <xdr:sp macro="" textlink="">
      <xdr:nvSpPr>
        <xdr:cNvPr id="157" name="n_1mainValue債務償還比率">
          <a:extLst>
            <a:ext uri="{FF2B5EF4-FFF2-40B4-BE49-F238E27FC236}">
              <a16:creationId xmlns:a16="http://schemas.microsoft.com/office/drawing/2014/main" id="{4AACA32C-F3D8-43AF-9DC7-F4B33C693A90}"/>
            </a:ext>
          </a:extLst>
        </xdr:cNvPr>
        <xdr:cNvSpPr txBox="1"/>
      </xdr:nvSpPr>
      <xdr:spPr>
        <a:xfrm>
          <a:off x="13791138" y="604307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34</xdr:row>
      <xdr:rowOff>29425</xdr:rowOff>
    </xdr:from>
    <xdr:ext cx="560923" cy="259045"/>
    <xdr:sp macro="" textlink="">
      <xdr:nvSpPr>
        <xdr:cNvPr id="158" name="n_2mainValue債務償還比率">
          <a:extLst>
            <a:ext uri="{FF2B5EF4-FFF2-40B4-BE49-F238E27FC236}">
              <a16:creationId xmlns:a16="http://schemas.microsoft.com/office/drawing/2014/main" id="{7BE4E987-4A07-4821-AFF1-27395406565E}"/>
            </a:ext>
          </a:extLst>
        </xdr:cNvPr>
        <xdr:cNvSpPr txBox="1"/>
      </xdr:nvSpPr>
      <xdr:spPr>
        <a:xfrm>
          <a:off x="13041838" y="585872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23716</xdr:rowOff>
    </xdr:from>
    <xdr:ext cx="469744" cy="259045"/>
    <xdr:sp macro="" textlink="">
      <xdr:nvSpPr>
        <xdr:cNvPr id="159" name="n_3mainValue債務償還比率">
          <a:extLst>
            <a:ext uri="{FF2B5EF4-FFF2-40B4-BE49-F238E27FC236}">
              <a16:creationId xmlns:a16="http://schemas.microsoft.com/office/drawing/2014/main" id="{D6E499E0-5B06-4452-8752-EF38717D3199}"/>
            </a:ext>
          </a:extLst>
        </xdr:cNvPr>
        <xdr:cNvSpPr txBox="1"/>
      </xdr:nvSpPr>
      <xdr:spPr>
        <a:xfrm>
          <a:off x="12325427" y="5681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53943</xdr:rowOff>
    </xdr:from>
    <xdr:ext cx="469744" cy="259045"/>
    <xdr:sp macro="" textlink="">
      <xdr:nvSpPr>
        <xdr:cNvPr id="160" name="n_4mainValue債務償還比率">
          <a:extLst>
            <a:ext uri="{FF2B5EF4-FFF2-40B4-BE49-F238E27FC236}">
              <a16:creationId xmlns:a16="http://schemas.microsoft.com/office/drawing/2014/main" id="{8DDD195A-8580-4206-9F33-12F9BBDCE6DD}"/>
            </a:ext>
          </a:extLst>
        </xdr:cNvPr>
        <xdr:cNvSpPr txBox="1"/>
      </xdr:nvSpPr>
      <xdr:spPr>
        <a:xfrm>
          <a:off x="11563427" y="5711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CDF39DCD-CCDC-495B-AB8D-144E98763F3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2D068B59-8DD2-4C8F-BC28-FC440F5DF6B9}"/>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8EA3EFCD-6CE6-45FA-99D1-B7FF37ED4E6C}"/>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75BE0551-6C7A-42AB-BC6C-211E42FE90A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B0394443-DEB5-4098-8C05-34C01E7D4AAC}"/>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08E39FA8-7729-4B9C-AABA-F89C80DC230E}"/>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CE190CB-F9E3-4C3C-9C1F-A4B5481F0BC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812CEA3-E778-4078-89F4-49720F83E65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D6075C9-129E-4708-A24E-04AE7595569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5722EF0-B863-41B4-8F6F-8A50AF8CD41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山口県和木町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1B0C0DB-0D4C-4858-ABD0-C6359E5A642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D31BB69-760F-437C-B3A1-5071A271BCD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DE312CE-63D4-49AF-9B40-130A72CBEE4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1772DD4-F1B0-48D2-B63E-584CD2C67F4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EE0DEE2-73D4-4A41-B80C-3533F291B89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548CFA6-FD21-4D9D-9EBD-FF5FFBED073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6,187
6,106
10.58
4,830,459
4,651,580
175,091
2,396,945
5,403,152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A260C49-AF2C-4A1A-9882-1E0AB57E136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FCAFFBE-CE3C-4DBD-BD2C-3AE9A3DAC59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FCB13D1-120A-4826-AF3B-7C8984546A1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47.9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C7FC7F0-8BF8-4679-B74A-6295EE66979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39DF334-FEC2-4F65-8119-B04791A21E3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37C361B5-E268-4931-A82C-06CA501F93C6}"/>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608256D-48E4-42A2-8D53-FFDB826CFF6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997D1B4-E43D-4C8F-B4C4-B85A7A598A7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BA05F18-FBDD-4D00-8B8B-3442FE94BF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EF04AAF-F274-4D97-9BE8-5272F17D475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1D246D3-D3FD-40C9-819E-45DE8F9E4A0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500B952-76F6-4545-A14D-1010B9D5BA9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A617A4B-C5B3-4117-AB47-AD16DBC48FB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F26CCD0-3382-4348-A15B-6A21E14B4AB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7B2C016-9C0C-4355-99D6-A0747FFE4CC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DC5DB70-593D-4FA2-947B-CAC147C4F69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19CE726-2337-4DFB-A1E2-74CA3B01DB5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712C036-9AB4-4AF9-A73C-AB9483D9059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FF88E61-ADD0-4538-A2AD-A1112B784A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37D75A8-995F-4DFC-BF25-610B195B8EA2}"/>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E493B3B-9CCE-4032-8199-E79CA904E91E}"/>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EE5A90A8-60AF-4912-9E11-193B2F598AF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915552E-E611-469E-A020-787AA032ABC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8E02FAB-254A-480A-848E-A2C2C51FF49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30EE462-5F96-4842-8D57-BBC62CAF46C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6EA226A2-B952-471B-99C8-9CADDA967F4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ECB8682-9462-465F-BE62-38E74586AFE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16FC4C0-C34D-4301-B0F3-D6CD69AC666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FAE6955-CCA6-4927-AA5B-6CC5349095C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D84D92E6-34C5-41C9-9641-8FF118A453B3}"/>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70FA5C86-EF29-4213-ABD8-80010B75656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EB9832BC-D018-45F0-A9C5-1488358406BA}"/>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D6AB9C39-4921-47D0-898A-48857CC5871F}"/>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6CAB89A2-A3BE-498D-9961-8C94B9864611}"/>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98D36567-4124-4293-AC70-AC2F48D4B608}"/>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EC8BEF8B-EDF8-49C1-BC9C-09B757B04DE1}"/>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C1065CE3-708B-483E-824D-850CA122528F}"/>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50815F11-9D42-4AE3-8C52-C683D3BBFCCD}"/>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D73CA179-D3DD-406B-BC96-E28148F2ED67}"/>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EA5EB6B1-479A-4BCA-A8D9-3BC5C8275E3F}"/>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24CBA6A4-2587-486F-94E6-056CB9756192}"/>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DFE4E29A-1896-437F-9296-B909175DB0E3}"/>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516BC60B-DA42-484D-8BFA-67699391E32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AED29EE5-B079-4EC3-B56E-EC027D3BEA67}"/>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4C749966-F879-40F8-A6F7-307FCF8811EA}"/>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116205</xdr:rowOff>
    </xdr:from>
    <xdr:to>
      <xdr:col>24</xdr:col>
      <xdr:colOff>62865</xdr:colOff>
      <xdr:row>42</xdr:row>
      <xdr:rowOff>28575</xdr:rowOff>
    </xdr:to>
    <xdr:cxnSp macro="">
      <xdr:nvCxnSpPr>
        <xdr:cNvPr id="57" name="直線コネクタ 56">
          <a:extLst>
            <a:ext uri="{FF2B5EF4-FFF2-40B4-BE49-F238E27FC236}">
              <a16:creationId xmlns:a16="http://schemas.microsoft.com/office/drawing/2014/main" id="{3BC4DA77-9429-40D5-81C8-A830B162545C}"/>
            </a:ext>
          </a:extLst>
        </xdr:cNvPr>
        <xdr:cNvCxnSpPr/>
      </xdr:nvCxnSpPr>
      <xdr:spPr>
        <a:xfrm flipV="1">
          <a:off x="4634865" y="5602605"/>
          <a:ext cx="0" cy="162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a:extLst>
            <a:ext uri="{FF2B5EF4-FFF2-40B4-BE49-F238E27FC236}">
              <a16:creationId xmlns:a16="http://schemas.microsoft.com/office/drawing/2014/main" id="{7987BEF0-AD9C-41C1-BCA3-0CD418776367}"/>
            </a:ext>
          </a:extLst>
        </xdr:cNvPr>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a:extLst>
            <a:ext uri="{FF2B5EF4-FFF2-40B4-BE49-F238E27FC236}">
              <a16:creationId xmlns:a16="http://schemas.microsoft.com/office/drawing/2014/main" id="{D1CD2E95-BA83-4F4C-89B9-0295A4A7086C}"/>
            </a:ext>
          </a:extLst>
        </xdr:cNvPr>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62882</xdr:rowOff>
    </xdr:from>
    <xdr:ext cx="405111" cy="259045"/>
    <xdr:sp macro="" textlink="">
      <xdr:nvSpPr>
        <xdr:cNvPr id="60" name="【道路】&#10;有形固定資産減価償却率最大値テキスト">
          <a:extLst>
            <a:ext uri="{FF2B5EF4-FFF2-40B4-BE49-F238E27FC236}">
              <a16:creationId xmlns:a16="http://schemas.microsoft.com/office/drawing/2014/main" id="{F2095FF5-B297-44F1-8908-F6BF1CDDCD7E}"/>
            </a:ext>
          </a:extLst>
        </xdr:cNvPr>
        <xdr:cNvSpPr txBox="1"/>
      </xdr:nvSpPr>
      <xdr:spPr>
        <a:xfrm>
          <a:off x="4673600" y="537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116205</xdr:rowOff>
    </xdr:from>
    <xdr:to>
      <xdr:col>24</xdr:col>
      <xdr:colOff>152400</xdr:colOff>
      <xdr:row>32</xdr:row>
      <xdr:rowOff>116205</xdr:rowOff>
    </xdr:to>
    <xdr:cxnSp macro="">
      <xdr:nvCxnSpPr>
        <xdr:cNvPr id="61" name="直線コネクタ 60">
          <a:extLst>
            <a:ext uri="{FF2B5EF4-FFF2-40B4-BE49-F238E27FC236}">
              <a16:creationId xmlns:a16="http://schemas.microsoft.com/office/drawing/2014/main" id="{60208A92-FEC8-432C-8B98-FD932908F649}"/>
            </a:ext>
          </a:extLst>
        </xdr:cNvPr>
        <xdr:cNvCxnSpPr/>
      </xdr:nvCxnSpPr>
      <xdr:spPr>
        <a:xfrm>
          <a:off x="4546600" y="560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a:extLst>
            <a:ext uri="{FF2B5EF4-FFF2-40B4-BE49-F238E27FC236}">
              <a16:creationId xmlns:a16="http://schemas.microsoft.com/office/drawing/2014/main" id="{6DE9813F-0B12-4BDF-8EF2-FE6ED23EA05F}"/>
            </a:ext>
          </a:extLst>
        </xdr:cNvPr>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10C90FB0-F77A-4320-AFAD-1FD15A5D69EE}"/>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19685</xdr:rowOff>
    </xdr:from>
    <xdr:to>
      <xdr:col>20</xdr:col>
      <xdr:colOff>38100</xdr:colOff>
      <xdr:row>38</xdr:row>
      <xdr:rowOff>121285</xdr:rowOff>
    </xdr:to>
    <xdr:sp macro="" textlink="">
      <xdr:nvSpPr>
        <xdr:cNvPr id="64" name="フローチャート: 判断 63">
          <a:extLst>
            <a:ext uri="{FF2B5EF4-FFF2-40B4-BE49-F238E27FC236}">
              <a16:creationId xmlns:a16="http://schemas.microsoft.com/office/drawing/2014/main" id="{9FF8A42B-0DCD-4AB4-B12F-859600323DB5}"/>
            </a:ext>
          </a:extLst>
        </xdr:cNvPr>
        <xdr:cNvSpPr/>
      </xdr:nvSpPr>
      <xdr:spPr>
        <a:xfrm>
          <a:off x="3746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5" name="フローチャート: 判断 64">
          <a:extLst>
            <a:ext uri="{FF2B5EF4-FFF2-40B4-BE49-F238E27FC236}">
              <a16:creationId xmlns:a16="http://schemas.microsoft.com/office/drawing/2014/main" id="{07DC16D8-6BB7-4250-A976-FD7D6E195FC9}"/>
            </a:ext>
          </a:extLst>
        </xdr:cNvPr>
        <xdr:cNvSpPr/>
      </xdr:nvSpPr>
      <xdr:spPr>
        <a:xfrm>
          <a:off x="2857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122555</xdr:rowOff>
    </xdr:from>
    <xdr:to>
      <xdr:col>10</xdr:col>
      <xdr:colOff>165100</xdr:colOff>
      <xdr:row>38</xdr:row>
      <xdr:rowOff>52705</xdr:rowOff>
    </xdr:to>
    <xdr:sp macro="" textlink="">
      <xdr:nvSpPr>
        <xdr:cNvPr id="66" name="フローチャート: 判断 65">
          <a:extLst>
            <a:ext uri="{FF2B5EF4-FFF2-40B4-BE49-F238E27FC236}">
              <a16:creationId xmlns:a16="http://schemas.microsoft.com/office/drawing/2014/main" id="{1CE94FF0-C5F1-4BC7-A780-1024B43DD6B2}"/>
            </a:ext>
          </a:extLst>
        </xdr:cNvPr>
        <xdr:cNvSpPr/>
      </xdr:nvSpPr>
      <xdr:spPr>
        <a:xfrm>
          <a:off x="1968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111125</xdr:rowOff>
    </xdr:from>
    <xdr:to>
      <xdr:col>6</xdr:col>
      <xdr:colOff>38100</xdr:colOff>
      <xdr:row>38</xdr:row>
      <xdr:rowOff>41275</xdr:rowOff>
    </xdr:to>
    <xdr:sp macro="" textlink="">
      <xdr:nvSpPr>
        <xdr:cNvPr id="67" name="フローチャート: 判断 66">
          <a:extLst>
            <a:ext uri="{FF2B5EF4-FFF2-40B4-BE49-F238E27FC236}">
              <a16:creationId xmlns:a16="http://schemas.microsoft.com/office/drawing/2014/main" id="{4CEDB254-B5FB-4152-83D9-B5880FC930A6}"/>
            </a:ext>
          </a:extLst>
        </xdr:cNvPr>
        <xdr:cNvSpPr/>
      </xdr:nvSpPr>
      <xdr:spPr>
        <a:xfrm>
          <a:off x="1079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B157B48C-B1CC-4789-997A-C8FE9DC84C1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8625020-2D1B-43DA-BDA0-A51006A84D7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1989C26-1D0B-40BC-9343-2AE7E51B3CC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01BC389-8DB7-40CB-BFC5-A7841701C53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13CD48D0-B78A-4BA4-97CE-8D6E8861AE0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53975</xdr:rowOff>
    </xdr:from>
    <xdr:to>
      <xdr:col>24</xdr:col>
      <xdr:colOff>114300</xdr:colOff>
      <xdr:row>37</xdr:row>
      <xdr:rowOff>155575</xdr:rowOff>
    </xdr:to>
    <xdr:sp macro="" textlink="">
      <xdr:nvSpPr>
        <xdr:cNvPr id="73" name="楕円 72">
          <a:extLst>
            <a:ext uri="{FF2B5EF4-FFF2-40B4-BE49-F238E27FC236}">
              <a16:creationId xmlns:a16="http://schemas.microsoft.com/office/drawing/2014/main" id="{80A33E42-DE95-42E6-9FCE-B6E59AC4434D}"/>
            </a:ext>
          </a:extLst>
        </xdr:cNvPr>
        <xdr:cNvSpPr/>
      </xdr:nvSpPr>
      <xdr:spPr>
        <a:xfrm>
          <a:off x="4584700" y="639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76852</xdr:rowOff>
    </xdr:from>
    <xdr:ext cx="405111" cy="259045"/>
    <xdr:sp macro="" textlink="">
      <xdr:nvSpPr>
        <xdr:cNvPr id="74" name="【道路】&#10;有形固定資産減価償却率該当値テキスト">
          <a:extLst>
            <a:ext uri="{FF2B5EF4-FFF2-40B4-BE49-F238E27FC236}">
              <a16:creationId xmlns:a16="http://schemas.microsoft.com/office/drawing/2014/main" id="{FC0D4A43-73F7-45CC-9D11-99039A7E1744}"/>
            </a:ext>
          </a:extLst>
        </xdr:cNvPr>
        <xdr:cNvSpPr txBox="1"/>
      </xdr:nvSpPr>
      <xdr:spPr>
        <a:xfrm>
          <a:off x="4673600" y="624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27305</xdr:rowOff>
    </xdr:from>
    <xdr:to>
      <xdr:col>20</xdr:col>
      <xdr:colOff>38100</xdr:colOff>
      <xdr:row>37</xdr:row>
      <xdr:rowOff>128905</xdr:rowOff>
    </xdr:to>
    <xdr:sp macro="" textlink="">
      <xdr:nvSpPr>
        <xdr:cNvPr id="75" name="楕円 74">
          <a:extLst>
            <a:ext uri="{FF2B5EF4-FFF2-40B4-BE49-F238E27FC236}">
              <a16:creationId xmlns:a16="http://schemas.microsoft.com/office/drawing/2014/main" id="{23BB405C-16E9-473A-81D9-61D370E6EBA5}"/>
            </a:ext>
          </a:extLst>
        </xdr:cNvPr>
        <xdr:cNvSpPr/>
      </xdr:nvSpPr>
      <xdr:spPr>
        <a:xfrm>
          <a:off x="3746500" y="63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78105</xdr:rowOff>
    </xdr:from>
    <xdr:to>
      <xdr:col>24</xdr:col>
      <xdr:colOff>63500</xdr:colOff>
      <xdr:row>37</xdr:row>
      <xdr:rowOff>104775</xdr:rowOff>
    </xdr:to>
    <xdr:cxnSp macro="">
      <xdr:nvCxnSpPr>
        <xdr:cNvPr id="76" name="直線コネクタ 75">
          <a:extLst>
            <a:ext uri="{FF2B5EF4-FFF2-40B4-BE49-F238E27FC236}">
              <a16:creationId xmlns:a16="http://schemas.microsoft.com/office/drawing/2014/main" id="{22D06404-2C85-49CF-80F5-70F8571475CB}"/>
            </a:ext>
          </a:extLst>
        </xdr:cNvPr>
        <xdr:cNvCxnSpPr/>
      </xdr:nvCxnSpPr>
      <xdr:spPr>
        <a:xfrm>
          <a:off x="3797300" y="642175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2540</xdr:rowOff>
    </xdr:from>
    <xdr:to>
      <xdr:col>15</xdr:col>
      <xdr:colOff>101600</xdr:colOff>
      <xdr:row>37</xdr:row>
      <xdr:rowOff>104140</xdr:rowOff>
    </xdr:to>
    <xdr:sp macro="" textlink="">
      <xdr:nvSpPr>
        <xdr:cNvPr id="77" name="楕円 76">
          <a:extLst>
            <a:ext uri="{FF2B5EF4-FFF2-40B4-BE49-F238E27FC236}">
              <a16:creationId xmlns:a16="http://schemas.microsoft.com/office/drawing/2014/main" id="{531141FB-1C35-4954-8753-C8FDDB798D23}"/>
            </a:ext>
          </a:extLst>
        </xdr:cNvPr>
        <xdr:cNvSpPr/>
      </xdr:nvSpPr>
      <xdr:spPr>
        <a:xfrm>
          <a:off x="2857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53340</xdr:rowOff>
    </xdr:from>
    <xdr:to>
      <xdr:col>19</xdr:col>
      <xdr:colOff>177800</xdr:colOff>
      <xdr:row>37</xdr:row>
      <xdr:rowOff>78105</xdr:rowOff>
    </xdr:to>
    <xdr:cxnSp macro="">
      <xdr:nvCxnSpPr>
        <xdr:cNvPr id="78" name="直線コネクタ 77">
          <a:extLst>
            <a:ext uri="{FF2B5EF4-FFF2-40B4-BE49-F238E27FC236}">
              <a16:creationId xmlns:a16="http://schemas.microsoft.com/office/drawing/2014/main" id="{144F6AB8-8845-4FAD-A66B-7F5B20EA68BB}"/>
            </a:ext>
          </a:extLst>
        </xdr:cNvPr>
        <xdr:cNvCxnSpPr/>
      </xdr:nvCxnSpPr>
      <xdr:spPr>
        <a:xfrm>
          <a:off x="2908300" y="639699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143510</xdr:rowOff>
    </xdr:from>
    <xdr:to>
      <xdr:col>10</xdr:col>
      <xdr:colOff>165100</xdr:colOff>
      <xdr:row>37</xdr:row>
      <xdr:rowOff>73660</xdr:rowOff>
    </xdr:to>
    <xdr:sp macro="" textlink="">
      <xdr:nvSpPr>
        <xdr:cNvPr id="79" name="楕円 78">
          <a:extLst>
            <a:ext uri="{FF2B5EF4-FFF2-40B4-BE49-F238E27FC236}">
              <a16:creationId xmlns:a16="http://schemas.microsoft.com/office/drawing/2014/main" id="{D0013E73-82FB-43BB-ADD8-254AD4819ECD}"/>
            </a:ext>
          </a:extLst>
        </xdr:cNvPr>
        <xdr:cNvSpPr/>
      </xdr:nvSpPr>
      <xdr:spPr>
        <a:xfrm>
          <a:off x="1968500" y="63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22860</xdr:rowOff>
    </xdr:from>
    <xdr:to>
      <xdr:col>15</xdr:col>
      <xdr:colOff>50800</xdr:colOff>
      <xdr:row>37</xdr:row>
      <xdr:rowOff>53340</xdr:rowOff>
    </xdr:to>
    <xdr:cxnSp macro="">
      <xdr:nvCxnSpPr>
        <xdr:cNvPr id="80" name="直線コネクタ 79">
          <a:extLst>
            <a:ext uri="{FF2B5EF4-FFF2-40B4-BE49-F238E27FC236}">
              <a16:creationId xmlns:a16="http://schemas.microsoft.com/office/drawing/2014/main" id="{F3BFA5B2-684E-4E42-9F82-7DFCEF470516}"/>
            </a:ext>
          </a:extLst>
        </xdr:cNvPr>
        <xdr:cNvCxnSpPr/>
      </xdr:nvCxnSpPr>
      <xdr:spPr>
        <a:xfrm>
          <a:off x="2019300" y="63665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113030</xdr:rowOff>
    </xdr:from>
    <xdr:to>
      <xdr:col>6</xdr:col>
      <xdr:colOff>38100</xdr:colOff>
      <xdr:row>37</xdr:row>
      <xdr:rowOff>43180</xdr:rowOff>
    </xdr:to>
    <xdr:sp macro="" textlink="">
      <xdr:nvSpPr>
        <xdr:cNvPr id="81" name="楕円 80">
          <a:extLst>
            <a:ext uri="{FF2B5EF4-FFF2-40B4-BE49-F238E27FC236}">
              <a16:creationId xmlns:a16="http://schemas.microsoft.com/office/drawing/2014/main" id="{67F8CDEF-8401-4E39-A0CC-8482D57FFCE4}"/>
            </a:ext>
          </a:extLst>
        </xdr:cNvPr>
        <xdr:cNvSpPr/>
      </xdr:nvSpPr>
      <xdr:spPr>
        <a:xfrm>
          <a:off x="10795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163830</xdr:rowOff>
    </xdr:from>
    <xdr:to>
      <xdr:col>10</xdr:col>
      <xdr:colOff>114300</xdr:colOff>
      <xdr:row>37</xdr:row>
      <xdr:rowOff>22860</xdr:rowOff>
    </xdr:to>
    <xdr:cxnSp macro="">
      <xdr:nvCxnSpPr>
        <xdr:cNvPr id="82" name="直線コネクタ 81">
          <a:extLst>
            <a:ext uri="{FF2B5EF4-FFF2-40B4-BE49-F238E27FC236}">
              <a16:creationId xmlns:a16="http://schemas.microsoft.com/office/drawing/2014/main" id="{BF2F466B-EC13-42FA-B301-5A5BD1AA6846}"/>
            </a:ext>
          </a:extLst>
        </xdr:cNvPr>
        <xdr:cNvCxnSpPr/>
      </xdr:nvCxnSpPr>
      <xdr:spPr>
        <a:xfrm>
          <a:off x="1130300" y="633603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112412</xdr:rowOff>
    </xdr:from>
    <xdr:ext cx="405111" cy="259045"/>
    <xdr:sp macro="" textlink="">
      <xdr:nvSpPr>
        <xdr:cNvPr id="83" name="n_1aveValue【道路】&#10;有形固定資産減価償却率">
          <a:extLst>
            <a:ext uri="{FF2B5EF4-FFF2-40B4-BE49-F238E27FC236}">
              <a16:creationId xmlns:a16="http://schemas.microsoft.com/office/drawing/2014/main" id="{678330ED-E0D7-4B34-9D1D-54A6E084865D}"/>
            </a:ext>
          </a:extLst>
        </xdr:cNvPr>
        <xdr:cNvSpPr txBox="1"/>
      </xdr:nvSpPr>
      <xdr:spPr>
        <a:xfrm>
          <a:off x="35820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83837</xdr:rowOff>
    </xdr:from>
    <xdr:ext cx="405111" cy="259045"/>
    <xdr:sp macro="" textlink="">
      <xdr:nvSpPr>
        <xdr:cNvPr id="84" name="n_2aveValue【道路】&#10;有形固定資産減価償却率">
          <a:extLst>
            <a:ext uri="{FF2B5EF4-FFF2-40B4-BE49-F238E27FC236}">
              <a16:creationId xmlns:a16="http://schemas.microsoft.com/office/drawing/2014/main" id="{345EBD02-5904-4B15-B23B-6CD64CF1D902}"/>
            </a:ext>
          </a:extLst>
        </xdr:cNvPr>
        <xdr:cNvSpPr txBox="1"/>
      </xdr:nvSpPr>
      <xdr:spPr>
        <a:xfrm>
          <a:off x="2705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43832</xdr:rowOff>
    </xdr:from>
    <xdr:ext cx="405111" cy="259045"/>
    <xdr:sp macro="" textlink="">
      <xdr:nvSpPr>
        <xdr:cNvPr id="85" name="n_3aveValue【道路】&#10;有形固定資産減価償却率">
          <a:extLst>
            <a:ext uri="{FF2B5EF4-FFF2-40B4-BE49-F238E27FC236}">
              <a16:creationId xmlns:a16="http://schemas.microsoft.com/office/drawing/2014/main" id="{507A4899-5E34-4368-A9A8-4777289BDF81}"/>
            </a:ext>
          </a:extLst>
        </xdr:cNvPr>
        <xdr:cNvSpPr txBox="1"/>
      </xdr:nvSpPr>
      <xdr:spPr>
        <a:xfrm>
          <a:off x="18167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32402</xdr:rowOff>
    </xdr:from>
    <xdr:ext cx="405111" cy="259045"/>
    <xdr:sp macro="" textlink="">
      <xdr:nvSpPr>
        <xdr:cNvPr id="86" name="n_4aveValue【道路】&#10;有形固定資産減価償却率">
          <a:extLst>
            <a:ext uri="{FF2B5EF4-FFF2-40B4-BE49-F238E27FC236}">
              <a16:creationId xmlns:a16="http://schemas.microsoft.com/office/drawing/2014/main" id="{5A2A0229-6E2B-4C08-A512-4014B6D83739}"/>
            </a:ext>
          </a:extLst>
        </xdr:cNvPr>
        <xdr:cNvSpPr txBox="1"/>
      </xdr:nvSpPr>
      <xdr:spPr>
        <a:xfrm>
          <a:off x="927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145432</xdr:rowOff>
    </xdr:from>
    <xdr:ext cx="405111" cy="259045"/>
    <xdr:sp macro="" textlink="">
      <xdr:nvSpPr>
        <xdr:cNvPr id="87" name="n_1mainValue【道路】&#10;有形固定資産減価償却率">
          <a:extLst>
            <a:ext uri="{FF2B5EF4-FFF2-40B4-BE49-F238E27FC236}">
              <a16:creationId xmlns:a16="http://schemas.microsoft.com/office/drawing/2014/main" id="{00E78021-7BD1-4FF7-A81F-8DEF0B726854}"/>
            </a:ext>
          </a:extLst>
        </xdr:cNvPr>
        <xdr:cNvSpPr txBox="1"/>
      </xdr:nvSpPr>
      <xdr:spPr>
        <a:xfrm>
          <a:off x="3582044"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120667</xdr:rowOff>
    </xdr:from>
    <xdr:ext cx="405111" cy="259045"/>
    <xdr:sp macro="" textlink="">
      <xdr:nvSpPr>
        <xdr:cNvPr id="88" name="n_2mainValue【道路】&#10;有形固定資産減価償却率">
          <a:extLst>
            <a:ext uri="{FF2B5EF4-FFF2-40B4-BE49-F238E27FC236}">
              <a16:creationId xmlns:a16="http://schemas.microsoft.com/office/drawing/2014/main" id="{FEC1536E-C086-4CF8-BFB4-16024A41CE16}"/>
            </a:ext>
          </a:extLst>
        </xdr:cNvPr>
        <xdr:cNvSpPr txBox="1"/>
      </xdr:nvSpPr>
      <xdr:spPr>
        <a:xfrm>
          <a:off x="2705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90187</xdr:rowOff>
    </xdr:from>
    <xdr:ext cx="405111" cy="259045"/>
    <xdr:sp macro="" textlink="">
      <xdr:nvSpPr>
        <xdr:cNvPr id="89" name="n_3mainValue【道路】&#10;有形固定資産減価償却率">
          <a:extLst>
            <a:ext uri="{FF2B5EF4-FFF2-40B4-BE49-F238E27FC236}">
              <a16:creationId xmlns:a16="http://schemas.microsoft.com/office/drawing/2014/main" id="{B46DE1BD-9336-4532-8972-41B0E9856638}"/>
            </a:ext>
          </a:extLst>
        </xdr:cNvPr>
        <xdr:cNvSpPr txBox="1"/>
      </xdr:nvSpPr>
      <xdr:spPr>
        <a:xfrm>
          <a:off x="1816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59707</xdr:rowOff>
    </xdr:from>
    <xdr:ext cx="405111" cy="259045"/>
    <xdr:sp macro="" textlink="">
      <xdr:nvSpPr>
        <xdr:cNvPr id="90" name="n_4mainValue【道路】&#10;有形固定資産減価償却率">
          <a:extLst>
            <a:ext uri="{FF2B5EF4-FFF2-40B4-BE49-F238E27FC236}">
              <a16:creationId xmlns:a16="http://schemas.microsoft.com/office/drawing/2014/main" id="{E36A77A7-FA00-4559-9F74-9B063BD55A5F}"/>
            </a:ext>
          </a:extLst>
        </xdr:cNvPr>
        <xdr:cNvSpPr txBox="1"/>
      </xdr:nvSpPr>
      <xdr:spPr>
        <a:xfrm>
          <a:off x="927744"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AB97227E-CCB3-4E7E-8798-A9372BD5085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7033246-9167-4F6B-9E8E-7A4BFBED505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AA00C0B2-45A9-4582-A53A-DAB520F37D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41952D05-7C0A-482D-8CF4-20A74CB3168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AB8B70DE-A9D3-49CA-9D40-57C94EBF5D6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35CFC7B4-1117-499D-99AF-9A8AE8E1F48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20FE785A-A4CC-4ECF-AF2F-95117AC8173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14DD5E18-B0E9-4D57-871B-B3AC7633EF2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9C4C4BAC-9DAB-4542-9B8F-49AC69DDBA0B}"/>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384E04D2-1852-4636-85D9-D2996992A73E}"/>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D83543B7-DE09-4A6D-84AD-099ADCE116E1}"/>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516305B5-19DB-43ED-A525-A2EFD67F88C3}"/>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7E1B04A0-1E08-4787-9EE2-7F5402673B67}"/>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104" name="テキスト ボックス 103">
          <a:extLst>
            <a:ext uri="{FF2B5EF4-FFF2-40B4-BE49-F238E27FC236}">
              <a16:creationId xmlns:a16="http://schemas.microsoft.com/office/drawing/2014/main" id="{3307B9C3-9477-46B1-AA20-A857870709BB}"/>
            </a:ext>
          </a:extLst>
        </xdr:cNvPr>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405B3A9F-DEB3-48F3-9352-200C987238C9}"/>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106" name="テキスト ボックス 105">
          <a:extLst>
            <a:ext uri="{FF2B5EF4-FFF2-40B4-BE49-F238E27FC236}">
              <a16:creationId xmlns:a16="http://schemas.microsoft.com/office/drawing/2014/main" id="{61E29540-8019-43D5-9617-483449C14FB6}"/>
            </a:ext>
          </a:extLst>
        </xdr:cNvPr>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12310C9A-CB3B-4CDA-863E-1ADC0A0D0A12}"/>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8" name="テキスト ボックス 107">
          <a:extLst>
            <a:ext uri="{FF2B5EF4-FFF2-40B4-BE49-F238E27FC236}">
              <a16:creationId xmlns:a16="http://schemas.microsoft.com/office/drawing/2014/main" id="{3E44D503-21D8-4DE2-9C14-AEFC470D20C7}"/>
            </a:ext>
          </a:extLst>
        </xdr:cNvPr>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7FABBE83-3BA5-414B-9631-B88A4C2DB362}"/>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0" name="テキスト ボックス 109">
          <a:extLst>
            <a:ext uri="{FF2B5EF4-FFF2-40B4-BE49-F238E27FC236}">
              <a16:creationId xmlns:a16="http://schemas.microsoft.com/office/drawing/2014/main" id="{270CE05E-2980-4FE8-85DC-EF9897A0CDC7}"/>
            </a:ext>
          </a:extLst>
        </xdr:cNvPr>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5EAFC1CB-5CC9-4DDB-B46E-7C89512997B4}"/>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12" name="テキスト ボックス 111">
          <a:extLst>
            <a:ext uri="{FF2B5EF4-FFF2-40B4-BE49-F238E27FC236}">
              <a16:creationId xmlns:a16="http://schemas.microsoft.com/office/drawing/2014/main" id="{4E690E7C-2F08-4922-963B-9895C6698826}"/>
            </a:ext>
          </a:extLst>
        </xdr:cNvPr>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FD7CF46F-D7ED-4650-9AA6-6E967738CD4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24051</xdr:rowOff>
    </xdr:from>
    <xdr:to>
      <xdr:col>54</xdr:col>
      <xdr:colOff>189865</xdr:colOff>
      <xdr:row>42</xdr:row>
      <xdr:rowOff>38031</xdr:rowOff>
    </xdr:to>
    <xdr:cxnSp macro="">
      <xdr:nvCxnSpPr>
        <xdr:cNvPr id="114" name="直線コネクタ 113">
          <a:extLst>
            <a:ext uri="{FF2B5EF4-FFF2-40B4-BE49-F238E27FC236}">
              <a16:creationId xmlns:a16="http://schemas.microsoft.com/office/drawing/2014/main" id="{6729FB3F-1AA5-44CD-9582-FE547A7CBE9E}"/>
            </a:ext>
          </a:extLst>
        </xdr:cNvPr>
        <xdr:cNvCxnSpPr/>
      </xdr:nvCxnSpPr>
      <xdr:spPr>
        <a:xfrm flipV="1">
          <a:off x="10476865" y="5681901"/>
          <a:ext cx="0" cy="155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64128</xdr:rowOff>
    </xdr:from>
    <xdr:ext cx="469744" cy="259045"/>
    <xdr:sp macro="" textlink="">
      <xdr:nvSpPr>
        <xdr:cNvPr id="115" name="【道路】&#10;一人当たり延長最小値テキスト">
          <a:extLst>
            <a:ext uri="{FF2B5EF4-FFF2-40B4-BE49-F238E27FC236}">
              <a16:creationId xmlns:a16="http://schemas.microsoft.com/office/drawing/2014/main" id="{0E0D2BBE-2A38-48F8-999B-0468DFC2EF04}"/>
            </a:ext>
          </a:extLst>
        </xdr:cNvPr>
        <xdr:cNvSpPr txBox="1"/>
      </xdr:nvSpPr>
      <xdr:spPr>
        <a:xfrm>
          <a:off x="10515600" y="7265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38031</xdr:rowOff>
    </xdr:from>
    <xdr:to>
      <xdr:col>55</xdr:col>
      <xdr:colOff>88900</xdr:colOff>
      <xdr:row>42</xdr:row>
      <xdr:rowOff>38031</xdr:rowOff>
    </xdr:to>
    <xdr:cxnSp macro="">
      <xdr:nvCxnSpPr>
        <xdr:cNvPr id="116" name="直線コネクタ 115">
          <a:extLst>
            <a:ext uri="{FF2B5EF4-FFF2-40B4-BE49-F238E27FC236}">
              <a16:creationId xmlns:a16="http://schemas.microsoft.com/office/drawing/2014/main" id="{CFCAD710-8AC0-4EC0-A2A7-949B0C9B59C0}"/>
            </a:ext>
          </a:extLst>
        </xdr:cNvPr>
        <xdr:cNvCxnSpPr/>
      </xdr:nvCxnSpPr>
      <xdr:spPr>
        <a:xfrm>
          <a:off x="10388600" y="723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142178</xdr:rowOff>
    </xdr:from>
    <xdr:ext cx="690189" cy="259045"/>
    <xdr:sp macro="" textlink="">
      <xdr:nvSpPr>
        <xdr:cNvPr id="117" name="【道路】&#10;一人当たり延長最大値テキスト">
          <a:extLst>
            <a:ext uri="{FF2B5EF4-FFF2-40B4-BE49-F238E27FC236}">
              <a16:creationId xmlns:a16="http://schemas.microsoft.com/office/drawing/2014/main" id="{8F39BCF5-D345-4CA3-8268-4B6E9AF02472}"/>
            </a:ext>
          </a:extLst>
        </xdr:cNvPr>
        <xdr:cNvSpPr txBox="1"/>
      </xdr:nvSpPr>
      <xdr:spPr>
        <a:xfrm>
          <a:off x="10515600" y="5457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8,173.746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24051</xdr:rowOff>
    </xdr:from>
    <xdr:to>
      <xdr:col>55</xdr:col>
      <xdr:colOff>88900</xdr:colOff>
      <xdr:row>33</xdr:row>
      <xdr:rowOff>24051</xdr:rowOff>
    </xdr:to>
    <xdr:cxnSp macro="">
      <xdr:nvCxnSpPr>
        <xdr:cNvPr id="118" name="直線コネクタ 117">
          <a:extLst>
            <a:ext uri="{FF2B5EF4-FFF2-40B4-BE49-F238E27FC236}">
              <a16:creationId xmlns:a16="http://schemas.microsoft.com/office/drawing/2014/main" id="{527830D7-F10A-431F-907E-6F5B18CFD923}"/>
            </a:ext>
          </a:extLst>
        </xdr:cNvPr>
        <xdr:cNvCxnSpPr/>
      </xdr:nvCxnSpPr>
      <xdr:spPr>
        <a:xfrm>
          <a:off x="10388600" y="568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153028</xdr:rowOff>
    </xdr:from>
    <xdr:ext cx="599010" cy="259045"/>
    <xdr:sp macro="" textlink="">
      <xdr:nvSpPr>
        <xdr:cNvPr id="119" name="【道路】&#10;一人当たり延長平均値テキスト">
          <a:extLst>
            <a:ext uri="{FF2B5EF4-FFF2-40B4-BE49-F238E27FC236}">
              <a16:creationId xmlns:a16="http://schemas.microsoft.com/office/drawing/2014/main" id="{6ECEAD68-2F8A-4E8B-9EB5-504A0F698518}"/>
            </a:ext>
          </a:extLst>
        </xdr:cNvPr>
        <xdr:cNvSpPr txBox="1"/>
      </xdr:nvSpPr>
      <xdr:spPr>
        <a:xfrm>
          <a:off x="10515600" y="70110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130151</xdr:rowOff>
    </xdr:from>
    <xdr:to>
      <xdr:col>55</xdr:col>
      <xdr:colOff>50800</xdr:colOff>
      <xdr:row>42</xdr:row>
      <xdr:rowOff>60301</xdr:rowOff>
    </xdr:to>
    <xdr:sp macro="" textlink="">
      <xdr:nvSpPr>
        <xdr:cNvPr id="120" name="フローチャート: 判断 119">
          <a:extLst>
            <a:ext uri="{FF2B5EF4-FFF2-40B4-BE49-F238E27FC236}">
              <a16:creationId xmlns:a16="http://schemas.microsoft.com/office/drawing/2014/main" id="{AA3E4C0E-7CCC-4BF6-9B4B-61D60B142355}"/>
            </a:ext>
          </a:extLst>
        </xdr:cNvPr>
        <xdr:cNvSpPr/>
      </xdr:nvSpPr>
      <xdr:spPr>
        <a:xfrm>
          <a:off x="10426700" y="715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128028</xdr:rowOff>
    </xdr:from>
    <xdr:to>
      <xdr:col>50</xdr:col>
      <xdr:colOff>165100</xdr:colOff>
      <xdr:row>42</xdr:row>
      <xdr:rowOff>58178</xdr:rowOff>
    </xdr:to>
    <xdr:sp macro="" textlink="">
      <xdr:nvSpPr>
        <xdr:cNvPr id="121" name="フローチャート: 判断 120">
          <a:extLst>
            <a:ext uri="{FF2B5EF4-FFF2-40B4-BE49-F238E27FC236}">
              <a16:creationId xmlns:a16="http://schemas.microsoft.com/office/drawing/2014/main" id="{78C9A601-9058-41BB-8C13-81503A0C5B2D}"/>
            </a:ext>
          </a:extLst>
        </xdr:cNvPr>
        <xdr:cNvSpPr/>
      </xdr:nvSpPr>
      <xdr:spPr>
        <a:xfrm>
          <a:off x="9588500" y="715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128947</xdr:rowOff>
    </xdr:from>
    <xdr:to>
      <xdr:col>46</xdr:col>
      <xdr:colOff>38100</xdr:colOff>
      <xdr:row>42</xdr:row>
      <xdr:rowOff>59097</xdr:rowOff>
    </xdr:to>
    <xdr:sp macro="" textlink="">
      <xdr:nvSpPr>
        <xdr:cNvPr id="122" name="フローチャート: 判断 121">
          <a:extLst>
            <a:ext uri="{FF2B5EF4-FFF2-40B4-BE49-F238E27FC236}">
              <a16:creationId xmlns:a16="http://schemas.microsoft.com/office/drawing/2014/main" id="{0BB8C383-E747-4626-A7B9-E81EEE00E4F3}"/>
            </a:ext>
          </a:extLst>
        </xdr:cNvPr>
        <xdr:cNvSpPr/>
      </xdr:nvSpPr>
      <xdr:spPr>
        <a:xfrm>
          <a:off x="8699500" y="715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129393</xdr:rowOff>
    </xdr:from>
    <xdr:to>
      <xdr:col>41</xdr:col>
      <xdr:colOff>101600</xdr:colOff>
      <xdr:row>42</xdr:row>
      <xdr:rowOff>59543</xdr:rowOff>
    </xdr:to>
    <xdr:sp macro="" textlink="">
      <xdr:nvSpPr>
        <xdr:cNvPr id="123" name="フローチャート: 判断 122">
          <a:extLst>
            <a:ext uri="{FF2B5EF4-FFF2-40B4-BE49-F238E27FC236}">
              <a16:creationId xmlns:a16="http://schemas.microsoft.com/office/drawing/2014/main" id="{AE140ABF-F757-4AAF-9F67-EBE859F9B6EC}"/>
            </a:ext>
          </a:extLst>
        </xdr:cNvPr>
        <xdr:cNvSpPr/>
      </xdr:nvSpPr>
      <xdr:spPr>
        <a:xfrm>
          <a:off x="7810500" y="715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152705</xdr:rowOff>
    </xdr:from>
    <xdr:to>
      <xdr:col>36</xdr:col>
      <xdr:colOff>165100</xdr:colOff>
      <xdr:row>42</xdr:row>
      <xdr:rowOff>82855</xdr:rowOff>
    </xdr:to>
    <xdr:sp macro="" textlink="">
      <xdr:nvSpPr>
        <xdr:cNvPr id="124" name="フローチャート: 判断 123">
          <a:extLst>
            <a:ext uri="{FF2B5EF4-FFF2-40B4-BE49-F238E27FC236}">
              <a16:creationId xmlns:a16="http://schemas.microsoft.com/office/drawing/2014/main" id="{A3E3BE8B-A81B-4822-9BF7-8633587780AC}"/>
            </a:ext>
          </a:extLst>
        </xdr:cNvPr>
        <xdr:cNvSpPr/>
      </xdr:nvSpPr>
      <xdr:spPr>
        <a:xfrm>
          <a:off x="6921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D21EA09-22CA-4682-B5BE-50F84F1DF6A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B55B1E53-E6B4-4058-9714-1E6A7A43C99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CCC6498B-2CAD-485D-80A1-42D908C6FE2E}"/>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8A436BCF-9271-4C7E-AB3C-DA7B790BBAD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744F40D8-7D7B-407E-8FB4-CE4CAEDD96A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157422</xdr:rowOff>
    </xdr:from>
    <xdr:to>
      <xdr:col>55</xdr:col>
      <xdr:colOff>50800</xdr:colOff>
      <xdr:row>42</xdr:row>
      <xdr:rowOff>87572</xdr:rowOff>
    </xdr:to>
    <xdr:sp macro="" textlink="">
      <xdr:nvSpPr>
        <xdr:cNvPr id="130" name="楕円 129">
          <a:extLst>
            <a:ext uri="{FF2B5EF4-FFF2-40B4-BE49-F238E27FC236}">
              <a16:creationId xmlns:a16="http://schemas.microsoft.com/office/drawing/2014/main" id="{E8F265A9-B766-46CF-91F2-2BE03A4AFAD6}"/>
            </a:ext>
          </a:extLst>
        </xdr:cNvPr>
        <xdr:cNvSpPr/>
      </xdr:nvSpPr>
      <xdr:spPr>
        <a:xfrm>
          <a:off x="10426700" y="718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108578</xdr:rowOff>
    </xdr:from>
    <xdr:ext cx="469744" cy="259045"/>
    <xdr:sp macro="" textlink="">
      <xdr:nvSpPr>
        <xdr:cNvPr id="131" name="【道路】&#10;一人当たり延長該当値テキスト">
          <a:extLst>
            <a:ext uri="{FF2B5EF4-FFF2-40B4-BE49-F238E27FC236}">
              <a16:creationId xmlns:a16="http://schemas.microsoft.com/office/drawing/2014/main" id="{560AC3A8-379B-4245-831B-0C79C37A43A7}"/>
            </a:ext>
          </a:extLst>
        </xdr:cNvPr>
        <xdr:cNvSpPr txBox="1"/>
      </xdr:nvSpPr>
      <xdr:spPr>
        <a:xfrm>
          <a:off x="10515600" y="713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157457</xdr:rowOff>
    </xdr:from>
    <xdr:to>
      <xdr:col>50</xdr:col>
      <xdr:colOff>165100</xdr:colOff>
      <xdr:row>42</xdr:row>
      <xdr:rowOff>87607</xdr:rowOff>
    </xdr:to>
    <xdr:sp macro="" textlink="">
      <xdr:nvSpPr>
        <xdr:cNvPr id="132" name="楕円 131">
          <a:extLst>
            <a:ext uri="{FF2B5EF4-FFF2-40B4-BE49-F238E27FC236}">
              <a16:creationId xmlns:a16="http://schemas.microsoft.com/office/drawing/2014/main" id="{4E1936FF-5EC7-4D37-88CE-C8C47D74DA75}"/>
            </a:ext>
          </a:extLst>
        </xdr:cNvPr>
        <xdr:cNvSpPr/>
      </xdr:nvSpPr>
      <xdr:spPr>
        <a:xfrm>
          <a:off x="9588500" y="718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36772</xdr:rowOff>
    </xdr:from>
    <xdr:to>
      <xdr:col>55</xdr:col>
      <xdr:colOff>0</xdr:colOff>
      <xdr:row>42</xdr:row>
      <xdr:rowOff>36807</xdr:rowOff>
    </xdr:to>
    <xdr:cxnSp macro="">
      <xdr:nvCxnSpPr>
        <xdr:cNvPr id="133" name="直線コネクタ 132">
          <a:extLst>
            <a:ext uri="{FF2B5EF4-FFF2-40B4-BE49-F238E27FC236}">
              <a16:creationId xmlns:a16="http://schemas.microsoft.com/office/drawing/2014/main" id="{52721744-339F-4996-8958-FBF84B2104EC}"/>
            </a:ext>
          </a:extLst>
        </xdr:cNvPr>
        <xdr:cNvCxnSpPr/>
      </xdr:nvCxnSpPr>
      <xdr:spPr>
        <a:xfrm flipV="1">
          <a:off x="9639300" y="7237672"/>
          <a:ext cx="838200" cy="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157481</xdr:rowOff>
    </xdr:from>
    <xdr:to>
      <xdr:col>46</xdr:col>
      <xdr:colOff>38100</xdr:colOff>
      <xdr:row>42</xdr:row>
      <xdr:rowOff>87631</xdr:rowOff>
    </xdr:to>
    <xdr:sp macro="" textlink="">
      <xdr:nvSpPr>
        <xdr:cNvPr id="134" name="楕円 133">
          <a:extLst>
            <a:ext uri="{FF2B5EF4-FFF2-40B4-BE49-F238E27FC236}">
              <a16:creationId xmlns:a16="http://schemas.microsoft.com/office/drawing/2014/main" id="{C3700A25-29D9-4611-90C0-2ECDDF8DE5B4}"/>
            </a:ext>
          </a:extLst>
        </xdr:cNvPr>
        <xdr:cNvSpPr/>
      </xdr:nvSpPr>
      <xdr:spPr>
        <a:xfrm>
          <a:off x="8699500" y="718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36807</xdr:rowOff>
    </xdr:from>
    <xdr:to>
      <xdr:col>50</xdr:col>
      <xdr:colOff>114300</xdr:colOff>
      <xdr:row>42</xdr:row>
      <xdr:rowOff>36831</xdr:rowOff>
    </xdr:to>
    <xdr:cxnSp macro="">
      <xdr:nvCxnSpPr>
        <xdr:cNvPr id="135" name="直線コネクタ 134">
          <a:extLst>
            <a:ext uri="{FF2B5EF4-FFF2-40B4-BE49-F238E27FC236}">
              <a16:creationId xmlns:a16="http://schemas.microsoft.com/office/drawing/2014/main" id="{12CBBC87-1080-49D8-A394-F42FED00F9AD}"/>
            </a:ext>
          </a:extLst>
        </xdr:cNvPr>
        <xdr:cNvCxnSpPr/>
      </xdr:nvCxnSpPr>
      <xdr:spPr>
        <a:xfrm flipV="1">
          <a:off x="8750300" y="7237707"/>
          <a:ext cx="889000" cy="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157497</xdr:rowOff>
    </xdr:from>
    <xdr:to>
      <xdr:col>41</xdr:col>
      <xdr:colOff>101600</xdr:colOff>
      <xdr:row>42</xdr:row>
      <xdr:rowOff>87647</xdr:rowOff>
    </xdr:to>
    <xdr:sp macro="" textlink="">
      <xdr:nvSpPr>
        <xdr:cNvPr id="136" name="楕円 135">
          <a:extLst>
            <a:ext uri="{FF2B5EF4-FFF2-40B4-BE49-F238E27FC236}">
              <a16:creationId xmlns:a16="http://schemas.microsoft.com/office/drawing/2014/main" id="{30E8A631-B866-4363-981C-6453AF6ADB2A}"/>
            </a:ext>
          </a:extLst>
        </xdr:cNvPr>
        <xdr:cNvSpPr/>
      </xdr:nvSpPr>
      <xdr:spPr>
        <a:xfrm>
          <a:off x="7810500" y="718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36831</xdr:rowOff>
    </xdr:from>
    <xdr:to>
      <xdr:col>45</xdr:col>
      <xdr:colOff>177800</xdr:colOff>
      <xdr:row>42</xdr:row>
      <xdr:rowOff>36847</xdr:rowOff>
    </xdr:to>
    <xdr:cxnSp macro="">
      <xdr:nvCxnSpPr>
        <xdr:cNvPr id="137" name="直線コネクタ 136">
          <a:extLst>
            <a:ext uri="{FF2B5EF4-FFF2-40B4-BE49-F238E27FC236}">
              <a16:creationId xmlns:a16="http://schemas.microsoft.com/office/drawing/2014/main" id="{8938952F-7720-4559-86F0-0E3C6AD2DFDA}"/>
            </a:ext>
          </a:extLst>
        </xdr:cNvPr>
        <xdr:cNvCxnSpPr/>
      </xdr:nvCxnSpPr>
      <xdr:spPr>
        <a:xfrm flipV="1">
          <a:off x="7861300" y="7237731"/>
          <a:ext cx="8890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157492</xdr:rowOff>
    </xdr:from>
    <xdr:to>
      <xdr:col>36</xdr:col>
      <xdr:colOff>165100</xdr:colOff>
      <xdr:row>42</xdr:row>
      <xdr:rowOff>87642</xdr:rowOff>
    </xdr:to>
    <xdr:sp macro="" textlink="">
      <xdr:nvSpPr>
        <xdr:cNvPr id="138" name="楕円 137">
          <a:extLst>
            <a:ext uri="{FF2B5EF4-FFF2-40B4-BE49-F238E27FC236}">
              <a16:creationId xmlns:a16="http://schemas.microsoft.com/office/drawing/2014/main" id="{DC6DDA5E-A2C1-490E-BF56-E408B50582C9}"/>
            </a:ext>
          </a:extLst>
        </xdr:cNvPr>
        <xdr:cNvSpPr/>
      </xdr:nvSpPr>
      <xdr:spPr>
        <a:xfrm>
          <a:off x="6921500" y="718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36842</xdr:rowOff>
    </xdr:from>
    <xdr:to>
      <xdr:col>41</xdr:col>
      <xdr:colOff>50800</xdr:colOff>
      <xdr:row>42</xdr:row>
      <xdr:rowOff>36847</xdr:rowOff>
    </xdr:to>
    <xdr:cxnSp macro="">
      <xdr:nvCxnSpPr>
        <xdr:cNvPr id="139" name="直線コネクタ 138">
          <a:extLst>
            <a:ext uri="{FF2B5EF4-FFF2-40B4-BE49-F238E27FC236}">
              <a16:creationId xmlns:a16="http://schemas.microsoft.com/office/drawing/2014/main" id="{BA65FF16-49DE-49BD-90C1-FAFE1072AD6E}"/>
            </a:ext>
          </a:extLst>
        </xdr:cNvPr>
        <xdr:cNvCxnSpPr/>
      </xdr:nvCxnSpPr>
      <xdr:spPr>
        <a:xfrm>
          <a:off x="6972300" y="7237742"/>
          <a:ext cx="889000" cy="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74705</xdr:rowOff>
    </xdr:from>
    <xdr:ext cx="599010" cy="259045"/>
    <xdr:sp macro="" textlink="">
      <xdr:nvSpPr>
        <xdr:cNvPr id="140" name="n_1aveValue【道路】&#10;一人当たり延長">
          <a:extLst>
            <a:ext uri="{FF2B5EF4-FFF2-40B4-BE49-F238E27FC236}">
              <a16:creationId xmlns:a16="http://schemas.microsoft.com/office/drawing/2014/main" id="{41A9CD1A-E687-4BA3-BA5C-2BFE03887C4D}"/>
            </a:ext>
          </a:extLst>
        </xdr:cNvPr>
        <xdr:cNvSpPr txBox="1"/>
      </xdr:nvSpPr>
      <xdr:spPr>
        <a:xfrm>
          <a:off x="9327094" y="6932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40</xdr:row>
      <xdr:rowOff>75624</xdr:rowOff>
    </xdr:from>
    <xdr:ext cx="599010" cy="259045"/>
    <xdr:sp macro="" textlink="">
      <xdr:nvSpPr>
        <xdr:cNvPr id="141" name="n_2aveValue【道路】&#10;一人当たり延長">
          <a:extLst>
            <a:ext uri="{FF2B5EF4-FFF2-40B4-BE49-F238E27FC236}">
              <a16:creationId xmlns:a16="http://schemas.microsoft.com/office/drawing/2014/main" id="{4BC52618-DE62-42D1-AE42-FB4A05776D44}"/>
            </a:ext>
          </a:extLst>
        </xdr:cNvPr>
        <xdr:cNvSpPr txBox="1"/>
      </xdr:nvSpPr>
      <xdr:spPr>
        <a:xfrm>
          <a:off x="8450794" y="693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40</xdr:row>
      <xdr:rowOff>76070</xdr:rowOff>
    </xdr:from>
    <xdr:ext cx="599010" cy="259045"/>
    <xdr:sp macro="" textlink="">
      <xdr:nvSpPr>
        <xdr:cNvPr id="142" name="n_3aveValue【道路】&#10;一人当たり延長">
          <a:extLst>
            <a:ext uri="{FF2B5EF4-FFF2-40B4-BE49-F238E27FC236}">
              <a16:creationId xmlns:a16="http://schemas.microsoft.com/office/drawing/2014/main" id="{CD05920E-693D-4164-9AE1-155C396DB0CC}"/>
            </a:ext>
          </a:extLst>
        </xdr:cNvPr>
        <xdr:cNvSpPr txBox="1"/>
      </xdr:nvSpPr>
      <xdr:spPr>
        <a:xfrm>
          <a:off x="7561794" y="6934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99382</xdr:rowOff>
    </xdr:from>
    <xdr:ext cx="534377" cy="259045"/>
    <xdr:sp macro="" textlink="">
      <xdr:nvSpPr>
        <xdr:cNvPr id="143" name="n_4aveValue【道路】&#10;一人当たり延長">
          <a:extLst>
            <a:ext uri="{FF2B5EF4-FFF2-40B4-BE49-F238E27FC236}">
              <a16:creationId xmlns:a16="http://schemas.microsoft.com/office/drawing/2014/main" id="{030E5385-AA72-4954-88B4-D3AEA89EFC7C}"/>
            </a:ext>
          </a:extLst>
        </xdr:cNvPr>
        <xdr:cNvSpPr txBox="1"/>
      </xdr:nvSpPr>
      <xdr:spPr>
        <a:xfrm>
          <a:off x="6705111" y="695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78734</xdr:rowOff>
    </xdr:from>
    <xdr:ext cx="469744" cy="259045"/>
    <xdr:sp macro="" textlink="">
      <xdr:nvSpPr>
        <xdr:cNvPr id="144" name="n_1mainValue【道路】&#10;一人当たり延長">
          <a:extLst>
            <a:ext uri="{FF2B5EF4-FFF2-40B4-BE49-F238E27FC236}">
              <a16:creationId xmlns:a16="http://schemas.microsoft.com/office/drawing/2014/main" id="{1FF61051-E83A-4566-9688-D390A56735E2}"/>
            </a:ext>
          </a:extLst>
        </xdr:cNvPr>
        <xdr:cNvSpPr txBox="1"/>
      </xdr:nvSpPr>
      <xdr:spPr>
        <a:xfrm>
          <a:off x="9391727" y="7279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78758</xdr:rowOff>
    </xdr:from>
    <xdr:ext cx="469744" cy="259045"/>
    <xdr:sp macro="" textlink="">
      <xdr:nvSpPr>
        <xdr:cNvPr id="145" name="n_2mainValue【道路】&#10;一人当たり延長">
          <a:extLst>
            <a:ext uri="{FF2B5EF4-FFF2-40B4-BE49-F238E27FC236}">
              <a16:creationId xmlns:a16="http://schemas.microsoft.com/office/drawing/2014/main" id="{A6E4FDCA-CDDA-4467-A2F4-5A828D1FFF7D}"/>
            </a:ext>
          </a:extLst>
        </xdr:cNvPr>
        <xdr:cNvSpPr txBox="1"/>
      </xdr:nvSpPr>
      <xdr:spPr>
        <a:xfrm>
          <a:off x="8515427" y="727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78774</xdr:rowOff>
    </xdr:from>
    <xdr:ext cx="469744" cy="259045"/>
    <xdr:sp macro="" textlink="">
      <xdr:nvSpPr>
        <xdr:cNvPr id="146" name="n_3mainValue【道路】&#10;一人当たり延長">
          <a:extLst>
            <a:ext uri="{FF2B5EF4-FFF2-40B4-BE49-F238E27FC236}">
              <a16:creationId xmlns:a16="http://schemas.microsoft.com/office/drawing/2014/main" id="{F7C4B7DB-8A78-4922-BDB5-D1FB4A06EAA4}"/>
            </a:ext>
          </a:extLst>
        </xdr:cNvPr>
        <xdr:cNvSpPr txBox="1"/>
      </xdr:nvSpPr>
      <xdr:spPr>
        <a:xfrm>
          <a:off x="7626427" y="727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78769</xdr:rowOff>
    </xdr:from>
    <xdr:ext cx="469744" cy="259045"/>
    <xdr:sp macro="" textlink="">
      <xdr:nvSpPr>
        <xdr:cNvPr id="147" name="n_4mainValue【道路】&#10;一人当たり延長">
          <a:extLst>
            <a:ext uri="{FF2B5EF4-FFF2-40B4-BE49-F238E27FC236}">
              <a16:creationId xmlns:a16="http://schemas.microsoft.com/office/drawing/2014/main" id="{BCE89265-4E88-490A-A8C4-FEE1A4DCBF1B}"/>
            </a:ext>
          </a:extLst>
        </xdr:cNvPr>
        <xdr:cNvSpPr txBox="1"/>
      </xdr:nvSpPr>
      <xdr:spPr>
        <a:xfrm>
          <a:off x="6737427" y="7279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2F44D65A-9F5D-47E0-9065-071E115DED5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BC64AEA8-4B18-45D7-AE23-434522DF43E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F23FFD99-65B1-4F4E-BE75-929376CE5A4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249F74C-332A-410A-8AA6-AD415247350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E3F12253-0FDA-44C6-85DC-9FDCFC58420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FF2E5736-B93D-46CD-9303-5D24D1694A3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B4E18D9E-6689-4364-AE97-CEB3652EA6E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C668B6E6-4C7F-4D1E-8147-7A6EA203690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B5B00612-D93F-49A7-855B-F02A74CD1D9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FB28B310-97BD-410B-96F3-8DA4A3DBEF7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DA97ED52-B5A2-4368-969F-84533F7DB14B}"/>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FF868235-C286-4B4B-96E4-6836A36F4EA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544B94D8-1BFA-46C9-9364-557AC3C7C1CF}"/>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FC188F86-BADA-44CA-85E5-124F054B2997}"/>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69C764FB-5A11-49E6-BE1D-37748BA8C8CF}"/>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F1535608-6209-42B3-A0F8-F42F71D4E0EA}"/>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E2352CDF-31DA-44B0-9B00-07369D081134}"/>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5211FAF4-7EF1-4576-8D63-B4C2357B3AD4}"/>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6C838F68-D180-48F7-BC24-0C8BDC243997}"/>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7A5CB8F5-3A85-4CD1-A7F6-C624902577A8}"/>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F32049D5-4A89-402D-9649-FF93174D4837}"/>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E601614C-5AC3-4A5D-B431-07CA2CD121B2}"/>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910E7D46-A02D-465D-8D3B-026D140A1131}"/>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6F67E5F4-0449-4AA2-BFF8-013BB44A246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6EE184D4-78A2-4EB6-87E3-2A5F26F0F71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153488</xdr:rowOff>
    </xdr:from>
    <xdr:to>
      <xdr:col>24</xdr:col>
      <xdr:colOff>62865</xdr:colOff>
      <xdr:row>64</xdr:row>
      <xdr:rowOff>71846</xdr:rowOff>
    </xdr:to>
    <xdr:cxnSp macro="">
      <xdr:nvCxnSpPr>
        <xdr:cNvPr id="173" name="直線コネクタ 172">
          <a:extLst>
            <a:ext uri="{FF2B5EF4-FFF2-40B4-BE49-F238E27FC236}">
              <a16:creationId xmlns:a16="http://schemas.microsoft.com/office/drawing/2014/main" id="{8CA24337-73BF-4D33-B3A4-262FDDAF9261}"/>
            </a:ext>
          </a:extLst>
        </xdr:cNvPr>
        <xdr:cNvCxnSpPr/>
      </xdr:nvCxnSpPr>
      <xdr:spPr>
        <a:xfrm flipV="1">
          <a:off x="4634865" y="9583238"/>
          <a:ext cx="0" cy="1461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75673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A954CE9-8BA0-46C2-B9BE-C394018CD683}"/>
            </a:ext>
          </a:extLst>
        </xdr:cNvPr>
        <xdr:cNvSpPr txBox="1"/>
      </xdr:nvSpPr>
      <xdr:spPr>
        <a:xfrm>
          <a:off x="4673600" y="11048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71846</xdr:rowOff>
    </xdr:from>
    <xdr:to>
      <xdr:col>24</xdr:col>
      <xdr:colOff>152400</xdr:colOff>
      <xdr:row>64</xdr:row>
      <xdr:rowOff>71846</xdr:rowOff>
    </xdr:to>
    <xdr:cxnSp macro="">
      <xdr:nvCxnSpPr>
        <xdr:cNvPr id="175" name="直線コネクタ 174">
          <a:extLst>
            <a:ext uri="{FF2B5EF4-FFF2-40B4-BE49-F238E27FC236}">
              <a16:creationId xmlns:a16="http://schemas.microsoft.com/office/drawing/2014/main" id="{75CBE477-4B27-4817-91A6-4F6D86E7B736}"/>
            </a:ext>
          </a:extLst>
        </xdr:cNvPr>
        <xdr:cNvCxnSpPr/>
      </xdr:nvCxnSpPr>
      <xdr:spPr>
        <a:xfrm>
          <a:off x="4546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100165</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482BE07C-ADE5-4FFA-AB40-33C500D0D1BB}"/>
            </a:ext>
          </a:extLst>
        </xdr:cNvPr>
        <xdr:cNvSpPr txBox="1"/>
      </xdr:nvSpPr>
      <xdr:spPr>
        <a:xfrm>
          <a:off x="4673600" y="935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153488</xdr:rowOff>
    </xdr:from>
    <xdr:to>
      <xdr:col>24</xdr:col>
      <xdr:colOff>152400</xdr:colOff>
      <xdr:row>55</xdr:row>
      <xdr:rowOff>153488</xdr:rowOff>
    </xdr:to>
    <xdr:cxnSp macro="">
      <xdr:nvCxnSpPr>
        <xdr:cNvPr id="177" name="直線コネクタ 176">
          <a:extLst>
            <a:ext uri="{FF2B5EF4-FFF2-40B4-BE49-F238E27FC236}">
              <a16:creationId xmlns:a16="http://schemas.microsoft.com/office/drawing/2014/main" id="{9FE6B985-C636-488A-8819-3D476DB60BB3}"/>
            </a:ext>
          </a:extLst>
        </xdr:cNvPr>
        <xdr:cNvCxnSpPr/>
      </xdr:nvCxnSpPr>
      <xdr:spPr>
        <a:xfrm>
          <a:off x="4546600" y="958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148426</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1BFE69FF-B57C-4FEB-9A15-1176D84D42D4}"/>
            </a:ext>
          </a:extLst>
        </xdr:cNvPr>
        <xdr:cNvSpPr txBox="1"/>
      </xdr:nvSpPr>
      <xdr:spPr>
        <a:xfrm>
          <a:off x="4673600" y="10263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79" name="フローチャート: 判断 178">
          <a:extLst>
            <a:ext uri="{FF2B5EF4-FFF2-40B4-BE49-F238E27FC236}">
              <a16:creationId xmlns:a16="http://schemas.microsoft.com/office/drawing/2014/main" id="{4CEB33D8-D1EA-49D2-B60A-0C2EC9A4AEC6}"/>
            </a:ext>
          </a:extLst>
        </xdr:cNvPr>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133713</xdr:rowOff>
    </xdr:from>
    <xdr:to>
      <xdr:col>20</xdr:col>
      <xdr:colOff>38100</xdr:colOff>
      <xdr:row>61</xdr:row>
      <xdr:rowOff>63863</xdr:rowOff>
    </xdr:to>
    <xdr:sp macro="" textlink="">
      <xdr:nvSpPr>
        <xdr:cNvPr id="180" name="フローチャート: 判断 179">
          <a:extLst>
            <a:ext uri="{FF2B5EF4-FFF2-40B4-BE49-F238E27FC236}">
              <a16:creationId xmlns:a16="http://schemas.microsoft.com/office/drawing/2014/main" id="{6C4058CF-DBED-4EAD-89E1-B629C7A0D77D}"/>
            </a:ext>
          </a:extLst>
        </xdr:cNvPr>
        <xdr:cNvSpPr/>
      </xdr:nvSpPr>
      <xdr:spPr>
        <a:xfrm>
          <a:off x="3746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127181</xdr:rowOff>
    </xdr:from>
    <xdr:to>
      <xdr:col>15</xdr:col>
      <xdr:colOff>101600</xdr:colOff>
      <xdr:row>61</xdr:row>
      <xdr:rowOff>57331</xdr:rowOff>
    </xdr:to>
    <xdr:sp macro="" textlink="">
      <xdr:nvSpPr>
        <xdr:cNvPr id="181" name="フローチャート: 判断 180">
          <a:extLst>
            <a:ext uri="{FF2B5EF4-FFF2-40B4-BE49-F238E27FC236}">
              <a16:creationId xmlns:a16="http://schemas.microsoft.com/office/drawing/2014/main" id="{706927CB-78A5-446D-BA19-9E540282D7DD}"/>
            </a:ext>
          </a:extLst>
        </xdr:cNvPr>
        <xdr:cNvSpPr/>
      </xdr:nvSpPr>
      <xdr:spPr>
        <a:xfrm>
          <a:off x="2857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83094</xdr:rowOff>
    </xdr:from>
    <xdr:to>
      <xdr:col>10</xdr:col>
      <xdr:colOff>165100</xdr:colOff>
      <xdr:row>61</xdr:row>
      <xdr:rowOff>13244</xdr:rowOff>
    </xdr:to>
    <xdr:sp macro="" textlink="">
      <xdr:nvSpPr>
        <xdr:cNvPr id="182" name="フローチャート: 判断 181">
          <a:extLst>
            <a:ext uri="{FF2B5EF4-FFF2-40B4-BE49-F238E27FC236}">
              <a16:creationId xmlns:a16="http://schemas.microsoft.com/office/drawing/2014/main" id="{33468B41-086B-4C60-8F11-6AF681C0FD6D}"/>
            </a:ext>
          </a:extLst>
        </xdr:cNvPr>
        <xdr:cNvSpPr/>
      </xdr:nvSpPr>
      <xdr:spPr>
        <a:xfrm>
          <a:off x="1968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83" name="フローチャート: 判断 182">
          <a:extLst>
            <a:ext uri="{FF2B5EF4-FFF2-40B4-BE49-F238E27FC236}">
              <a16:creationId xmlns:a16="http://schemas.microsoft.com/office/drawing/2014/main" id="{EEE72605-B642-43BA-AF5B-120541C38B71}"/>
            </a:ext>
          </a:extLst>
        </xdr:cNvPr>
        <xdr:cNvSpPr/>
      </xdr:nvSpPr>
      <xdr:spPr>
        <a:xfrm>
          <a:off x="1079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C61C3A4D-4F50-46BC-ACBB-34E83D51B52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EFED04C4-D076-4EA1-97E7-43D99F07E13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BC6E34D4-6946-4C07-B2AC-B5AF489D4C7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FB4F378C-E40D-4C25-8E69-9DB43966C31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4A74580D-CE4C-4A60-8A02-AF0EF9A1D99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12881</xdr:rowOff>
    </xdr:from>
    <xdr:to>
      <xdr:col>24</xdr:col>
      <xdr:colOff>114300</xdr:colOff>
      <xdr:row>61</xdr:row>
      <xdr:rowOff>114481</xdr:rowOff>
    </xdr:to>
    <xdr:sp macro="" textlink="">
      <xdr:nvSpPr>
        <xdr:cNvPr id="189" name="楕円 188">
          <a:extLst>
            <a:ext uri="{FF2B5EF4-FFF2-40B4-BE49-F238E27FC236}">
              <a16:creationId xmlns:a16="http://schemas.microsoft.com/office/drawing/2014/main" id="{757CEA5D-CEC9-4E58-951C-A81AFFE22CC6}"/>
            </a:ext>
          </a:extLst>
        </xdr:cNvPr>
        <xdr:cNvSpPr/>
      </xdr:nvSpPr>
      <xdr:spPr>
        <a:xfrm>
          <a:off x="4584700" y="1047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162758</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239A1047-CE88-4CF8-A209-4FC7D8C87A31}"/>
            </a:ext>
          </a:extLst>
        </xdr:cNvPr>
        <xdr:cNvSpPr txBox="1"/>
      </xdr:nvSpPr>
      <xdr:spPr>
        <a:xfrm>
          <a:off x="4673600"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156573</xdr:rowOff>
    </xdr:from>
    <xdr:to>
      <xdr:col>20</xdr:col>
      <xdr:colOff>38100</xdr:colOff>
      <xdr:row>61</xdr:row>
      <xdr:rowOff>86723</xdr:rowOff>
    </xdr:to>
    <xdr:sp macro="" textlink="">
      <xdr:nvSpPr>
        <xdr:cNvPr id="191" name="楕円 190">
          <a:extLst>
            <a:ext uri="{FF2B5EF4-FFF2-40B4-BE49-F238E27FC236}">
              <a16:creationId xmlns:a16="http://schemas.microsoft.com/office/drawing/2014/main" id="{9DE2DD59-A589-4D4D-B995-A0F8EEBE7F58}"/>
            </a:ext>
          </a:extLst>
        </xdr:cNvPr>
        <xdr:cNvSpPr/>
      </xdr:nvSpPr>
      <xdr:spPr>
        <a:xfrm>
          <a:off x="3746500" y="1044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35923</xdr:rowOff>
    </xdr:from>
    <xdr:to>
      <xdr:col>24</xdr:col>
      <xdr:colOff>63500</xdr:colOff>
      <xdr:row>61</xdr:row>
      <xdr:rowOff>63681</xdr:rowOff>
    </xdr:to>
    <xdr:cxnSp macro="">
      <xdr:nvCxnSpPr>
        <xdr:cNvPr id="192" name="直線コネクタ 191">
          <a:extLst>
            <a:ext uri="{FF2B5EF4-FFF2-40B4-BE49-F238E27FC236}">
              <a16:creationId xmlns:a16="http://schemas.microsoft.com/office/drawing/2014/main" id="{169D5577-9565-4742-9DCA-344CF2947FDB}"/>
            </a:ext>
          </a:extLst>
        </xdr:cNvPr>
        <xdr:cNvCxnSpPr/>
      </xdr:nvCxnSpPr>
      <xdr:spPr>
        <a:xfrm>
          <a:off x="3797300" y="10494373"/>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128815</xdr:rowOff>
    </xdr:from>
    <xdr:to>
      <xdr:col>15</xdr:col>
      <xdr:colOff>101600</xdr:colOff>
      <xdr:row>61</xdr:row>
      <xdr:rowOff>58965</xdr:rowOff>
    </xdr:to>
    <xdr:sp macro="" textlink="">
      <xdr:nvSpPr>
        <xdr:cNvPr id="193" name="楕円 192">
          <a:extLst>
            <a:ext uri="{FF2B5EF4-FFF2-40B4-BE49-F238E27FC236}">
              <a16:creationId xmlns:a16="http://schemas.microsoft.com/office/drawing/2014/main" id="{4B5BFE65-1F21-4E76-BE83-1828A58FD52A}"/>
            </a:ext>
          </a:extLst>
        </xdr:cNvPr>
        <xdr:cNvSpPr/>
      </xdr:nvSpPr>
      <xdr:spPr>
        <a:xfrm>
          <a:off x="2857500" y="1041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8165</xdr:rowOff>
    </xdr:from>
    <xdr:to>
      <xdr:col>19</xdr:col>
      <xdr:colOff>177800</xdr:colOff>
      <xdr:row>61</xdr:row>
      <xdr:rowOff>35923</xdr:rowOff>
    </xdr:to>
    <xdr:cxnSp macro="">
      <xdr:nvCxnSpPr>
        <xdr:cNvPr id="194" name="直線コネクタ 193">
          <a:extLst>
            <a:ext uri="{FF2B5EF4-FFF2-40B4-BE49-F238E27FC236}">
              <a16:creationId xmlns:a16="http://schemas.microsoft.com/office/drawing/2014/main" id="{D8D70172-57AE-4AF8-A9B9-7F803F04F6AD}"/>
            </a:ext>
          </a:extLst>
        </xdr:cNvPr>
        <xdr:cNvCxnSpPr/>
      </xdr:nvCxnSpPr>
      <xdr:spPr>
        <a:xfrm>
          <a:off x="2908300" y="10466615"/>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101056</xdr:rowOff>
    </xdr:from>
    <xdr:to>
      <xdr:col>10</xdr:col>
      <xdr:colOff>165100</xdr:colOff>
      <xdr:row>61</xdr:row>
      <xdr:rowOff>31206</xdr:rowOff>
    </xdr:to>
    <xdr:sp macro="" textlink="">
      <xdr:nvSpPr>
        <xdr:cNvPr id="195" name="楕円 194">
          <a:extLst>
            <a:ext uri="{FF2B5EF4-FFF2-40B4-BE49-F238E27FC236}">
              <a16:creationId xmlns:a16="http://schemas.microsoft.com/office/drawing/2014/main" id="{BA9E39E5-781B-4460-931B-93414EF47D73}"/>
            </a:ext>
          </a:extLst>
        </xdr:cNvPr>
        <xdr:cNvSpPr/>
      </xdr:nvSpPr>
      <xdr:spPr>
        <a:xfrm>
          <a:off x="1968500" y="1038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151856</xdr:rowOff>
    </xdr:from>
    <xdr:to>
      <xdr:col>15</xdr:col>
      <xdr:colOff>50800</xdr:colOff>
      <xdr:row>61</xdr:row>
      <xdr:rowOff>8165</xdr:rowOff>
    </xdr:to>
    <xdr:cxnSp macro="">
      <xdr:nvCxnSpPr>
        <xdr:cNvPr id="196" name="直線コネクタ 195">
          <a:extLst>
            <a:ext uri="{FF2B5EF4-FFF2-40B4-BE49-F238E27FC236}">
              <a16:creationId xmlns:a16="http://schemas.microsoft.com/office/drawing/2014/main" id="{161B932D-B185-448D-BBE2-9FC3D17FAE68}"/>
            </a:ext>
          </a:extLst>
        </xdr:cNvPr>
        <xdr:cNvCxnSpPr/>
      </xdr:nvCxnSpPr>
      <xdr:spPr>
        <a:xfrm>
          <a:off x="2019300" y="10438856"/>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73297</xdr:rowOff>
    </xdr:from>
    <xdr:to>
      <xdr:col>6</xdr:col>
      <xdr:colOff>38100</xdr:colOff>
      <xdr:row>61</xdr:row>
      <xdr:rowOff>3447</xdr:rowOff>
    </xdr:to>
    <xdr:sp macro="" textlink="">
      <xdr:nvSpPr>
        <xdr:cNvPr id="197" name="楕円 196">
          <a:extLst>
            <a:ext uri="{FF2B5EF4-FFF2-40B4-BE49-F238E27FC236}">
              <a16:creationId xmlns:a16="http://schemas.microsoft.com/office/drawing/2014/main" id="{06568894-47EC-4351-9270-F14D3845C929}"/>
            </a:ext>
          </a:extLst>
        </xdr:cNvPr>
        <xdr:cNvSpPr/>
      </xdr:nvSpPr>
      <xdr:spPr>
        <a:xfrm>
          <a:off x="1079500" y="1036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124097</xdr:rowOff>
    </xdr:from>
    <xdr:to>
      <xdr:col>10</xdr:col>
      <xdr:colOff>114300</xdr:colOff>
      <xdr:row>60</xdr:row>
      <xdr:rowOff>151856</xdr:rowOff>
    </xdr:to>
    <xdr:cxnSp macro="">
      <xdr:nvCxnSpPr>
        <xdr:cNvPr id="198" name="直線コネクタ 197">
          <a:extLst>
            <a:ext uri="{FF2B5EF4-FFF2-40B4-BE49-F238E27FC236}">
              <a16:creationId xmlns:a16="http://schemas.microsoft.com/office/drawing/2014/main" id="{874A92F3-9330-47BD-A181-9734AD9991C2}"/>
            </a:ext>
          </a:extLst>
        </xdr:cNvPr>
        <xdr:cNvCxnSpPr/>
      </xdr:nvCxnSpPr>
      <xdr:spPr>
        <a:xfrm>
          <a:off x="1130300" y="1041109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80390</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2C307983-F0A4-468E-8F53-D57707FD54E5}"/>
            </a:ext>
          </a:extLst>
        </xdr:cNvPr>
        <xdr:cNvSpPr txBox="1"/>
      </xdr:nvSpPr>
      <xdr:spPr>
        <a:xfrm>
          <a:off x="35820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73858</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4D1022CA-85A0-4CFF-AF84-B62506969DC3}"/>
            </a:ext>
          </a:extLst>
        </xdr:cNvPr>
        <xdr:cNvSpPr txBox="1"/>
      </xdr:nvSpPr>
      <xdr:spPr>
        <a:xfrm>
          <a:off x="2705744" y="1018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29771</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4B2A5B98-33F6-42EB-9DF8-2117DA70BC7B}"/>
            </a:ext>
          </a:extLst>
        </xdr:cNvPr>
        <xdr:cNvSpPr txBox="1"/>
      </xdr:nvSpPr>
      <xdr:spPr>
        <a:xfrm>
          <a:off x="1816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1105</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D5C90F1B-B6BE-4FC3-A49A-860258C15BAE}"/>
            </a:ext>
          </a:extLst>
        </xdr:cNvPr>
        <xdr:cNvSpPr txBox="1"/>
      </xdr:nvSpPr>
      <xdr:spPr>
        <a:xfrm>
          <a:off x="927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77850</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F0E2DB80-7FA0-43C8-8577-B18EC9AAF935}"/>
            </a:ext>
          </a:extLst>
        </xdr:cNvPr>
        <xdr:cNvSpPr txBox="1"/>
      </xdr:nvSpPr>
      <xdr:spPr>
        <a:xfrm>
          <a:off x="3582044" y="1053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50092</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DA091F71-6CF8-4091-BEFA-396DA742F17E}"/>
            </a:ext>
          </a:extLst>
        </xdr:cNvPr>
        <xdr:cNvSpPr txBox="1"/>
      </xdr:nvSpPr>
      <xdr:spPr>
        <a:xfrm>
          <a:off x="2705744"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22333</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7B3C168-0478-4144-910F-77E1167CFD8E}"/>
            </a:ext>
          </a:extLst>
        </xdr:cNvPr>
        <xdr:cNvSpPr txBox="1"/>
      </xdr:nvSpPr>
      <xdr:spPr>
        <a:xfrm>
          <a:off x="18167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19974</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707B026-1107-4144-9B93-D83AB302FE82}"/>
            </a:ext>
          </a:extLst>
        </xdr:cNvPr>
        <xdr:cNvSpPr txBox="1"/>
      </xdr:nvSpPr>
      <xdr:spPr>
        <a:xfrm>
          <a:off x="927744" y="1013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97179FA6-F2AD-4227-BAE3-486B00B9378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19F61B54-0F43-483C-B989-08A69D8FD47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7820DF3B-EDF7-4D1B-A661-9F9866DC3A3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3E919980-1A44-4019-A14E-0B8463B0633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20DC56DC-041F-4DD7-BB3B-E6622F2E604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D6D095C0-99A6-4E12-BDD8-8B9C54E6A90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46A8189D-EDE3-44AF-9CBD-A328461E1F3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178342B8-F937-45C5-80AB-AAF29117E77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51D1A4D-444C-4103-A772-638F11EA072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17409472-06A4-4EB5-B25A-5022AED49DC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a:extLst>
            <a:ext uri="{FF2B5EF4-FFF2-40B4-BE49-F238E27FC236}">
              <a16:creationId xmlns:a16="http://schemas.microsoft.com/office/drawing/2014/main" id="{ADE684CB-BF56-4673-BF89-2B235632F64E}"/>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8" name="テキスト ボックス 217">
          <a:extLst>
            <a:ext uri="{FF2B5EF4-FFF2-40B4-BE49-F238E27FC236}">
              <a16:creationId xmlns:a16="http://schemas.microsoft.com/office/drawing/2014/main" id="{DA438C67-1A51-4F07-AC86-31B66D4A67F2}"/>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a:extLst>
            <a:ext uri="{FF2B5EF4-FFF2-40B4-BE49-F238E27FC236}">
              <a16:creationId xmlns:a16="http://schemas.microsoft.com/office/drawing/2014/main" id="{18885111-67EB-4075-A086-DDF19E75F654}"/>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0" name="テキスト ボックス 219">
          <a:extLst>
            <a:ext uri="{FF2B5EF4-FFF2-40B4-BE49-F238E27FC236}">
              <a16:creationId xmlns:a16="http://schemas.microsoft.com/office/drawing/2014/main" id="{1D92F08D-D532-4583-A85D-CF1CFD1AC24C}"/>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a:extLst>
            <a:ext uri="{FF2B5EF4-FFF2-40B4-BE49-F238E27FC236}">
              <a16:creationId xmlns:a16="http://schemas.microsoft.com/office/drawing/2014/main" id="{3AD1D140-3884-471D-9643-BD315E6FCF31}"/>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2" name="テキスト ボックス 221">
          <a:extLst>
            <a:ext uri="{FF2B5EF4-FFF2-40B4-BE49-F238E27FC236}">
              <a16:creationId xmlns:a16="http://schemas.microsoft.com/office/drawing/2014/main" id="{54E798DA-DE48-4280-94F7-6DE6D674F97B}"/>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a:extLst>
            <a:ext uri="{FF2B5EF4-FFF2-40B4-BE49-F238E27FC236}">
              <a16:creationId xmlns:a16="http://schemas.microsoft.com/office/drawing/2014/main" id="{A1005E31-5D4F-450B-90E6-28DCF7A863A9}"/>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4" name="テキスト ボックス 223">
          <a:extLst>
            <a:ext uri="{FF2B5EF4-FFF2-40B4-BE49-F238E27FC236}">
              <a16:creationId xmlns:a16="http://schemas.microsoft.com/office/drawing/2014/main" id="{43ACFA6E-04DF-4B42-A668-811ADC5E632F}"/>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BCEBDF5F-2109-49AB-98E0-34A90580313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EFA556A8-4EF7-4E83-A68F-A382B23CAF01}"/>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5030B66D-5ACD-4EAD-A21C-FCAA5D827A5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52223</xdr:rowOff>
    </xdr:from>
    <xdr:to>
      <xdr:col>54</xdr:col>
      <xdr:colOff>189865</xdr:colOff>
      <xdr:row>63</xdr:row>
      <xdr:rowOff>170174</xdr:rowOff>
    </xdr:to>
    <xdr:cxnSp macro="">
      <xdr:nvCxnSpPr>
        <xdr:cNvPr id="228" name="直線コネクタ 227">
          <a:extLst>
            <a:ext uri="{FF2B5EF4-FFF2-40B4-BE49-F238E27FC236}">
              <a16:creationId xmlns:a16="http://schemas.microsoft.com/office/drawing/2014/main" id="{3DBCBE3B-80F7-414C-9BC3-DDB0A1286CC6}"/>
            </a:ext>
          </a:extLst>
        </xdr:cNvPr>
        <xdr:cNvCxnSpPr/>
      </xdr:nvCxnSpPr>
      <xdr:spPr>
        <a:xfrm flipV="1">
          <a:off x="10476865" y="9481973"/>
          <a:ext cx="0" cy="148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2551</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0AC8140D-8C25-4EF6-AEB4-7D9BDA0D0013}"/>
            </a:ext>
          </a:extLst>
        </xdr:cNvPr>
        <xdr:cNvSpPr txBox="1"/>
      </xdr:nvSpPr>
      <xdr:spPr>
        <a:xfrm>
          <a:off x="10515600" y="1097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170174</xdr:rowOff>
    </xdr:from>
    <xdr:to>
      <xdr:col>55</xdr:col>
      <xdr:colOff>88900</xdr:colOff>
      <xdr:row>63</xdr:row>
      <xdr:rowOff>170174</xdr:rowOff>
    </xdr:to>
    <xdr:cxnSp macro="">
      <xdr:nvCxnSpPr>
        <xdr:cNvPr id="230" name="直線コネクタ 229">
          <a:extLst>
            <a:ext uri="{FF2B5EF4-FFF2-40B4-BE49-F238E27FC236}">
              <a16:creationId xmlns:a16="http://schemas.microsoft.com/office/drawing/2014/main" id="{3BA138FB-3190-4A00-B992-FA5042A6DF94}"/>
            </a:ext>
          </a:extLst>
        </xdr:cNvPr>
        <xdr:cNvCxnSpPr/>
      </xdr:nvCxnSpPr>
      <xdr:spPr>
        <a:xfrm>
          <a:off x="10388600" y="10971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170350</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5BF9802A-903D-4C3F-9416-D04619B073D0}"/>
            </a:ext>
          </a:extLst>
        </xdr:cNvPr>
        <xdr:cNvSpPr txBox="1"/>
      </xdr:nvSpPr>
      <xdr:spPr>
        <a:xfrm>
          <a:off x="10515600" y="92572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52223</xdr:rowOff>
    </xdr:from>
    <xdr:to>
      <xdr:col>55</xdr:col>
      <xdr:colOff>88900</xdr:colOff>
      <xdr:row>55</xdr:row>
      <xdr:rowOff>52223</xdr:rowOff>
    </xdr:to>
    <xdr:cxnSp macro="">
      <xdr:nvCxnSpPr>
        <xdr:cNvPr id="232" name="直線コネクタ 231">
          <a:extLst>
            <a:ext uri="{FF2B5EF4-FFF2-40B4-BE49-F238E27FC236}">
              <a16:creationId xmlns:a16="http://schemas.microsoft.com/office/drawing/2014/main" id="{C61C5E69-EAD5-43BA-9820-A303ABDB200E}"/>
            </a:ext>
          </a:extLst>
        </xdr:cNvPr>
        <xdr:cNvCxnSpPr/>
      </xdr:nvCxnSpPr>
      <xdr:spPr>
        <a:xfrm>
          <a:off x="10388600" y="948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39571</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67971302-5C9C-4B78-93A8-AF3ACAB1DFAD}"/>
            </a:ext>
          </a:extLst>
        </xdr:cNvPr>
        <xdr:cNvSpPr txBox="1"/>
      </xdr:nvSpPr>
      <xdr:spPr>
        <a:xfrm>
          <a:off x="10515600" y="104980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16694</xdr:rowOff>
    </xdr:from>
    <xdr:to>
      <xdr:col>55</xdr:col>
      <xdr:colOff>50800</xdr:colOff>
      <xdr:row>62</xdr:row>
      <xdr:rowOff>118294</xdr:rowOff>
    </xdr:to>
    <xdr:sp macro="" textlink="">
      <xdr:nvSpPr>
        <xdr:cNvPr id="234" name="フローチャート: 判断 233">
          <a:extLst>
            <a:ext uri="{FF2B5EF4-FFF2-40B4-BE49-F238E27FC236}">
              <a16:creationId xmlns:a16="http://schemas.microsoft.com/office/drawing/2014/main" id="{B495DE1D-045D-4821-A755-D898A1FA0E32}"/>
            </a:ext>
          </a:extLst>
        </xdr:cNvPr>
        <xdr:cNvSpPr/>
      </xdr:nvSpPr>
      <xdr:spPr>
        <a:xfrm>
          <a:off x="10426700" y="1064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45998</xdr:rowOff>
    </xdr:from>
    <xdr:to>
      <xdr:col>50</xdr:col>
      <xdr:colOff>165100</xdr:colOff>
      <xdr:row>62</xdr:row>
      <xdr:rowOff>147598</xdr:rowOff>
    </xdr:to>
    <xdr:sp macro="" textlink="">
      <xdr:nvSpPr>
        <xdr:cNvPr id="235" name="フローチャート: 判断 234">
          <a:extLst>
            <a:ext uri="{FF2B5EF4-FFF2-40B4-BE49-F238E27FC236}">
              <a16:creationId xmlns:a16="http://schemas.microsoft.com/office/drawing/2014/main" id="{CD28F31A-3FAE-4717-B402-4D9BFF5F421E}"/>
            </a:ext>
          </a:extLst>
        </xdr:cNvPr>
        <xdr:cNvSpPr/>
      </xdr:nvSpPr>
      <xdr:spPr>
        <a:xfrm>
          <a:off x="9588500" y="1067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78325</xdr:rowOff>
    </xdr:from>
    <xdr:to>
      <xdr:col>46</xdr:col>
      <xdr:colOff>38100</xdr:colOff>
      <xdr:row>63</xdr:row>
      <xdr:rowOff>8475</xdr:rowOff>
    </xdr:to>
    <xdr:sp macro="" textlink="">
      <xdr:nvSpPr>
        <xdr:cNvPr id="236" name="フローチャート: 判断 235">
          <a:extLst>
            <a:ext uri="{FF2B5EF4-FFF2-40B4-BE49-F238E27FC236}">
              <a16:creationId xmlns:a16="http://schemas.microsoft.com/office/drawing/2014/main" id="{603BE9BB-EBE4-49F4-9442-A41C4B88FB50}"/>
            </a:ext>
          </a:extLst>
        </xdr:cNvPr>
        <xdr:cNvSpPr/>
      </xdr:nvSpPr>
      <xdr:spPr>
        <a:xfrm>
          <a:off x="8699500" y="107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43507</xdr:rowOff>
    </xdr:from>
    <xdr:to>
      <xdr:col>41</xdr:col>
      <xdr:colOff>101600</xdr:colOff>
      <xdr:row>62</xdr:row>
      <xdr:rowOff>145107</xdr:rowOff>
    </xdr:to>
    <xdr:sp macro="" textlink="">
      <xdr:nvSpPr>
        <xdr:cNvPr id="237" name="フローチャート: 判断 236">
          <a:extLst>
            <a:ext uri="{FF2B5EF4-FFF2-40B4-BE49-F238E27FC236}">
              <a16:creationId xmlns:a16="http://schemas.microsoft.com/office/drawing/2014/main" id="{CE6E2403-983D-45DB-AA13-DFA7AB59354D}"/>
            </a:ext>
          </a:extLst>
        </xdr:cNvPr>
        <xdr:cNvSpPr/>
      </xdr:nvSpPr>
      <xdr:spPr>
        <a:xfrm>
          <a:off x="7810500" y="1067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28473</xdr:rowOff>
    </xdr:from>
    <xdr:to>
      <xdr:col>36</xdr:col>
      <xdr:colOff>165100</xdr:colOff>
      <xdr:row>62</xdr:row>
      <xdr:rowOff>130073</xdr:rowOff>
    </xdr:to>
    <xdr:sp macro="" textlink="">
      <xdr:nvSpPr>
        <xdr:cNvPr id="238" name="フローチャート: 判断 237">
          <a:extLst>
            <a:ext uri="{FF2B5EF4-FFF2-40B4-BE49-F238E27FC236}">
              <a16:creationId xmlns:a16="http://schemas.microsoft.com/office/drawing/2014/main" id="{3FC584EF-A6AD-4F70-980A-BA808C016881}"/>
            </a:ext>
          </a:extLst>
        </xdr:cNvPr>
        <xdr:cNvSpPr/>
      </xdr:nvSpPr>
      <xdr:spPr>
        <a:xfrm>
          <a:off x="6921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19DE4624-955C-4159-881E-34A1965323C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486A777E-71E1-44F1-BCF8-2710A55D867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D9E1B31B-5D40-4520-A29B-AAD67A87A4C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DC6EEBD7-71CA-4898-A135-200AE8C97B2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5C582933-173E-49D0-81C4-CBAD962638D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16555</xdr:rowOff>
    </xdr:from>
    <xdr:to>
      <xdr:col>55</xdr:col>
      <xdr:colOff>50800</xdr:colOff>
      <xdr:row>63</xdr:row>
      <xdr:rowOff>118155</xdr:rowOff>
    </xdr:to>
    <xdr:sp macro="" textlink="">
      <xdr:nvSpPr>
        <xdr:cNvPr id="244" name="楕円 243">
          <a:extLst>
            <a:ext uri="{FF2B5EF4-FFF2-40B4-BE49-F238E27FC236}">
              <a16:creationId xmlns:a16="http://schemas.microsoft.com/office/drawing/2014/main" id="{BE75A545-CF00-413B-814A-C2B2364B07E9}"/>
            </a:ext>
          </a:extLst>
        </xdr:cNvPr>
        <xdr:cNvSpPr/>
      </xdr:nvSpPr>
      <xdr:spPr>
        <a:xfrm>
          <a:off x="10426700" y="1081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102932</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7FC2BE66-F121-432B-81A4-E6F64B687535}"/>
            </a:ext>
          </a:extLst>
        </xdr:cNvPr>
        <xdr:cNvSpPr txBox="1"/>
      </xdr:nvSpPr>
      <xdr:spPr>
        <a:xfrm>
          <a:off x="10515600" y="10732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19275</xdr:rowOff>
    </xdr:from>
    <xdr:to>
      <xdr:col>50</xdr:col>
      <xdr:colOff>165100</xdr:colOff>
      <xdr:row>63</xdr:row>
      <xdr:rowOff>120875</xdr:rowOff>
    </xdr:to>
    <xdr:sp macro="" textlink="">
      <xdr:nvSpPr>
        <xdr:cNvPr id="246" name="楕円 245">
          <a:extLst>
            <a:ext uri="{FF2B5EF4-FFF2-40B4-BE49-F238E27FC236}">
              <a16:creationId xmlns:a16="http://schemas.microsoft.com/office/drawing/2014/main" id="{4BF4692E-F0B5-4D77-8C3E-18EBAF8EDC67}"/>
            </a:ext>
          </a:extLst>
        </xdr:cNvPr>
        <xdr:cNvSpPr/>
      </xdr:nvSpPr>
      <xdr:spPr>
        <a:xfrm>
          <a:off x="9588500" y="1082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67355</xdr:rowOff>
    </xdr:from>
    <xdr:to>
      <xdr:col>55</xdr:col>
      <xdr:colOff>0</xdr:colOff>
      <xdr:row>63</xdr:row>
      <xdr:rowOff>70075</xdr:rowOff>
    </xdr:to>
    <xdr:cxnSp macro="">
      <xdr:nvCxnSpPr>
        <xdr:cNvPr id="247" name="直線コネクタ 246">
          <a:extLst>
            <a:ext uri="{FF2B5EF4-FFF2-40B4-BE49-F238E27FC236}">
              <a16:creationId xmlns:a16="http://schemas.microsoft.com/office/drawing/2014/main" id="{32BDEFF0-3B80-40B2-8ECF-F8A463545178}"/>
            </a:ext>
          </a:extLst>
        </xdr:cNvPr>
        <xdr:cNvCxnSpPr/>
      </xdr:nvCxnSpPr>
      <xdr:spPr>
        <a:xfrm flipV="1">
          <a:off x="9639300" y="10868705"/>
          <a:ext cx="838200" cy="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20598</xdr:rowOff>
    </xdr:from>
    <xdr:to>
      <xdr:col>46</xdr:col>
      <xdr:colOff>38100</xdr:colOff>
      <xdr:row>63</xdr:row>
      <xdr:rowOff>122198</xdr:rowOff>
    </xdr:to>
    <xdr:sp macro="" textlink="">
      <xdr:nvSpPr>
        <xdr:cNvPr id="248" name="楕円 247">
          <a:extLst>
            <a:ext uri="{FF2B5EF4-FFF2-40B4-BE49-F238E27FC236}">
              <a16:creationId xmlns:a16="http://schemas.microsoft.com/office/drawing/2014/main" id="{50A3CE46-9414-4510-9A97-7AA795CD80E9}"/>
            </a:ext>
          </a:extLst>
        </xdr:cNvPr>
        <xdr:cNvSpPr/>
      </xdr:nvSpPr>
      <xdr:spPr>
        <a:xfrm>
          <a:off x="8699500" y="1082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70075</xdr:rowOff>
    </xdr:from>
    <xdr:to>
      <xdr:col>50</xdr:col>
      <xdr:colOff>114300</xdr:colOff>
      <xdr:row>63</xdr:row>
      <xdr:rowOff>71398</xdr:rowOff>
    </xdr:to>
    <xdr:cxnSp macro="">
      <xdr:nvCxnSpPr>
        <xdr:cNvPr id="249" name="直線コネクタ 248">
          <a:extLst>
            <a:ext uri="{FF2B5EF4-FFF2-40B4-BE49-F238E27FC236}">
              <a16:creationId xmlns:a16="http://schemas.microsoft.com/office/drawing/2014/main" id="{656CF005-900B-4D8F-99CA-18ADD18F29A2}"/>
            </a:ext>
          </a:extLst>
        </xdr:cNvPr>
        <xdr:cNvCxnSpPr/>
      </xdr:nvCxnSpPr>
      <xdr:spPr>
        <a:xfrm flipV="1">
          <a:off x="8750300" y="10871425"/>
          <a:ext cx="889000" cy="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21841</xdr:rowOff>
    </xdr:from>
    <xdr:to>
      <xdr:col>41</xdr:col>
      <xdr:colOff>101600</xdr:colOff>
      <xdr:row>63</xdr:row>
      <xdr:rowOff>123441</xdr:rowOff>
    </xdr:to>
    <xdr:sp macro="" textlink="">
      <xdr:nvSpPr>
        <xdr:cNvPr id="250" name="楕円 249">
          <a:extLst>
            <a:ext uri="{FF2B5EF4-FFF2-40B4-BE49-F238E27FC236}">
              <a16:creationId xmlns:a16="http://schemas.microsoft.com/office/drawing/2014/main" id="{2A5F3605-03C9-497C-923D-17B8857E34DF}"/>
            </a:ext>
          </a:extLst>
        </xdr:cNvPr>
        <xdr:cNvSpPr/>
      </xdr:nvSpPr>
      <xdr:spPr>
        <a:xfrm>
          <a:off x="7810500" y="1082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71398</xdr:rowOff>
    </xdr:from>
    <xdr:to>
      <xdr:col>45</xdr:col>
      <xdr:colOff>177800</xdr:colOff>
      <xdr:row>63</xdr:row>
      <xdr:rowOff>72641</xdr:rowOff>
    </xdr:to>
    <xdr:cxnSp macro="">
      <xdr:nvCxnSpPr>
        <xdr:cNvPr id="251" name="直線コネクタ 250">
          <a:extLst>
            <a:ext uri="{FF2B5EF4-FFF2-40B4-BE49-F238E27FC236}">
              <a16:creationId xmlns:a16="http://schemas.microsoft.com/office/drawing/2014/main" id="{AF394156-D897-434E-BD75-C4469AB576C8}"/>
            </a:ext>
          </a:extLst>
        </xdr:cNvPr>
        <xdr:cNvCxnSpPr/>
      </xdr:nvCxnSpPr>
      <xdr:spPr>
        <a:xfrm flipV="1">
          <a:off x="7861300" y="10872748"/>
          <a:ext cx="889000" cy="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21513</xdr:rowOff>
    </xdr:from>
    <xdr:to>
      <xdr:col>36</xdr:col>
      <xdr:colOff>165100</xdr:colOff>
      <xdr:row>63</xdr:row>
      <xdr:rowOff>123113</xdr:rowOff>
    </xdr:to>
    <xdr:sp macro="" textlink="">
      <xdr:nvSpPr>
        <xdr:cNvPr id="252" name="楕円 251">
          <a:extLst>
            <a:ext uri="{FF2B5EF4-FFF2-40B4-BE49-F238E27FC236}">
              <a16:creationId xmlns:a16="http://schemas.microsoft.com/office/drawing/2014/main" id="{4EFF28E3-9D6A-4168-86A6-568C5AEAA95A}"/>
            </a:ext>
          </a:extLst>
        </xdr:cNvPr>
        <xdr:cNvSpPr/>
      </xdr:nvSpPr>
      <xdr:spPr>
        <a:xfrm>
          <a:off x="6921500" y="1082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72313</xdr:rowOff>
    </xdr:from>
    <xdr:to>
      <xdr:col>41</xdr:col>
      <xdr:colOff>50800</xdr:colOff>
      <xdr:row>63</xdr:row>
      <xdr:rowOff>72641</xdr:rowOff>
    </xdr:to>
    <xdr:cxnSp macro="">
      <xdr:nvCxnSpPr>
        <xdr:cNvPr id="253" name="直線コネクタ 252">
          <a:extLst>
            <a:ext uri="{FF2B5EF4-FFF2-40B4-BE49-F238E27FC236}">
              <a16:creationId xmlns:a16="http://schemas.microsoft.com/office/drawing/2014/main" id="{719F7E51-AD76-4565-8BB0-A35D1E472EB9}"/>
            </a:ext>
          </a:extLst>
        </xdr:cNvPr>
        <xdr:cNvCxnSpPr/>
      </xdr:nvCxnSpPr>
      <xdr:spPr>
        <a:xfrm>
          <a:off x="6972300" y="10873663"/>
          <a:ext cx="889000" cy="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164125</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4FC72017-4B0D-42FA-8BF1-23B594A2076D}"/>
            </a:ext>
          </a:extLst>
        </xdr:cNvPr>
        <xdr:cNvSpPr txBox="1"/>
      </xdr:nvSpPr>
      <xdr:spPr>
        <a:xfrm>
          <a:off x="9327095" y="10451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25002</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D8BB634C-B8E0-4F64-BCA3-A146DB2F5789}"/>
            </a:ext>
          </a:extLst>
        </xdr:cNvPr>
        <xdr:cNvSpPr txBox="1"/>
      </xdr:nvSpPr>
      <xdr:spPr>
        <a:xfrm>
          <a:off x="8450795" y="1048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161634</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566FB6E5-B977-4729-95D9-CB5C2F6BF36A}"/>
            </a:ext>
          </a:extLst>
        </xdr:cNvPr>
        <xdr:cNvSpPr txBox="1"/>
      </xdr:nvSpPr>
      <xdr:spPr>
        <a:xfrm>
          <a:off x="7561795" y="10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146600</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6855E2B8-7ECD-48A3-AD4B-404D2ADE40DB}"/>
            </a:ext>
          </a:extLst>
        </xdr:cNvPr>
        <xdr:cNvSpPr txBox="1"/>
      </xdr:nvSpPr>
      <xdr:spPr>
        <a:xfrm>
          <a:off x="66727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112002</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B263AFA0-212B-4DA9-98EC-608839B4E31A}"/>
            </a:ext>
          </a:extLst>
        </xdr:cNvPr>
        <xdr:cNvSpPr txBox="1"/>
      </xdr:nvSpPr>
      <xdr:spPr>
        <a:xfrm>
          <a:off x="9327095" y="10913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113325</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3FEB06FF-96CF-4F8B-8A91-DAF9D4E786EC}"/>
            </a:ext>
          </a:extLst>
        </xdr:cNvPr>
        <xdr:cNvSpPr txBox="1"/>
      </xdr:nvSpPr>
      <xdr:spPr>
        <a:xfrm>
          <a:off x="8450795" y="10914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114568</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BD9CC929-2FF4-4372-89C9-0D0300FB2967}"/>
            </a:ext>
          </a:extLst>
        </xdr:cNvPr>
        <xdr:cNvSpPr txBox="1"/>
      </xdr:nvSpPr>
      <xdr:spPr>
        <a:xfrm>
          <a:off x="7561795" y="10915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114240</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003B6F5E-87D5-4855-BD39-B3300421C32B}"/>
            </a:ext>
          </a:extLst>
        </xdr:cNvPr>
        <xdr:cNvSpPr txBox="1"/>
      </xdr:nvSpPr>
      <xdr:spPr>
        <a:xfrm>
          <a:off x="6672795" y="10915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7F14E602-7181-4D51-89F1-36C134AFDA4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6B73534E-FF00-4AAF-983A-DB4E4F4E9C0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CA5C3D00-B8C5-4660-97C8-1D2C5F58F68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3CDE5093-3A84-4288-892D-50722E2ED26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72AF04F3-86B3-44BE-8652-3F93CB33D04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7DD76DBB-A221-4067-B39D-4ECE311DBF3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D8B135D9-C987-415D-8F15-AB08BD2300A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B9CD54FB-744F-482C-9584-AE32E35EBAE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F809844A-3B83-421E-99B2-997484C192D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F5ED4025-C81D-451D-A991-837196D65C3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35148BBA-77C9-42C1-8646-F20CF4BC0BC4}"/>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E87C5FBE-4D2B-489E-B665-93CEBF89E131}"/>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B9F3E7E2-1D2C-49E1-A04F-BACCD229F585}"/>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2EACF451-AD66-401D-AEA5-62545425A3E3}"/>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EDDF97BD-CAC0-4C60-912B-AF2681546FAA}"/>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C0C9C185-DA48-4C64-B17F-A04343222C5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4A4C4424-D450-4B19-8A5A-6B8DF130FD31}"/>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EF25CCC9-7F18-4A57-A310-244A0B5FBA42}"/>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2B55D31D-562A-4973-8FD7-34C5FA0DCB23}"/>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49618A55-8E00-4AE7-85E2-08A7642E49B9}"/>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548F7F8F-508A-4F36-AA9B-0E76D9597949}"/>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88FDDC05-CDAE-4331-980E-831D044A1B97}"/>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772EA2DF-1981-47F3-BF58-E44A4EF2F329}"/>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4B62B8E0-0D60-4728-AF17-B8621853657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2F183E1E-B065-416E-B7D0-D60E48A4054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70757</xdr:rowOff>
    </xdr:from>
    <xdr:to>
      <xdr:col>24</xdr:col>
      <xdr:colOff>62865</xdr:colOff>
      <xdr:row>86</xdr:row>
      <xdr:rowOff>168729</xdr:rowOff>
    </xdr:to>
    <xdr:cxnSp macro="">
      <xdr:nvCxnSpPr>
        <xdr:cNvPr id="287" name="直線コネクタ 286">
          <a:extLst>
            <a:ext uri="{FF2B5EF4-FFF2-40B4-BE49-F238E27FC236}">
              <a16:creationId xmlns:a16="http://schemas.microsoft.com/office/drawing/2014/main" id="{C3708DC3-5839-445E-8EBC-5D3991CC2B2A}"/>
            </a:ext>
          </a:extLst>
        </xdr:cNvPr>
        <xdr:cNvCxnSpPr/>
      </xdr:nvCxnSpPr>
      <xdr:spPr>
        <a:xfrm flipV="1">
          <a:off x="4634865" y="1344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公営住宅】&#10;有形固定資産減価償却率最小値テキスト">
          <a:extLst>
            <a:ext uri="{FF2B5EF4-FFF2-40B4-BE49-F238E27FC236}">
              <a16:creationId xmlns:a16="http://schemas.microsoft.com/office/drawing/2014/main" id="{DC73EE3B-F59D-4C9F-BBE9-73A97206344C}"/>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a:extLst>
            <a:ext uri="{FF2B5EF4-FFF2-40B4-BE49-F238E27FC236}">
              <a16:creationId xmlns:a16="http://schemas.microsoft.com/office/drawing/2014/main" id="{B5D08560-6FA5-4727-AE03-8F1446BB7F93}"/>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17434</xdr:rowOff>
    </xdr:from>
    <xdr:ext cx="405111" cy="259045"/>
    <xdr:sp macro="" textlink="">
      <xdr:nvSpPr>
        <xdr:cNvPr id="290" name="【公営住宅】&#10;有形固定資産減価償却率最大値テキスト">
          <a:extLst>
            <a:ext uri="{FF2B5EF4-FFF2-40B4-BE49-F238E27FC236}">
              <a16:creationId xmlns:a16="http://schemas.microsoft.com/office/drawing/2014/main" id="{552F13B6-BCE6-41E9-B656-5777B65D03E1}"/>
            </a:ext>
          </a:extLst>
        </xdr:cNvPr>
        <xdr:cNvSpPr txBox="1"/>
      </xdr:nvSpPr>
      <xdr:spPr>
        <a:xfrm>
          <a:off x="4673600" y="1321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70757</xdr:rowOff>
    </xdr:from>
    <xdr:to>
      <xdr:col>24</xdr:col>
      <xdr:colOff>152400</xdr:colOff>
      <xdr:row>78</xdr:row>
      <xdr:rowOff>70757</xdr:rowOff>
    </xdr:to>
    <xdr:cxnSp macro="">
      <xdr:nvCxnSpPr>
        <xdr:cNvPr id="291" name="直線コネクタ 290">
          <a:extLst>
            <a:ext uri="{FF2B5EF4-FFF2-40B4-BE49-F238E27FC236}">
              <a16:creationId xmlns:a16="http://schemas.microsoft.com/office/drawing/2014/main" id="{0064AEA9-540A-4C2C-956F-C28F72B4B7D9}"/>
            </a:ext>
          </a:extLst>
        </xdr:cNvPr>
        <xdr:cNvCxnSpPr/>
      </xdr:nvCxnSpPr>
      <xdr:spPr>
        <a:xfrm>
          <a:off x="4546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45738</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183F1DE6-B65D-4AC5-A0D1-2F469EBF607D}"/>
            </a:ext>
          </a:extLst>
        </xdr:cNvPr>
        <xdr:cNvSpPr txBox="1"/>
      </xdr:nvSpPr>
      <xdr:spPr>
        <a:xfrm>
          <a:off x="4673600" y="142760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67311</xdr:rowOff>
    </xdr:from>
    <xdr:to>
      <xdr:col>24</xdr:col>
      <xdr:colOff>114300</xdr:colOff>
      <xdr:row>83</xdr:row>
      <xdr:rowOff>168911</xdr:rowOff>
    </xdr:to>
    <xdr:sp macro="" textlink="">
      <xdr:nvSpPr>
        <xdr:cNvPr id="293" name="フローチャート: 判断 292">
          <a:extLst>
            <a:ext uri="{FF2B5EF4-FFF2-40B4-BE49-F238E27FC236}">
              <a16:creationId xmlns:a16="http://schemas.microsoft.com/office/drawing/2014/main" id="{E59A4DDB-A5F4-4D3A-B3AB-8034021FEEBC}"/>
            </a:ext>
          </a:extLst>
        </xdr:cNvPr>
        <xdr:cNvSpPr/>
      </xdr:nvSpPr>
      <xdr:spPr>
        <a:xfrm>
          <a:off x="4584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34652</xdr:rowOff>
    </xdr:from>
    <xdr:to>
      <xdr:col>20</xdr:col>
      <xdr:colOff>38100</xdr:colOff>
      <xdr:row>83</xdr:row>
      <xdr:rowOff>136252</xdr:rowOff>
    </xdr:to>
    <xdr:sp macro="" textlink="">
      <xdr:nvSpPr>
        <xdr:cNvPr id="294" name="フローチャート: 判断 293">
          <a:extLst>
            <a:ext uri="{FF2B5EF4-FFF2-40B4-BE49-F238E27FC236}">
              <a16:creationId xmlns:a16="http://schemas.microsoft.com/office/drawing/2014/main" id="{09052180-6385-4069-A047-D057B5B73CBC}"/>
            </a:ext>
          </a:extLst>
        </xdr:cNvPr>
        <xdr:cNvSpPr/>
      </xdr:nvSpPr>
      <xdr:spPr>
        <a:xfrm>
          <a:off x="3746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24856</xdr:rowOff>
    </xdr:from>
    <xdr:to>
      <xdr:col>15</xdr:col>
      <xdr:colOff>101600</xdr:colOff>
      <xdr:row>83</xdr:row>
      <xdr:rowOff>126456</xdr:rowOff>
    </xdr:to>
    <xdr:sp macro="" textlink="">
      <xdr:nvSpPr>
        <xdr:cNvPr id="295" name="フローチャート: 判断 294">
          <a:extLst>
            <a:ext uri="{FF2B5EF4-FFF2-40B4-BE49-F238E27FC236}">
              <a16:creationId xmlns:a16="http://schemas.microsoft.com/office/drawing/2014/main" id="{C2B53C58-0335-4D5B-95B2-26D8F21CE39B}"/>
            </a:ext>
          </a:extLst>
        </xdr:cNvPr>
        <xdr:cNvSpPr/>
      </xdr:nvSpPr>
      <xdr:spPr>
        <a:xfrm>
          <a:off x="285750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37919</xdr:rowOff>
    </xdr:from>
    <xdr:to>
      <xdr:col>10</xdr:col>
      <xdr:colOff>165100</xdr:colOff>
      <xdr:row>83</xdr:row>
      <xdr:rowOff>139519</xdr:rowOff>
    </xdr:to>
    <xdr:sp macro="" textlink="">
      <xdr:nvSpPr>
        <xdr:cNvPr id="296" name="フローチャート: 判断 295">
          <a:extLst>
            <a:ext uri="{FF2B5EF4-FFF2-40B4-BE49-F238E27FC236}">
              <a16:creationId xmlns:a16="http://schemas.microsoft.com/office/drawing/2014/main" id="{8052F474-C592-4209-9B29-A22158700641}"/>
            </a:ext>
          </a:extLst>
        </xdr:cNvPr>
        <xdr:cNvSpPr/>
      </xdr:nvSpPr>
      <xdr:spPr>
        <a:xfrm>
          <a:off x="1968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85</xdr:row>
      <xdr:rowOff>44450</xdr:rowOff>
    </xdr:from>
    <xdr:to>
      <xdr:col>6</xdr:col>
      <xdr:colOff>38100</xdr:colOff>
      <xdr:row>85</xdr:row>
      <xdr:rowOff>146050</xdr:rowOff>
    </xdr:to>
    <xdr:sp macro="" textlink="">
      <xdr:nvSpPr>
        <xdr:cNvPr id="297" name="フローチャート: 判断 296">
          <a:extLst>
            <a:ext uri="{FF2B5EF4-FFF2-40B4-BE49-F238E27FC236}">
              <a16:creationId xmlns:a16="http://schemas.microsoft.com/office/drawing/2014/main" id="{8B1E72D9-14FE-420A-A660-0AC6838AAA8C}"/>
            </a:ext>
          </a:extLst>
        </xdr:cNvPr>
        <xdr:cNvSpPr/>
      </xdr:nvSpPr>
      <xdr:spPr>
        <a:xfrm>
          <a:off x="1079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58DB9BC5-DA94-45DF-A52B-A16F2BB353A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3A97B068-5F61-411C-B0C8-7254A45D4B0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174FA304-339C-46A9-AA23-6572A57D9EE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BB294F43-63E9-49AC-92C1-E35AB595385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817DE349-37C1-4B9A-911C-8D589662F0F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47716</xdr:rowOff>
    </xdr:from>
    <xdr:to>
      <xdr:col>24</xdr:col>
      <xdr:colOff>114300</xdr:colOff>
      <xdr:row>82</xdr:row>
      <xdr:rowOff>149316</xdr:rowOff>
    </xdr:to>
    <xdr:sp macro="" textlink="">
      <xdr:nvSpPr>
        <xdr:cNvPr id="303" name="楕円 302">
          <a:extLst>
            <a:ext uri="{FF2B5EF4-FFF2-40B4-BE49-F238E27FC236}">
              <a16:creationId xmlns:a16="http://schemas.microsoft.com/office/drawing/2014/main" id="{0F7CBD0F-F253-4426-9391-2D90C1E3B962}"/>
            </a:ext>
          </a:extLst>
        </xdr:cNvPr>
        <xdr:cNvSpPr/>
      </xdr:nvSpPr>
      <xdr:spPr>
        <a:xfrm>
          <a:off x="4584700" y="1410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70593</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D0255434-556B-454B-BA52-41A7811770AC}"/>
            </a:ext>
          </a:extLst>
        </xdr:cNvPr>
        <xdr:cNvSpPr txBox="1"/>
      </xdr:nvSpPr>
      <xdr:spPr>
        <a:xfrm>
          <a:off x="4673600" y="13958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19957</xdr:rowOff>
    </xdr:from>
    <xdr:to>
      <xdr:col>20</xdr:col>
      <xdr:colOff>38100</xdr:colOff>
      <xdr:row>82</xdr:row>
      <xdr:rowOff>121557</xdr:rowOff>
    </xdr:to>
    <xdr:sp macro="" textlink="">
      <xdr:nvSpPr>
        <xdr:cNvPr id="305" name="楕円 304">
          <a:extLst>
            <a:ext uri="{FF2B5EF4-FFF2-40B4-BE49-F238E27FC236}">
              <a16:creationId xmlns:a16="http://schemas.microsoft.com/office/drawing/2014/main" id="{84D49F9A-74D7-4928-99D1-FC27CE7518EE}"/>
            </a:ext>
          </a:extLst>
        </xdr:cNvPr>
        <xdr:cNvSpPr/>
      </xdr:nvSpPr>
      <xdr:spPr>
        <a:xfrm>
          <a:off x="3746500" y="1407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70757</xdr:rowOff>
    </xdr:from>
    <xdr:to>
      <xdr:col>24</xdr:col>
      <xdr:colOff>63500</xdr:colOff>
      <xdr:row>82</xdr:row>
      <xdr:rowOff>98516</xdr:rowOff>
    </xdr:to>
    <xdr:cxnSp macro="">
      <xdr:nvCxnSpPr>
        <xdr:cNvPr id="306" name="直線コネクタ 305">
          <a:extLst>
            <a:ext uri="{FF2B5EF4-FFF2-40B4-BE49-F238E27FC236}">
              <a16:creationId xmlns:a16="http://schemas.microsoft.com/office/drawing/2014/main" id="{2B89AD58-59EA-40AE-B75F-41A70EBA0472}"/>
            </a:ext>
          </a:extLst>
        </xdr:cNvPr>
        <xdr:cNvCxnSpPr/>
      </xdr:nvCxnSpPr>
      <xdr:spPr>
        <a:xfrm>
          <a:off x="3797300" y="14129657"/>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42818</xdr:rowOff>
    </xdr:from>
    <xdr:to>
      <xdr:col>15</xdr:col>
      <xdr:colOff>101600</xdr:colOff>
      <xdr:row>82</xdr:row>
      <xdr:rowOff>144418</xdr:rowOff>
    </xdr:to>
    <xdr:sp macro="" textlink="">
      <xdr:nvSpPr>
        <xdr:cNvPr id="307" name="楕円 306">
          <a:extLst>
            <a:ext uri="{FF2B5EF4-FFF2-40B4-BE49-F238E27FC236}">
              <a16:creationId xmlns:a16="http://schemas.microsoft.com/office/drawing/2014/main" id="{A841D862-7F5D-4FEE-8172-FC661B1FFF80}"/>
            </a:ext>
          </a:extLst>
        </xdr:cNvPr>
        <xdr:cNvSpPr/>
      </xdr:nvSpPr>
      <xdr:spPr>
        <a:xfrm>
          <a:off x="2857500" y="1410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70757</xdr:rowOff>
    </xdr:from>
    <xdr:to>
      <xdr:col>19</xdr:col>
      <xdr:colOff>177800</xdr:colOff>
      <xdr:row>82</xdr:row>
      <xdr:rowOff>93618</xdr:rowOff>
    </xdr:to>
    <xdr:cxnSp macro="">
      <xdr:nvCxnSpPr>
        <xdr:cNvPr id="308" name="直線コネクタ 307">
          <a:extLst>
            <a:ext uri="{FF2B5EF4-FFF2-40B4-BE49-F238E27FC236}">
              <a16:creationId xmlns:a16="http://schemas.microsoft.com/office/drawing/2014/main" id="{152D9332-309E-4D32-804F-7A3ECE7FDA79}"/>
            </a:ext>
          </a:extLst>
        </xdr:cNvPr>
        <xdr:cNvCxnSpPr/>
      </xdr:nvCxnSpPr>
      <xdr:spPr>
        <a:xfrm flipV="1">
          <a:off x="2908300" y="14129657"/>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16692</xdr:rowOff>
    </xdr:from>
    <xdr:to>
      <xdr:col>10</xdr:col>
      <xdr:colOff>165100</xdr:colOff>
      <xdr:row>83</xdr:row>
      <xdr:rowOff>118292</xdr:rowOff>
    </xdr:to>
    <xdr:sp macro="" textlink="">
      <xdr:nvSpPr>
        <xdr:cNvPr id="309" name="楕円 308">
          <a:extLst>
            <a:ext uri="{FF2B5EF4-FFF2-40B4-BE49-F238E27FC236}">
              <a16:creationId xmlns:a16="http://schemas.microsoft.com/office/drawing/2014/main" id="{6EB9D0FE-7A5A-4819-A7AF-472523A4AC8C}"/>
            </a:ext>
          </a:extLst>
        </xdr:cNvPr>
        <xdr:cNvSpPr/>
      </xdr:nvSpPr>
      <xdr:spPr>
        <a:xfrm>
          <a:off x="1968500" y="1424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93618</xdr:rowOff>
    </xdr:from>
    <xdr:to>
      <xdr:col>15</xdr:col>
      <xdr:colOff>50800</xdr:colOff>
      <xdr:row>83</xdr:row>
      <xdr:rowOff>67492</xdr:rowOff>
    </xdr:to>
    <xdr:cxnSp macro="">
      <xdr:nvCxnSpPr>
        <xdr:cNvPr id="310" name="直線コネクタ 309">
          <a:extLst>
            <a:ext uri="{FF2B5EF4-FFF2-40B4-BE49-F238E27FC236}">
              <a16:creationId xmlns:a16="http://schemas.microsoft.com/office/drawing/2014/main" id="{E50111C1-4F98-4ACB-AC6E-B00AF5ECE616}"/>
            </a:ext>
          </a:extLst>
        </xdr:cNvPr>
        <xdr:cNvCxnSpPr/>
      </xdr:nvCxnSpPr>
      <xdr:spPr>
        <a:xfrm flipV="1">
          <a:off x="2019300" y="14152518"/>
          <a:ext cx="889000" cy="14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163649</xdr:rowOff>
    </xdr:from>
    <xdr:to>
      <xdr:col>6</xdr:col>
      <xdr:colOff>38100</xdr:colOff>
      <xdr:row>83</xdr:row>
      <xdr:rowOff>93799</xdr:rowOff>
    </xdr:to>
    <xdr:sp macro="" textlink="">
      <xdr:nvSpPr>
        <xdr:cNvPr id="311" name="楕円 310">
          <a:extLst>
            <a:ext uri="{FF2B5EF4-FFF2-40B4-BE49-F238E27FC236}">
              <a16:creationId xmlns:a16="http://schemas.microsoft.com/office/drawing/2014/main" id="{19E92D52-7354-4D90-A83D-9DA47A983E96}"/>
            </a:ext>
          </a:extLst>
        </xdr:cNvPr>
        <xdr:cNvSpPr/>
      </xdr:nvSpPr>
      <xdr:spPr>
        <a:xfrm>
          <a:off x="1079500" y="1422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42999</xdr:rowOff>
    </xdr:from>
    <xdr:to>
      <xdr:col>10</xdr:col>
      <xdr:colOff>114300</xdr:colOff>
      <xdr:row>83</xdr:row>
      <xdr:rowOff>67492</xdr:rowOff>
    </xdr:to>
    <xdr:cxnSp macro="">
      <xdr:nvCxnSpPr>
        <xdr:cNvPr id="312" name="直線コネクタ 311">
          <a:extLst>
            <a:ext uri="{FF2B5EF4-FFF2-40B4-BE49-F238E27FC236}">
              <a16:creationId xmlns:a16="http://schemas.microsoft.com/office/drawing/2014/main" id="{EECFAE49-BC38-488B-A298-1BF86F329F8D}"/>
            </a:ext>
          </a:extLst>
        </xdr:cNvPr>
        <xdr:cNvCxnSpPr/>
      </xdr:nvCxnSpPr>
      <xdr:spPr>
        <a:xfrm>
          <a:off x="1130300" y="14273349"/>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127379</xdr:rowOff>
    </xdr:from>
    <xdr:ext cx="405111" cy="259045"/>
    <xdr:sp macro="" textlink="">
      <xdr:nvSpPr>
        <xdr:cNvPr id="313" name="n_1aveValue【公営住宅】&#10;有形固定資産減価償却率">
          <a:extLst>
            <a:ext uri="{FF2B5EF4-FFF2-40B4-BE49-F238E27FC236}">
              <a16:creationId xmlns:a16="http://schemas.microsoft.com/office/drawing/2014/main" id="{76A766B0-33A8-4196-8FB6-4D2794024173}"/>
            </a:ext>
          </a:extLst>
        </xdr:cNvPr>
        <xdr:cNvSpPr txBox="1"/>
      </xdr:nvSpPr>
      <xdr:spPr>
        <a:xfrm>
          <a:off x="3582044" y="1435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117583</xdr:rowOff>
    </xdr:from>
    <xdr:ext cx="405111" cy="259045"/>
    <xdr:sp macro="" textlink="">
      <xdr:nvSpPr>
        <xdr:cNvPr id="314" name="n_2aveValue【公営住宅】&#10;有形固定資産減価償却率">
          <a:extLst>
            <a:ext uri="{FF2B5EF4-FFF2-40B4-BE49-F238E27FC236}">
              <a16:creationId xmlns:a16="http://schemas.microsoft.com/office/drawing/2014/main" id="{650FD797-1B19-41BA-98CA-7286BB3DAFD5}"/>
            </a:ext>
          </a:extLst>
        </xdr:cNvPr>
        <xdr:cNvSpPr txBox="1"/>
      </xdr:nvSpPr>
      <xdr:spPr>
        <a:xfrm>
          <a:off x="2705744" y="1434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130646</xdr:rowOff>
    </xdr:from>
    <xdr:ext cx="405111" cy="259045"/>
    <xdr:sp macro="" textlink="">
      <xdr:nvSpPr>
        <xdr:cNvPr id="315" name="n_3aveValue【公営住宅】&#10;有形固定資産減価償却率">
          <a:extLst>
            <a:ext uri="{FF2B5EF4-FFF2-40B4-BE49-F238E27FC236}">
              <a16:creationId xmlns:a16="http://schemas.microsoft.com/office/drawing/2014/main" id="{5ECDA0A7-2946-4B63-A69C-67AD29DEC3B4}"/>
            </a:ext>
          </a:extLst>
        </xdr:cNvPr>
        <xdr:cNvSpPr txBox="1"/>
      </xdr:nvSpPr>
      <xdr:spPr>
        <a:xfrm>
          <a:off x="18167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137177</xdr:rowOff>
    </xdr:from>
    <xdr:ext cx="405111" cy="259045"/>
    <xdr:sp macro="" textlink="">
      <xdr:nvSpPr>
        <xdr:cNvPr id="316" name="n_4aveValue【公営住宅】&#10;有形固定資産減価償却率">
          <a:extLst>
            <a:ext uri="{FF2B5EF4-FFF2-40B4-BE49-F238E27FC236}">
              <a16:creationId xmlns:a16="http://schemas.microsoft.com/office/drawing/2014/main" id="{5161A923-B70C-461E-B0C5-740C8F5A02A0}"/>
            </a:ext>
          </a:extLst>
        </xdr:cNvPr>
        <xdr:cNvSpPr txBox="1"/>
      </xdr:nvSpPr>
      <xdr:spPr>
        <a:xfrm>
          <a:off x="927744" y="1471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138084</xdr:rowOff>
    </xdr:from>
    <xdr:ext cx="405111" cy="259045"/>
    <xdr:sp macro="" textlink="">
      <xdr:nvSpPr>
        <xdr:cNvPr id="317" name="n_1mainValue【公営住宅】&#10;有形固定資産減価償却率">
          <a:extLst>
            <a:ext uri="{FF2B5EF4-FFF2-40B4-BE49-F238E27FC236}">
              <a16:creationId xmlns:a16="http://schemas.microsoft.com/office/drawing/2014/main" id="{AEF75ECA-EEED-4C2E-AD1F-697A7B0AF6F7}"/>
            </a:ext>
          </a:extLst>
        </xdr:cNvPr>
        <xdr:cNvSpPr txBox="1"/>
      </xdr:nvSpPr>
      <xdr:spPr>
        <a:xfrm>
          <a:off x="3582044" y="1385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160945</xdr:rowOff>
    </xdr:from>
    <xdr:ext cx="405111" cy="259045"/>
    <xdr:sp macro="" textlink="">
      <xdr:nvSpPr>
        <xdr:cNvPr id="318" name="n_2mainValue【公営住宅】&#10;有形固定資産減価償却率">
          <a:extLst>
            <a:ext uri="{FF2B5EF4-FFF2-40B4-BE49-F238E27FC236}">
              <a16:creationId xmlns:a16="http://schemas.microsoft.com/office/drawing/2014/main" id="{F7969CCF-B88C-4227-B7D7-AB517951B588}"/>
            </a:ext>
          </a:extLst>
        </xdr:cNvPr>
        <xdr:cNvSpPr txBox="1"/>
      </xdr:nvSpPr>
      <xdr:spPr>
        <a:xfrm>
          <a:off x="2705744" y="1387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134819</xdr:rowOff>
    </xdr:from>
    <xdr:ext cx="405111" cy="259045"/>
    <xdr:sp macro="" textlink="">
      <xdr:nvSpPr>
        <xdr:cNvPr id="319" name="n_3mainValue【公営住宅】&#10;有形固定資産減価償却率">
          <a:extLst>
            <a:ext uri="{FF2B5EF4-FFF2-40B4-BE49-F238E27FC236}">
              <a16:creationId xmlns:a16="http://schemas.microsoft.com/office/drawing/2014/main" id="{A22ED93E-4BB1-4638-82D4-C4E3220E84EE}"/>
            </a:ext>
          </a:extLst>
        </xdr:cNvPr>
        <xdr:cNvSpPr txBox="1"/>
      </xdr:nvSpPr>
      <xdr:spPr>
        <a:xfrm>
          <a:off x="1816744" y="14022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110326</xdr:rowOff>
    </xdr:from>
    <xdr:ext cx="405111" cy="259045"/>
    <xdr:sp macro="" textlink="">
      <xdr:nvSpPr>
        <xdr:cNvPr id="320" name="n_4mainValue【公営住宅】&#10;有形固定資産減価償却率">
          <a:extLst>
            <a:ext uri="{FF2B5EF4-FFF2-40B4-BE49-F238E27FC236}">
              <a16:creationId xmlns:a16="http://schemas.microsoft.com/office/drawing/2014/main" id="{984B0B9D-6705-4827-94F8-2C08AAD0126E}"/>
            </a:ext>
          </a:extLst>
        </xdr:cNvPr>
        <xdr:cNvSpPr txBox="1"/>
      </xdr:nvSpPr>
      <xdr:spPr>
        <a:xfrm>
          <a:off x="927744" y="1399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9055464E-7BC0-4231-A023-D18C4D664C1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4A5DAD1F-9372-4BA9-AA9C-9D80B36C05C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C5726597-0D86-483A-AFD0-ED6337784AC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85446CCE-C1CD-45B2-904A-325A05E3C3D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99A9C8CB-97F2-4514-9C8F-8D53FE8C9B3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9AF909C2-BB62-4ACE-BC3A-4674C6F60E2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983A12DE-C3BB-4C48-B486-D8692DB3B08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A3C161EF-67A7-442C-B7F6-1A1D65A896B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0C769299-5158-4282-924D-233DDB57B41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3A9FB959-D968-4C98-92E5-56407772A3D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1" name="直線コネクタ 330">
          <a:extLst>
            <a:ext uri="{FF2B5EF4-FFF2-40B4-BE49-F238E27FC236}">
              <a16:creationId xmlns:a16="http://schemas.microsoft.com/office/drawing/2014/main" id="{D9335288-0173-40D4-83E0-7C047C5F432E}"/>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2" name="テキスト ボックス 331">
          <a:extLst>
            <a:ext uri="{FF2B5EF4-FFF2-40B4-BE49-F238E27FC236}">
              <a16:creationId xmlns:a16="http://schemas.microsoft.com/office/drawing/2014/main" id="{AD59FB98-FAA2-4EF4-A293-ADBD12433FC8}"/>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3" name="直線コネクタ 332">
          <a:extLst>
            <a:ext uri="{FF2B5EF4-FFF2-40B4-BE49-F238E27FC236}">
              <a16:creationId xmlns:a16="http://schemas.microsoft.com/office/drawing/2014/main" id="{28EFD208-27D5-41E3-A402-433F1362E39E}"/>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4" name="テキスト ボックス 333">
          <a:extLst>
            <a:ext uri="{FF2B5EF4-FFF2-40B4-BE49-F238E27FC236}">
              <a16:creationId xmlns:a16="http://schemas.microsoft.com/office/drawing/2014/main" id="{B327FF95-60EF-44D0-9F7B-4E2EF892E8EC}"/>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5" name="直線コネクタ 334">
          <a:extLst>
            <a:ext uri="{FF2B5EF4-FFF2-40B4-BE49-F238E27FC236}">
              <a16:creationId xmlns:a16="http://schemas.microsoft.com/office/drawing/2014/main" id="{018D423E-B579-4754-A434-91D2430A5002}"/>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6" name="テキスト ボックス 335">
          <a:extLst>
            <a:ext uri="{FF2B5EF4-FFF2-40B4-BE49-F238E27FC236}">
              <a16:creationId xmlns:a16="http://schemas.microsoft.com/office/drawing/2014/main" id="{7694F615-B47B-4888-BA3A-45CDB61E4EAE}"/>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7" name="直線コネクタ 336">
          <a:extLst>
            <a:ext uri="{FF2B5EF4-FFF2-40B4-BE49-F238E27FC236}">
              <a16:creationId xmlns:a16="http://schemas.microsoft.com/office/drawing/2014/main" id="{811817F3-E2C0-4204-855F-189665C8FE4E}"/>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8" name="テキスト ボックス 337">
          <a:extLst>
            <a:ext uri="{FF2B5EF4-FFF2-40B4-BE49-F238E27FC236}">
              <a16:creationId xmlns:a16="http://schemas.microsoft.com/office/drawing/2014/main" id="{F0CB7C2E-B448-4107-A862-DEC099B52B9C}"/>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id="{2A0F5D88-3C93-4AB9-9F89-58A08A992EF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0" name="テキスト ボックス 339">
          <a:extLst>
            <a:ext uri="{FF2B5EF4-FFF2-40B4-BE49-F238E27FC236}">
              <a16:creationId xmlns:a16="http://schemas.microsoft.com/office/drawing/2014/main" id="{91AAFDF3-EB7B-4525-84EF-C394722B521F}"/>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a16="http://schemas.microsoft.com/office/drawing/2014/main" id="{86F3B2BF-A77F-4747-83B0-F04DB441E30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115413</xdr:rowOff>
    </xdr:from>
    <xdr:to>
      <xdr:col>54</xdr:col>
      <xdr:colOff>189865</xdr:colOff>
      <xdr:row>86</xdr:row>
      <xdr:rowOff>36500</xdr:rowOff>
    </xdr:to>
    <xdr:cxnSp macro="">
      <xdr:nvCxnSpPr>
        <xdr:cNvPr id="342" name="直線コネクタ 341">
          <a:extLst>
            <a:ext uri="{FF2B5EF4-FFF2-40B4-BE49-F238E27FC236}">
              <a16:creationId xmlns:a16="http://schemas.microsoft.com/office/drawing/2014/main" id="{A2ED56C1-5103-48CB-A304-B66746D240BD}"/>
            </a:ext>
          </a:extLst>
        </xdr:cNvPr>
        <xdr:cNvCxnSpPr/>
      </xdr:nvCxnSpPr>
      <xdr:spPr>
        <a:xfrm flipV="1">
          <a:off x="10476865" y="13659963"/>
          <a:ext cx="0" cy="1121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40327</xdr:rowOff>
    </xdr:from>
    <xdr:ext cx="469744" cy="259045"/>
    <xdr:sp macro="" textlink="">
      <xdr:nvSpPr>
        <xdr:cNvPr id="343" name="【公営住宅】&#10;一人当たり面積最小値テキスト">
          <a:extLst>
            <a:ext uri="{FF2B5EF4-FFF2-40B4-BE49-F238E27FC236}">
              <a16:creationId xmlns:a16="http://schemas.microsoft.com/office/drawing/2014/main" id="{A5AC6F7A-D740-4C7D-A63A-D787CFBDF7E3}"/>
            </a:ext>
          </a:extLst>
        </xdr:cNvPr>
        <xdr:cNvSpPr txBox="1"/>
      </xdr:nvSpPr>
      <xdr:spPr>
        <a:xfrm>
          <a:off x="10515600" y="147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36500</xdr:rowOff>
    </xdr:from>
    <xdr:to>
      <xdr:col>55</xdr:col>
      <xdr:colOff>88900</xdr:colOff>
      <xdr:row>86</xdr:row>
      <xdr:rowOff>36500</xdr:rowOff>
    </xdr:to>
    <xdr:cxnSp macro="">
      <xdr:nvCxnSpPr>
        <xdr:cNvPr id="344" name="直線コネクタ 343">
          <a:extLst>
            <a:ext uri="{FF2B5EF4-FFF2-40B4-BE49-F238E27FC236}">
              <a16:creationId xmlns:a16="http://schemas.microsoft.com/office/drawing/2014/main" id="{847B5CE8-3420-446E-860D-D59BB04BC708}"/>
            </a:ext>
          </a:extLst>
        </xdr:cNvPr>
        <xdr:cNvCxnSpPr/>
      </xdr:nvCxnSpPr>
      <xdr:spPr>
        <a:xfrm>
          <a:off x="10388600" y="1478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62090</xdr:rowOff>
    </xdr:from>
    <xdr:ext cx="534377" cy="259045"/>
    <xdr:sp macro="" textlink="">
      <xdr:nvSpPr>
        <xdr:cNvPr id="345" name="【公営住宅】&#10;一人当たり面積最大値テキスト">
          <a:extLst>
            <a:ext uri="{FF2B5EF4-FFF2-40B4-BE49-F238E27FC236}">
              <a16:creationId xmlns:a16="http://schemas.microsoft.com/office/drawing/2014/main" id="{B9AFBC9C-2835-4C7C-A584-08E09968A6F7}"/>
            </a:ext>
          </a:extLst>
        </xdr:cNvPr>
        <xdr:cNvSpPr txBox="1"/>
      </xdr:nvSpPr>
      <xdr:spPr>
        <a:xfrm>
          <a:off x="10515600" y="1343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115413</xdr:rowOff>
    </xdr:from>
    <xdr:to>
      <xdr:col>55</xdr:col>
      <xdr:colOff>88900</xdr:colOff>
      <xdr:row>79</xdr:row>
      <xdr:rowOff>115413</xdr:rowOff>
    </xdr:to>
    <xdr:cxnSp macro="">
      <xdr:nvCxnSpPr>
        <xdr:cNvPr id="346" name="直線コネクタ 345">
          <a:extLst>
            <a:ext uri="{FF2B5EF4-FFF2-40B4-BE49-F238E27FC236}">
              <a16:creationId xmlns:a16="http://schemas.microsoft.com/office/drawing/2014/main" id="{B5C3D386-8910-4C97-BEC0-55D2D28641C3}"/>
            </a:ext>
          </a:extLst>
        </xdr:cNvPr>
        <xdr:cNvCxnSpPr/>
      </xdr:nvCxnSpPr>
      <xdr:spPr>
        <a:xfrm>
          <a:off x="10388600" y="1365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55339</xdr:rowOff>
    </xdr:from>
    <xdr:ext cx="469744" cy="259045"/>
    <xdr:sp macro="" textlink="">
      <xdr:nvSpPr>
        <xdr:cNvPr id="347" name="【公営住宅】&#10;一人当たり面積平均値テキスト">
          <a:extLst>
            <a:ext uri="{FF2B5EF4-FFF2-40B4-BE49-F238E27FC236}">
              <a16:creationId xmlns:a16="http://schemas.microsoft.com/office/drawing/2014/main" id="{CB2306C8-2D06-4FF7-B9E1-1422D82755D7}"/>
            </a:ext>
          </a:extLst>
        </xdr:cNvPr>
        <xdr:cNvSpPr txBox="1"/>
      </xdr:nvSpPr>
      <xdr:spPr>
        <a:xfrm>
          <a:off x="10515600" y="146285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76912</xdr:rowOff>
    </xdr:from>
    <xdr:to>
      <xdr:col>55</xdr:col>
      <xdr:colOff>50800</xdr:colOff>
      <xdr:row>86</xdr:row>
      <xdr:rowOff>7062</xdr:rowOff>
    </xdr:to>
    <xdr:sp macro="" textlink="">
      <xdr:nvSpPr>
        <xdr:cNvPr id="348" name="フローチャート: 判断 347">
          <a:extLst>
            <a:ext uri="{FF2B5EF4-FFF2-40B4-BE49-F238E27FC236}">
              <a16:creationId xmlns:a16="http://schemas.microsoft.com/office/drawing/2014/main" id="{6904E3FD-3C11-4C59-A856-BC37C4BCAE39}"/>
            </a:ext>
          </a:extLst>
        </xdr:cNvPr>
        <xdr:cNvSpPr/>
      </xdr:nvSpPr>
      <xdr:spPr>
        <a:xfrm>
          <a:off x="10426700" y="1465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97256</xdr:rowOff>
    </xdr:from>
    <xdr:to>
      <xdr:col>50</xdr:col>
      <xdr:colOff>165100</xdr:colOff>
      <xdr:row>86</xdr:row>
      <xdr:rowOff>27406</xdr:rowOff>
    </xdr:to>
    <xdr:sp macro="" textlink="">
      <xdr:nvSpPr>
        <xdr:cNvPr id="349" name="フローチャート: 判断 348">
          <a:extLst>
            <a:ext uri="{FF2B5EF4-FFF2-40B4-BE49-F238E27FC236}">
              <a16:creationId xmlns:a16="http://schemas.microsoft.com/office/drawing/2014/main" id="{7F5CC995-181C-4680-BF20-2D0F761E830F}"/>
            </a:ext>
          </a:extLst>
        </xdr:cNvPr>
        <xdr:cNvSpPr/>
      </xdr:nvSpPr>
      <xdr:spPr>
        <a:xfrm>
          <a:off x="9588500" y="1467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97943</xdr:rowOff>
    </xdr:from>
    <xdr:to>
      <xdr:col>46</xdr:col>
      <xdr:colOff>38100</xdr:colOff>
      <xdr:row>86</xdr:row>
      <xdr:rowOff>28093</xdr:rowOff>
    </xdr:to>
    <xdr:sp macro="" textlink="">
      <xdr:nvSpPr>
        <xdr:cNvPr id="350" name="フローチャート: 判断 349">
          <a:extLst>
            <a:ext uri="{FF2B5EF4-FFF2-40B4-BE49-F238E27FC236}">
              <a16:creationId xmlns:a16="http://schemas.microsoft.com/office/drawing/2014/main" id="{8CCEC5E5-82AE-4EE4-8F09-CDF9D74CB0ED}"/>
            </a:ext>
          </a:extLst>
        </xdr:cNvPr>
        <xdr:cNvSpPr/>
      </xdr:nvSpPr>
      <xdr:spPr>
        <a:xfrm>
          <a:off x="8699500" y="1467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97805</xdr:rowOff>
    </xdr:from>
    <xdr:to>
      <xdr:col>41</xdr:col>
      <xdr:colOff>101600</xdr:colOff>
      <xdr:row>86</xdr:row>
      <xdr:rowOff>27955</xdr:rowOff>
    </xdr:to>
    <xdr:sp macro="" textlink="">
      <xdr:nvSpPr>
        <xdr:cNvPr id="351" name="フローチャート: 判断 350">
          <a:extLst>
            <a:ext uri="{FF2B5EF4-FFF2-40B4-BE49-F238E27FC236}">
              <a16:creationId xmlns:a16="http://schemas.microsoft.com/office/drawing/2014/main" id="{AC86E6F6-2F80-4D8F-882B-847740A34CFF}"/>
            </a:ext>
          </a:extLst>
        </xdr:cNvPr>
        <xdr:cNvSpPr/>
      </xdr:nvSpPr>
      <xdr:spPr>
        <a:xfrm>
          <a:off x="7810500" y="1467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95656</xdr:rowOff>
    </xdr:from>
    <xdr:to>
      <xdr:col>36</xdr:col>
      <xdr:colOff>165100</xdr:colOff>
      <xdr:row>86</xdr:row>
      <xdr:rowOff>25806</xdr:rowOff>
    </xdr:to>
    <xdr:sp macro="" textlink="">
      <xdr:nvSpPr>
        <xdr:cNvPr id="352" name="フローチャート: 判断 351">
          <a:extLst>
            <a:ext uri="{FF2B5EF4-FFF2-40B4-BE49-F238E27FC236}">
              <a16:creationId xmlns:a16="http://schemas.microsoft.com/office/drawing/2014/main" id="{5F8C40CB-AB09-4A88-BA1F-C6E21FFC7849}"/>
            </a:ext>
          </a:extLst>
        </xdr:cNvPr>
        <xdr:cNvSpPr/>
      </xdr:nvSpPr>
      <xdr:spPr>
        <a:xfrm>
          <a:off x="6921500" y="14668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2590B0E9-D8E7-4704-9EC7-E55878EC5D9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2976FAA1-CFEA-4B78-8952-9ABBA5BB008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EE9A3E3E-8411-48A8-9E0F-79EF3EC7319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888CF4C9-D8A6-4139-8DB5-6C769F5A004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F2C710D-6E2A-410B-AF8B-5DBDD05AC81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20813</xdr:rowOff>
    </xdr:from>
    <xdr:to>
      <xdr:col>55</xdr:col>
      <xdr:colOff>50800</xdr:colOff>
      <xdr:row>85</xdr:row>
      <xdr:rowOff>122413</xdr:rowOff>
    </xdr:to>
    <xdr:sp macro="" textlink="">
      <xdr:nvSpPr>
        <xdr:cNvPr id="358" name="楕円 357">
          <a:extLst>
            <a:ext uri="{FF2B5EF4-FFF2-40B4-BE49-F238E27FC236}">
              <a16:creationId xmlns:a16="http://schemas.microsoft.com/office/drawing/2014/main" id="{8D66CFE8-8F1B-4BE1-A6AE-8D597C94D494}"/>
            </a:ext>
          </a:extLst>
        </xdr:cNvPr>
        <xdr:cNvSpPr/>
      </xdr:nvSpPr>
      <xdr:spPr>
        <a:xfrm>
          <a:off x="10426700" y="1459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43690</xdr:rowOff>
    </xdr:from>
    <xdr:ext cx="469744" cy="259045"/>
    <xdr:sp macro="" textlink="">
      <xdr:nvSpPr>
        <xdr:cNvPr id="359" name="【公営住宅】&#10;一人当たり面積該当値テキスト">
          <a:extLst>
            <a:ext uri="{FF2B5EF4-FFF2-40B4-BE49-F238E27FC236}">
              <a16:creationId xmlns:a16="http://schemas.microsoft.com/office/drawing/2014/main" id="{6AC9D58B-489F-427E-AFDB-43F9D34A6805}"/>
            </a:ext>
          </a:extLst>
        </xdr:cNvPr>
        <xdr:cNvSpPr txBox="1"/>
      </xdr:nvSpPr>
      <xdr:spPr>
        <a:xfrm>
          <a:off x="10515600" y="1444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24425</xdr:rowOff>
    </xdr:from>
    <xdr:to>
      <xdr:col>50</xdr:col>
      <xdr:colOff>165100</xdr:colOff>
      <xdr:row>85</xdr:row>
      <xdr:rowOff>126025</xdr:rowOff>
    </xdr:to>
    <xdr:sp macro="" textlink="">
      <xdr:nvSpPr>
        <xdr:cNvPr id="360" name="楕円 359">
          <a:extLst>
            <a:ext uri="{FF2B5EF4-FFF2-40B4-BE49-F238E27FC236}">
              <a16:creationId xmlns:a16="http://schemas.microsoft.com/office/drawing/2014/main" id="{B5F3E1A0-9506-488E-B9DB-61A29B0F25E0}"/>
            </a:ext>
          </a:extLst>
        </xdr:cNvPr>
        <xdr:cNvSpPr/>
      </xdr:nvSpPr>
      <xdr:spPr>
        <a:xfrm>
          <a:off x="9588500" y="1459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71613</xdr:rowOff>
    </xdr:from>
    <xdr:to>
      <xdr:col>55</xdr:col>
      <xdr:colOff>0</xdr:colOff>
      <xdr:row>85</xdr:row>
      <xdr:rowOff>75225</xdr:rowOff>
    </xdr:to>
    <xdr:cxnSp macro="">
      <xdr:nvCxnSpPr>
        <xdr:cNvPr id="361" name="直線コネクタ 360">
          <a:extLst>
            <a:ext uri="{FF2B5EF4-FFF2-40B4-BE49-F238E27FC236}">
              <a16:creationId xmlns:a16="http://schemas.microsoft.com/office/drawing/2014/main" id="{8549A36E-85CF-41E3-BE74-B04EA88044AE}"/>
            </a:ext>
          </a:extLst>
        </xdr:cNvPr>
        <xdr:cNvCxnSpPr/>
      </xdr:nvCxnSpPr>
      <xdr:spPr>
        <a:xfrm flipV="1">
          <a:off x="9639300" y="14644863"/>
          <a:ext cx="838200" cy="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7555</xdr:rowOff>
    </xdr:from>
    <xdr:to>
      <xdr:col>46</xdr:col>
      <xdr:colOff>38100</xdr:colOff>
      <xdr:row>85</xdr:row>
      <xdr:rowOff>109155</xdr:rowOff>
    </xdr:to>
    <xdr:sp macro="" textlink="">
      <xdr:nvSpPr>
        <xdr:cNvPr id="362" name="楕円 361">
          <a:extLst>
            <a:ext uri="{FF2B5EF4-FFF2-40B4-BE49-F238E27FC236}">
              <a16:creationId xmlns:a16="http://schemas.microsoft.com/office/drawing/2014/main" id="{669A66C6-538E-4799-94E2-940C5B571ADE}"/>
            </a:ext>
          </a:extLst>
        </xdr:cNvPr>
        <xdr:cNvSpPr/>
      </xdr:nvSpPr>
      <xdr:spPr>
        <a:xfrm>
          <a:off x="8699500" y="1458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58355</xdr:rowOff>
    </xdr:from>
    <xdr:to>
      <xdr:col>50</xdr:col>
      <xdr:colOff>114300</xdr:colOff>
      <xdr:row>85</xdr:row>
      <xdr:rowOff>75225</xdr:rowOff>
    </xdr:to>
    <xdr:cxnSp macro="">
      <xdr:nvCxnSpPr>
        <xdr:cNvPr id="363" name="直線コネクタ 362">
          <a:extLst>
            <a:ext uri="{FF2B5EF4-FFF2-40B4-BE49-F238E27FC236}">
              <a16:creationId xmlns:a16="http://schemas.microsoft.com/office/drawing/2014/main" id="{A74DCFB7-B3B5-4984-A2FF-F2DB4899D6DE}"/>
            </a:ext>
          </a:extLst>
        </xdr:cNvPr>
        <xdr:cNvCxnSpPr/>
      </xdr:nvCxnSpPr>
      <xdr:spPr>
        <a:xfrm>
          <a:off x="8750300" y="14631605"/>
          <a:ext cx="889000" cy="1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20402</xdr:rowOff>
    </xdr:from>
    <xdr:to>
      <xdr:col>41</xdr:col>
      <xdr:colOff>101600</xdr:colOff>
      <xdr:row>85</xdr:row>
      <xdr:rowOff>122002</xdr:rowOff>
    </xdr:to>
    <xdr:sp macro="" textlink="">
      <xdr:nvSpPr>
        <xdr:cNvPr id="364" name="楕円 363">
          <a:extLst>
            <a:ext uri="{FF2B5EF4-FFF2-40B4-BE49-F238E27FC236}">
              <a16:creationId xmlns:a16="http://schemas.microsoft.com/office/drawing/2014/main" id="{D9C32C69-330C-4ABE-BAA7-A277B0204C62}"/>
            </a:ext>
          </a:extLst>
        </xdr:cNvPr>
        <xdr:cNvSpPr/>
      </xdr:nvSpPr>
      <xdr:spPr>
        <a:xfrm>
          <a:off x="7810500" y="1459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58355</xdr:rowOff>
    </xdr:from>
    <xdr:to>
      <xdr:col>45</xdr:col>
      <xdr:colOff>177800</xdr:colOff>
      <xdr:row>85</xdr:row>
      <xdr:rowOff>71202</xdr:rowOff>
    </xdr:to>
    <xdr:cxnSp macro="">
      <xdr:nvCxnSpPr>
        <xdr:cNvPr id="365" name="直線コネクタ 364">
          <a:extLst>
            <a:ext uri="{FF2B5EF4-FFF2-40B4-BE49-F238E27FC236}">
              <a16:creationId xmlns:a16="http://schemas.microsoft.com/office/drawing/2014/main" id="{78F61EB7-C843-47BA-AF6C-2EA3FAD31A6B}"/>
            </a:ext>
          </a:extLst>
        </xdr:cNvPr>
        <xdr:cNvCxnSpPr/>
      </xdr:nvCxnSpPr>
      <xdr:spPr>
        <a:xfrm flipV="1">
          <a:off x="7861300" y="14631605"/>
          <a:ext cx="889000" cy="1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19624</xdr:rowOff>
    </xdr:from>
    <xdr:to>
      <xdr:col>36</xdr:col>
      <xdr:colOff>165100</xdr:colOff>
      <xdr:row>85</xdr:row>
      <xdr:rowOff>121224</xdr:rowOff>
    </xdr:to>
    <xdr:sp macro="" textlink="">
      <xdr:nvSpPr>
        <xdr:cNvPr id="366" name="楕円 365">
          <a:extLst>
            <a:ext uri="{FF2B5EF4-FFF2-40B4-BE49-F238E27FC236}">
              <a16:creationId xmlns:a16="http://schemas.microsoft.com/office/drawing/2014/main" id="{F598EF37-811F-42F5-A9DF-8C457D22BC06}"/>
            </a:ext>
          </a:extLst>
        </xdr:cNvPr>
        <xdr:cNvSpPr/>
      </xdr:nvSpPr>
      <xdr:spPr>
        <a:xfrm>
          <a:off x="6921500" y="1459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70424</xdr:rowOff>
    </xdr:from>
    <xdr:to>
      <xdr:col>41</xdr:col>
      <xdr:colOff>50800</xdr:colOff>
      <xdr:row>85</xdr:row>
      <xdr:rowOff>71202</xdr:rowOff>
    </xdr:to>
    <xdr:cxnSp macro="">
      <xdr:nvCxnSpPr>
        <xdr:cNvPr id="367" name="直線コネクタ 366">
          <a:extLst>
            <a:ext uri="{FF2B5EF4-FFF2-40B4-BE49-F238E27FC236}">
              <a16:creationId xmlns:a16="http://schemas.microsoft.com/office/drawing/2014/main" id="{CF07E098-0E4E-4D4E-961E-D2F847BBD062}"/>
            </a:ext>
          </a:extLst>
        </xdr:cNvPr>
        <xdr:cNvCxnSpPr/>
      </xdr:nvCxnSpPr>
      <xdr:spPr>
        <a:xfrm>
          <a:off x="6972300" y="14643674"/>
          <a:ext cx="889000" cy="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18533</xdr:rowOff>
    </xdr:from>
    <xdr:ext cx="469744" cy="259045"/>
    <xdr:sp macro="" textlink="">
      <xdr:nvSpPr>
        <xdr:cNvPr id="368" name="n_1aveValue【公営住宅】&#10;一人当たり面積">
          <a:extLst>
            <a:ext uri="{FF2B5EF4-FFF2-40B4-BE49-F238E27FC236}">
              <a16:creationId xmlns:a16="http://schemas.microsoft.com/office/drawing/2014/main" id="{880267C4-0C63-4535-9BFE-453CD6E56A36}"/>
            </a:ext>
          </a:extLst>
        </xdr:cNvPr>
        <xdr:cNvSpPr txBox="1"/>
      </xdr:nvSpPr>
      <xdr:spPr>
        <a:xfrm>
          <a:off x="9391727" y="1476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19220</xdr:rowOff>
    </xdr:from>
    <xdr:ext cx="469744" cy="259045"/>
    <xdr:sp macro="" textlink="">
      <xdr:nvSpPr>
        <xdr:cNvPr id="369" name="n_2aveValue【公営住宅】&#10;一人当たり面積">
          <a:extLst>
            <a:ext uri="{FF2B5EF4-FFF2-40B4-BE49-F238E27FC236}">
              <a16:creationId xmlns:a16="http://schemas.microsoft.com/office/drawing/2014/main" id="{D13CCC09-CD3B-4EFA-BFA0-D65F2E122A2E}"/>
            </a:ext>
          </a:extLst>
        </xdr:cNvPr>
        <xdr:cNvSpPr txBox="1"/>
      </xdr:nvSpPr>
      <xdr:spPr>
        <a:xfrm>
          <a:off x="8515427" y="14763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19082</xdr:rowOff>
    </xdr:from>
    <xdr:ext cx="469744" cy="259045"/>
    <xdr:sp macro="" textlink="">
      <xdr:nvSpPr>
        <xdr:cNvPr id="370" name="n_3aveValue【公営住宅】&#10;一人当たり面積">
          <a:extLst>
            <a:ext uri="{FF2B5EF4-FFF2-40B4-BE49-F238E27FC236}">
              <a16:creationId xmlns:a16="http://schemas.microsoft.com/office/drawing/2014/main" id="{35921A78-6394-4F5F-B217-E1A4EB1271AC}"/>
            </a:ext>
          </a:extLst>
        </xdr:cNvPr>
        <xdr:cNvSpPr txBox="1"/>
      </xdr:nvSpPr>
      <xdr:spPr>
        <a:xfrm>
          <a:off x="7626427" y="1476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16933</xdr:rowOff>
    </xdr:from>
    <xdr:ext cx="469744" cy="259045"/>
    <xdr:sp macro="" textlink="">
      <xdr:nvSpPr>
        <xdr:cNvPr id="371" name="n_4aveValue【公営住宅】&#10;一人当たり面積">
          <a:extLst>
            <a:ext uri="{FF2B5EF4-FFF2-40B4-BE49-F238E27FC236}">
              <a16:creationId xmlns:a16="http://schemas.microsoft.com/office/drawing/2014/main" id="{49EC25BE-B899-4EBB-A6E9-1CD9A3EF2A14}"/>
            </a:ext>
          </a:extLst>
        </xdr:cNvPr>
        <xdr:cNvSpPr txBox="1"/>
      </xdr:nvSpPr>
      <xdr:spPr>
        <a:xfrm>
          <a:off x="6737427" y="14761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142552</xdr:rowOff>
    </xdr:from>
    <xdr:ext cx="469744" cy="259045"/>
    <xdr:sp macro="" textlink="">
      <xdr:nvSpPr>
        <xdr:cNvPr id="372" name="n_1mainValue【公営住宅】&#10;一人当たり面積">
          <a:extLst>
            <a:ext uri="{FF2B5EF4-FFF2-40B4-BE49-F238E27FC236}">
              <a16:creationId xmlns:a16="http://schemas.microsoft.com/office/drawing/2014/main" id="{CAEC60DC-5968-491D-A935-C3A90A053065}"/>
            </a:ext>
          </a:extLst>
        </xdr:cNvPr>
        <xdr:cNvSpPr txBox="1"/>
      </xdr:nvSpPr>
      <xdr:spPr>
        <a:xfrm>
          <a:off x="9391727" y="1437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125682</xdr:rowOff>
    </xdr:from>
    <xdr:ext cx="469744" cy="259045"/>
    <xdr:sp macro="" textlink="">
      <xdr:nvSpPr>
        <xdr:cNvPr id="373" name="n_2mainValue【公営住宅】&#10;一人当たり面積">
          <a:extLst>
            <a:ext uri="{FF2B5EF4-FFF2-40B4-BE49-F238E27FC236}">
              <a16:creationId xmlns:a16="http://schemas.microsoft.com/office/drawing/2014/main" id="{A5D88EBE-2486-47AC-8C04-D288BD4F2809}"/>
            </a:ext>
          </a:extLst>
        </xdr:cNvPr>
        <xdr:cNvSpPr txBox="1"/>
      </xdr:nvSpPr>
      <xdr:spPr>
        <a:xfrm>
          <a:off x="8515427" y="1435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138529</xdr:rowOff>
    </xdr:from>
    <xdr:ext cx="469744" cy="259045"/>
    <xdr:sp macro="" textlink="">
      <xdr:nvSpPr>
        <xdr:cNvPr id="374" name="n_3mainValue【公営住宅】&#10;一人当たり面積">
          <a:extLst>
            <a:ext uri="{FF2B5EF4-FFF2-40B4-BE49-F238E27FC236}">
              <a16:creationId xmlns:a16="http://schemas.microsoft.com/office/drawing/2014/main" id="{135AAA29-62C6-4D4D-A423-CDCC6434C926}"/>
            </a:ext>
          </a:extLst>
        </xdr:cNvPr>
        <xdr:cNvSpPr txBox="1"/>
      </xdr:nvSpPr>
      <xdr:spPr>
        <a:xfrm>
          <a:off x="7626427" y="1436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137751</xdr:rowOff>
    </xdr:from>
    <xdr:ext cx="469744" cy="259045"/>
    <xdr:sp macro="" textlink="">
      <xdr:nvSpPr>
        <xdr:cNvPr id="375" name="n_4mainValue【公営住宅】&#10;一人当たり面積">
          <a:extLst>
            <a:ext uri="{FF2B5EF4-FFF2-40B4-BE49-F238E27FC236}">
              <a16:creationId xmlns:a16="http://schemas.microsoft.com/office/drawing/2014/main" id="{3AE37BC8-01B8-417B-AD7B-7EEA31B306DA}"/>
            </a:ext>
          </a:extLst>
        </xdr:cNvPr>
        <xdr:cNvSpPr txBox="1"/>
      </xdr:nvSpPr>
      <xdr:spPr>
        <a:xfrm>
          <a:off x="6737427" y="1436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id="{F6659C34-CF3D-4551-A7B8-B10540EEBF5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id="{172BF7D4-6FB8-4689-9E57-0B9DBB9D014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id="{BAFBF05E-B9B5-4390-9F53-45FA130C27D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id="{C83068C9-454A-4E9F-A3D7-96DF8A06FB1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id="{7982422A-4AF7-423A-9514-40B44321544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id="{91C10E2F-7804-40D4-8D0B-882C2DEEC61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id="{DBFCB596-9336-49CF-B73E-AB5ACB94393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id="{3D1D0492-6400-4F80-9429-370F8C1F7FA1}"/>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a:extLst>
            <a:ext uri="{FF2B5EF4-FFF2-40B4-BE49-F238E27FC236}">
              <a16:creationId xmlns:a16="http://schemas.microsoft.com/office/drawing/2014/main" id="{56758E40-32BF-46F1-A881-DE34DAC5F33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a:extLst>
            <a:ext uri="{FF2B5EF4-FFF2-40B4-BE49-F238E27FC236}">
              <a16:creationId xmlns:a16="http://schemas.microsoft.com/office/drawing/2014/main" id="{B347EF6C-CCCC-4C71-95E8-A156266E769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a:extLst>
            <a:ext uri="{FF2B5EF4-FFF2-40B4-BE49-F238E27FC236}">
              <a16:creationId xmlns:a16="http://schemas.microsoft.com/office/drawing/2014/main" id="{E9B3C0C5-025B-4BE6-9CED-FCD0CBB59B5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a:extLst>
            <a:ext uri="{FF2B5EF4-FFF2-40B4-BE49-F238E27FC236}">
              <a16:creationId xmlns:a16="http://schemas.microsoft.com/office/drawing/2014/main" id="{30D9F63E-4B8D-484A-B524-692F5DFC3A5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a:extLst>
            <a:ext uri="{FF2B5EF4-FFF2-40B4-BE49-F238E27FC236}">
              <a16:creationId xmlns:a16="http://schemas.microsoft.com/office/drawing/2014/main" id="{CACFF643-D7A1-4406-9F3A-7352FA99033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a:extLst>
            <a:ext uri="{FF2B5EF4-FFF2-40B4-BE49-F238E27FC236}">
              <a16:creationId xmlns:a16="http://schemas.microsoft.com/office/drawing/2014/main" id="{0A7936D7-8347-44A3-A5D4-6A3D5E97A9B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a:extLst>
            <a:ext uri="{FF2B5EF4-FFF2-40B4-BE49-F238E27FC236}">
              <a16:creationId xmlns:a16="http://schemas.microsoft.com/office/drawing/2014/main" id="{785E9343-6877-4A00-9C98-3CBE324F853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a:extLst>
            <a:ext uri="{FF2B5EF4-FFF2-40B4-BE49-F238E27FC236}">
              <a16:creationId xmlns:a16="http://schemas.microsoft.com/office/drawing/2014/main" id="{F70A03F6-BD2A-4C55-9953-3514629DCA4A}"/>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a:extLst>
            <a:ext uri="{FF2B5EF4-FFF2-40B4-BE49-F238E27FC236}">
              <a16:creationId xmlns:a16="http://schemas.microsoft.com/office/drawing/2014/main" id="{13DDA7FC-E277-47E2-87EB-7FF65EDB707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a:extLst>
            <a:ext uri="{FF2B5EF4-FFF2-40B4-BE49-F238E27FC236}">
              <a16:creationId xmlns:a16="http://schemas.microsoft.com/office/drawing/2014/main" id="{07A8C9D6-EF40-4839-B07D-B2680A39ABC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a:extLst>
            <a:ext uri="{FF2B5EF4-FFF2-40B4-BE49-F238E27FC236}">
              <a16:creationId xmlns:a16="http://schemas.microsoft.com/office/drawing/2014/main" id="{849245F4-4CF5-4650-9220-5819E32CCF8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a:extLst>
            <a:ext uri="{FF2B5EF4-FFF2-40B4-BE49-F238E27FC236}">
              <a16:creationId xmlns:a16="http://schemas.microsoft.com/office/drawing/2014/main" id="{8CAC7595-4315-4894-B628-1A920DA7834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a:extLst>
            <a:ext uri="{FF2B5EF4-FFF2-40B4-BE49-F238E27FC236}">
              <a16:creationId xmlns:a16="http://schemas.microsoft.com/office/drawing/2014/main" id="{FB192531-639A-4139-B062-829236716B3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a:extLst>
            <a:ext uri="{FF2B5EF4-FFF2-40B4-BE49-F238E27FC236}">
              <a16:creationId xmlns:a16="http://schemas.microsoft.com/office/drawing/2014/main" id="{6E878735-2C2F-4498-84B9-9416191C35E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a:extLst>
            <a:ext uri="{FF2B5EF4-FFF2-40B4-BE49-F238E27FC236}">
              <a16:creationId xmlns:a16="http://schemas.microsoft.com/office/drawing/2014/main" id="{A0F8089A-D5AE-4129-8365-D95FBBA019D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a:extLst>
            <a:ext uri="{FF2B5EF4-FFF2-40B4-BE49-F238E27FC236}">
              <a16:creationId xmlns:a16="http://schemas.microsoft.com/office/drawing/2014/main" id="{81AF24D0-DF97-4E8E-B38F-C43DCF427C8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a:extLst>
            <a:ext uri="{FF2B5EF4-FFF2-40B4-BE49-F238E27FC236}">
              <a16:creationId xmlns:a16="http://schemas.microsoft.com/office/drawing/2014/main" id="{9DC21433-8449-416A-92D2-1285FC2BC29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a:extLst>
            <a:ext uri="{FF2B5EF4-FFF2-40B4-BE49-F238E27FC236}">
              <a16:creationId xmlns:a16="http://schemas.microsoft.com/office/drawing/2014/main" id="{3153F9AC-F1C6-4BC0-872C-885E5DAD53B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a:extLst>
            <a:ext uri="{FF2B5EF4-FFF2-40B4-BE49-F238E27FC236}">
              <a16:creationId xmlns:a16="http://schemas.microsoft.com/office/drawing/2014/main" id="{4F806122-9611-44D4-9100-409A3EEFDBF2}"/>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3" name="直線コネクタ 402">
          <a:extLst>
            <a:ext uri="{FF2B5EF4-FFF2-40B4-BE49-F238E27FC236}">
              <a16:creationId xmlns:a16="http://schemas.microsoft.com/office/drawing/2014/main" id="{E2029E36-573F-42CB-B0AC-56E9283205B5}"/>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4" name="テキスト ボックス 403">
          <a:extLst>
            <a:ext uri="{FF2B5EF4-FFF2-40B4-BE49-F238E27FC236}">
              <a16:creationId xmlns:a16="http://schemas.microsoft.com/office/drawing/2014/main" id="{050AF62F-E359-4896-8CFC-D6DD1CB108E3}"/>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5" name="直線コネクタ 404">
          <a:extLst>
            <a:ext uri="{FF2B5EF4-FFF2-40B4-BE49-F238E27FC236}">
              <a16:creationId xmlns:a16="http://schemas.microsoft.com/office/drawing/2014/main" id="{4EDCD18E-E087-477A-A96E-A57103CA679A}"/>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6" name="テキスト ボックス 405">
          <a:extLst>
            <a:ext uri="{FF2B5EF4-FFF2-40B4-BE49-F238E27FC236}">
              <a16:creationId xmlns:a16="http://schemas.microsoft.com/office/drawing/2014/main" id="{77CA5B5C-27B1-43D5-9D9E-96DCB2467BE6}"/>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7" name="直線コネクタ 406">
          <a:extLst>
            <a:ext uri="{FF2B5EF4-FFF2-40B4-BE49-F238E27FC236}">
              <a16:creationId xmlns:a16="http://schemas.microsoft.com/office/drawing/2014/main" id="{26EBE0B1-5712-410A-9127-F8CE7FC02B42}"/>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8" name="テキスト ボックス 407">
          <a:extLst>
            <a:ext uri="{FF2B5EF4-FFF2-40B4-BE49-F238E27FC236}">
              <a16:creationId xmlns:a16="http://schemas.microsoft.com/office/drawing/2014/main" id="{8B8D9991-2433-4B9E-A131-92C5CC212786}"/>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9" name="直線コネクタ 408">
          <a:extLst>
            <a:ext uri="{FF2B5EF4-FFF2-40B4-BE49-F238E27FC236}">
              <a16:creationId xmlns:a16="http://schemas.microsoft.com/office/drawing/2014/main" id="{7F79009E-3D3B-48F3-AFF1-01C03AB4A7C4}"/>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0" name="テキスト ボックス 409">
          <a:extLst>
            <a:ext uri="{FF2B5EF4-FFF2-40B4-BE49-F238E27FC236}">
              <a16:creationId xmlns:a16="http://schemas.microsoft.com/office/drawing/2014/main" id="{391F6961-B490-455F-863F-949497FE1008}"/>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1" name="直線コネクタ 410">
          <a:extLst>
            <a:ext uri="{FF2B5EF4-FFF2-40B4-BE49-F238E27FC236}">
              <a16:creationId xmlns:a16="http://schemas.microsoft.com/office/drawing/2014/main" id="{4CE8E97E-D42E-4BA9-9019-5C17287E5C5F}"/>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2" name="テキスト ボックス 411">
          <a:extLst>
            <a:ext uri="{FF2B5EF4-FFF2-40B4-BE49-F238E27FC236}">
              <a16:creationId xmlns:a16="http://schemas.microsoft.com/office/drawing/2014/main" id="{AAAC5C0B-CE2E-4EB9-9A96-67757AC2BA1A}"/>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3" name="直線コネクタ 412">
          <a:extLst>
            <a:ext uri="{FF2B5EF4-FFF2-40B4-BE49-F238E27FC236}">
              <a16:creationId xmlns:a16="http://schemas.microsoft.com/office/drawing/2014/main" id="{58410EAB-BF5E-4465-AA43-373FDE0E0B5E}"/>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4" name="テキスト ボックス 413">
          <a:extLst>
            <a:ext uri="{FF2B5EF4-FFF2-40B4-BE49-F238E27FC236}">
              <a16:creationId xmlns:a16="http://schemas.microsoft.com/office/drawing/2014/main" id="{E615B866-7E7C-4D8F-A706-5139E1AFEFB8}"/>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a:extLst>
            <a:ext uri="{FF2B5EF4-FFF2-40B4-BE49-F238E27FC236}">
              <a16:creationId xmlns:a16="http://schemas.microsoft.com/office/drawing/2014/main" id="{47D667EB-FDB7-45FE-A824-9F96DC1BF92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a:extLst>
            <a:ext uri="{FF2B5EF4-FFF2-40B4-BE49-F238E27FC236}">
              <a16:creationId xmlns:a16="http://schemas.microsoft.com/office/drawing/2014/main" id="{078858AF-7A41-4729-A474-19ACA5CD8C8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92528</xdr:rowOff>
    </xdr:to>
    <xdr:cxnSp macro="">
      <xdr:nvCxnSpPr>
        <xdr:cNvPr id="417" name="直線コネクタ 416">
          <a:extLst>
            <a:ext uri="{FF2B5EF4-FFF2-40B4-BE49-F238E27FC236}">
              <a16:creationId xmlns:a16="http://schemas.microsoft.com/office/drawing/2014/main" id="{D005C4F7-D816-433D-9B32-E260485371AC}"/>
            </a:ext>
          </a:extLst>
        </xdr:cNvPr>
        <xdr:cNvCxnSpPr/>
      </xdr:nvCxnSpPr>
      <xdr:spPr>
        <a:xfrm flipV="1">
          <a:off x="16318864" y="5722620"/>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8" name="【認定こども園・幼稚園・保育所】&#10;有形固定資産減価償却率最小値テキスト">
          <a:extLst>
            <a:ext uri="{FF2B5EF4-FFF2-40B4-BE49-F238E27FC236}">
              <a16:creationId xmlns:a16="http://schemas.microsoft.com/office/drawing/2014/main" id="{E90E7928-7BE1-46A5-9367-CD5DB9ECA51E}"/>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19" name="直線コネクタ 418">
          <a:extLst>
            <a:ext uri="{FF2B5EF4-FFF2-40B4-BE49-F238E27FC236}">
              <a16:creationId xmlns:a16="http://schemas.microsoft.com/office/drawing/2014/main" id="{86A24D96-C1C6-408B-B726-EF14960DEFCE}"/>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340478" cy="259045"/>
    <xdr:sp macro="" textlink="">
      <xdr:nvSpPr>
        <xdr:cNvPr id="420" name="【認定こども園・幼稚園・保育所】&#10;有形固定資産減価償却率最大値テキスト">
          <a:extLst>
            <a:ext uri="{FF2B5EF4-FFF2-40B4-BE49-F238E27FC236}">
              <a16:creationId xmlns:a16="http://schemas.microsoft.com/office/drawing/2014/main" id="{59787BB1-99FE-4E24-9A63-744A7F87265C}"/>
            </a:ext>
          </a:extLst>
        </xdr:cNvPr>
        <xdr:cNvSpPr txBox="1"/>
      </xdr:nvSpPr>
      <xdr:spPr>
        <a:xfrm>
          <a:off x="16357600" y="549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21" name="直線コネクタ 420">
          <a:extLst>
            <a:ext uri="{FF2B5EF4-FFF2-40B4-BE49-F238E27FC236}">
              <a16:creationId xmlns:a16="http://schemas.microsoft.com/office/drawing/2014/main" id="{747F6841-0194-4A15-B237-87BF9F006E4C}"/>
            </a:ext>
          </a:extLst>
        </xdr:cNvPr>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126292</xdr:rowOff>
    </xdr:from>
    <xdr:ext cx="405111" cy="259045"/>
    <xdr:sp macro="" textlink="">
      <xdr:nvSpPr>
        <xdr:cNvPr id="422" name="【認定こども園・幼稚園・保育所】&#10;有形固定資産減価償却率平均値テキスト">
          <a:extLst>
            <a:ext uri="{FF2B5EF4-FFF2-40B4-BE49-F238E27FC236}">
              <a16:creationId xmlns:a16="http://schemas.microsoft.com/office/drawing/2014/main" id="{AED84090-7BBE-405A-9CF6-661C456A50D5}"/>
            </a:ext>
          </a:extLst>
        </xdr:cNvPr>
        <xdr:cNvSpPr txBox="1"/>
      </xdr:nvSpPr>
      <xdr:spPr>
        <a:xfrm>
          <a:off x="16357600" y="6469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147864</xdr:rowOff>
    </xdr:from>
    <xdr:to>
      <xdr:col>85</xdr:col>
      <xdr:colOff>177800</xdr:colOff>
      <xdr:row>38</xdr:row>
      <xdr:rowOff>78014</xdr:rowOff>
    </xdr:to>
    <xdr:sp macro="" textlink="">
      <xdr:nvSpPr>
        <xdr:cNvPr id="423" name="フローチャート: 判断 422">
          <a:extLst>
            <a:ext uri="{FF2B5EF4-FFF2-40B4-BE49-F238E27FC236}">
              <a16:creationId xmlns:a16="http://schemas.microsoft.com/office/drawing/2014/main" id="{6CA3E653-7C5E-4BBF-9B62-A8827DBCA4BA}"/>
            </a:ext>
          </a:extLst>
        </xdr:cNvPr>
        <xdr:cNvSpPr/>
      </xdr:nvSpPr>
      <xdr:spPr>
        <a:xfrm>
          <a:off x="162687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108676</xdr:rowOff>
    </xdr:from>
    <xdr:to>
      <xdr:col>81</xdr:col>
      <xdr:colOff>101600</xdr:colOff>
      <xdr:row>38</xdr:row>
      <xdr:rowOff>38826</xdr:rowOff>
    </xdr:to>
    <xdr:sp macro="" textlink="">
      <xdr:nvSpPr>
        <xdr:cNvPr id="424" name="フローチャート: 判断 423">
          <a:extLst>
            <a:ext uri="{FF2B5EF4-FFF2-40B4-BE49-F238E27FC236}">
              <a16:creationId xmlns:a16="http://schemas.microsoft.com/office/drawing/2014/main" id="{A291406A-207B-4EDF-A870-B3B5F16A53C2}"/>
            </a:ext>
          </a:extLst>
        </xdr:cNvPr>
        <xdr:cNvSpPr/>
      </xdr:nvSpPr>
      <xdr:spPr>
        <a:xfrm>
          <a:off x="15430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33564</xdr:rowOff>
    </xdr:from>
    <xdr:to>
      <xdr:col>76</xdr:col>
      <xdr:colOff>165100</xdr:colOff>
      <xdr:row>37</xdr:row>
      <xdr:rowOff>135164</xdr:rowOff>
    </xdr:to>
    <xdr:sp macro="" textlink="">
      <xdr:nvSpPr>
        <xdr:cNvPr id="425" name="フローチャート: 判断 424">
          <a:extLst>
            <a:ext uri="{FF2B5EF4-FFF2-40B4-BE49-F238E27FC236}">
              <a16:creationId xmlns:a16="http://schemas.microsoft.com/office/drawing/2014/main" id="{18C26F59-6050-4C54-AECA-2F48F73EAABB}"/>
            </a:ext>
          </a:extLst>
        </xdr:cNvPr>
        <xdr:cNvSpPr/>
      </xdr:nvSpPr>
      <xdr:spPr>
        <a:xfrm>
          <a:off x="14541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40096</xdr:rowOff>
    </xdr:from>
    <xdr:to>
      <xdr:col>72</xdr:col>
      <xdr:colOff>38100</xdr:colOff>
      <xdr:row>37</xdr:row>
      <xdr:rowOff>141696</xdr:rowOff>
    </xdr:to>
    <xdr:sp macro="" textlink="">
      <xdr:nvSpPr>
        <xdr:cNvPr id="426" name="フローチャート: 判断 425">
          <a:extLst>
            <a:ext uri="{FF2B5EF4-FFF2-40B4-BE49-F238E27FC236}">
              <a16:creationId xmlns:a16="http://schemas.microsoft.com/office/drawing/2014/main" id="{ABFF7091-1980-4055-9D43-E4761DB6F96E}"/>
            </a:ext>
          </a:extLst>
        </xdr:cNvPr>
        <xdr:cNvSpPr/>
      </xdr:nvSpPr>
      <xdr:spPr>
        <a:xfrm>
          <a:off x="13652500" y="63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98878</xdr:rowOff>
    </xdr:from>
    <xdr:to>
      <xdr:col>67</xdr:col>
      <xdr:colOff>101600</xdr:colOff>
      <xdr:row>38</xdr:row>
      <xdr:rowOff>29028</xdr:rowOff>
    </xdr:to>
    <xdr:sp macro="" textlink="">
      <xdr:nvSpPr>
        <xdr:cNvPr id="427" name="フローチャート: 判断 426">
          <a:extLst>
            <a:ext uri="{FF2B5EF4-FFF2-40B4-BE49-F238E27FC236}">
              <a16:creationId xmlns:a16="http://schemas.microsoft.com/office/drawing/2014/main" id="{DD5A550A-978C-463B-A727-08B1D08C489B}"/>
            </a:ext>
          </a:extLst>
        </xdr:cNvPr>
        <xdr:cNvSpPr/>
      </xdr:nvSpPr>
      <xdr:spPr>
        <a:xfrm>
          <a:off x="12763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2BF56A0B-1361-473A-B1B5-79C8F9EC910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3F354525-EB93-44AF-98FB-81B67129FA6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A66D5044-A6B2-4060-A42C-F53B4EA56DC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9D7E53F9-F81D-409D-8017-C02F9104F292}"/>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879B9012-4F8B-4076-9589-8A52D572BA9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136434</xdr:rowOff>
    </xdr:from>
    <xdr:to>
      <xdr:col>85</xdr:col>
      <xdr:colOff>177800</xdr:colOff>
      <xdr:row>35</xdr:row>
      <xdr:rowOff>66584</xdr:rowOff>
    </xdr:to>
    <xdr:sp macro="" textlink="">
      <xdr:nvSpPr>
        <xdr:cNvPr id="433" name="楕円 432">
          <a:extLst>
            <a:ext uri="{FF2B5EF4-FFF2-40B4-BE49-F238E27FC236}">
              <a16:creationId xmlns:a16="http://schemas.microsoft.com/office/drawing/2014/main" id="{09F4A06A-E401-41A9-A8F5-9981EE8C6361}"/>
            </a:ext>
          </a:extLst>
        </xdr:cNvPr>
        <xdr:cNvSpPr/>
      </xdr:nvSpPr>
      <xdr:spPr>
        <a:xfrm>
          <a:off x="16268700" y="596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159311</xdr:rowOff>
    </xdr:from>
    <xdr:ext cx="405111" cy="259045"/>
    <xdr:sp macro="" textlink="">
      <xdr:nvSpPr>
        <xdr:cNvPr id="434" name="【認定こども園・幼稚園・保育所】&#10;有形固定資産減価償却率該当値テキスト">
          <a:extLst>
            <a:ext uri="{FF2B5EF4-FFF2-40B4-BE49-F238E27FC236}">
              <a16:creationId xmlns:a16="http://schemas.microsoft.com/office/drawing/2014/main" id="{36B01F1D-42BF-4867-A7DB-C148FFCDE2B9}"/>
            </a:ext>
          </a:extLst>
        </xdr:cNvPr>
        <xdr:cNvSpPr txBox="1"/>
      </xdr:nvSpPr>
      <xdr:spPr>
        <a:xfrm>
          <a:off x="16357600" y="581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102144</xdr:rowOff>
    </xdr:from>
    <xdr:to>
      <xdr:col>81</xdr:col>
      <xdr:colOff>101600</xdr:colOff>
      <xdr:row>35</xdr:row>
      <xdr:rowOff>32294</xdr:rowOff>
    </xdr:to>
    <xdr:sp macro="" textlink="">
      <xdr:nvSpPr>
        <xdr:cNvPr id="435" name="楕円 434">
          <a:extLst>
            <a:ext uri="{FF2B5EF4-FFF2-40B4-BE49-F238E27FC236}">
              <a16:creationId xmlns:a16="http://schemas.microsoft.com/office/drawing/2014/main" id="{7B691963-AAC9-4FC4-B1D0-05720109B849}"/>
            </a:ext>
          </a:extLst>
        </xdr:cNvPr>
        <xdr:cNvSpPr/>
      </xdr:nvSpPr>
      <xdr:spPr>
        <a:xfrm>
          <a:off x="15430500" y="593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152944</xdr:rowOff>
    </xdr:from>
    <xdr:to>
      <xdr:col>85</xdr:col>
      <xdr:colOff>127000</xdr:colOff>
      <xdr:row>35</xdr:row>
      <xdr:rowOff>15784</xdr:rowOff>
    </xdr:to>
    <xdr:cxnSp macro="">
      <xdr:nvCxnSpPr>
        <xdr:cNvPr id="436" name="直線コネクタ 435">
          <a:extLst>
            <a:ext uri="{FF2B5EF4-FFF2-40B4-BE49-F238E27FC236}">
              <a16:creationId xmlns:a16="http://schemas.microsoft.com/office/drawing/2014/main" id="{DB5C810A-F00A-478F-95DC-13B5114DD1B7}"/>
            </a:ext>
          </a:extLst>
        </xdr:cNvPr>
        <xdr:cNvCxnSpPr/>
      </xdr:nvCxnSpPr>
      <xdr:spPr>
        <a:xfrm>
          <a:off x="15481300" y="598224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54792</xdr:rowOff>
    </xdr:from>
    <xdr:to>
      <xdr:col>76</xdr:col>
      <xdr:colOff>165100</xdr:colOff>
      <xdr:row>34</xdr:row>
      <xdr:rowOff>156392</xdr:rowOff>
    </xdr:to>
    <xdr:sp macro="" textlink="">
      <xdr:nvSpPr>
        <xdr:cNvPr id="437" name="楕円 436">
          <a:extLst>
            <a:ext uri="{FF2B5EF4-FFF2-40B4-BE49-F238E27FC236}">
              <a16:creationId xmlns:a16="http://schemas.microsoft.com/office/drawing/2014/main" id="{A72A9961-F18E-40B1-8C37-CC0F363222B7}"/>
            </a:ext>
          </a:extLst>
        </xdr:cNvPr>
        <xdr:cNvSpPr/>
      </xdr:nvSpPr>
      <xdr:spPr>
        <a:xfrm>
          <a:off x="14541500" y="588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105592</xdr:rowOff>
    </xdr:from>
    <xdr:to>
      <xdr:col>81</xdr:col>
      <xdr:colOff>50800</xdr:colOff>
      <xdr:row>34</xdr:row>
      <xdr:rowOff>152944</xdr:rowOff>
    </xdr:to>
    <xdr:cxnSp macro="">
      <xdr:nvCxnSpPr>
        <xdr:cNvPr id="438" name="直線コネクタ 437">
          <a:extLst>
            <a:ext uri="{FF2B5EF4-FFF2-40B4-BE49-F238E27FC236}">
              <a16:creationId xmlns:a16="http://schemas.microsoft.com/office/drawing/2014/main" id="{1EA0DD28-90C9-4517-B0C0-4A7822037FAA}"/>
            </a:ext>
          </a:extLst>
        </xdr:cNvPr>
        <xdr:cNvCxnSpPr/>
      </xdr:nvCxnSpPr>
      <xdr:spPr>
        <a:xfrm>
          <a:off x="14592300" y="5934892"/>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90715</xdr:rowOff>
    </xdr:from>
    <xdr:to>
      <xdr:col>72</xdr:col>
      <xdr:colOff>38100</xdr:colOff>
      <xdr:row>42</xdr:row>
      <xdr:rowOff>20865</xdr:rowOff>
    </xdr:to>
    <xdr:sp macro="" textlink="">
      <xdr:nvSpPr>
        <xdr:cNvPr id="439" name="楕円 438">
          <a:extLst>
            <a:ext uri="{FF2B5EF4-FFF2-40B4-BE49-F238E27FC236}">
              <a16:creationId xmlns:a16="http://schemas.microsoft.com/office/drawing/2014/main" id="{EBED3749-1C5C-4280-A86B-9CC46B5C8E02}"/>
            </a:ext>
          </a:extLst>
        </xdr:cNvPr>
        <xdr:cNvSpPr/>
      </xdr:nvSpPr>
      <xdr:spPr>
        <a:xfrm>
          <a:off x="13652500" y="712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105592</xdr:rowOff>
    </xdr:from>
    <xdr:to>
      <xdr:col>76</xdr:col>
      <xdr:colOff>114300</xdr:colOff>
      <xdr:row>41</xdr:row>
      <xdr:rowOff>141515</xdr:rowOff>
    </xdr:to>
    <xdr:cxnSp macro="">
      <xdr:nvCxnSpPr>
        <xdr:cNvPr id="440" name="直線コネクタ 439">
          <a:extLst>
            <a:ext uri="{FF2B5EF4-FFF2-40B4-BE49-F238E27FC236}">
              <a16:creationId xmlns:a16="http://schemas.microsoft.com/office/drawing/2014/main" id="{E4FD6BCC-D89B-4DB5-984A-F01C983B2E9B}"/>
            </a:ext>
          </a:extLst>
        </xdr:cNvPr>
        <xdr:cNvCxnSpPr/>
      </xdr:nvCxnSpPr>
      <xdr:spPr>
        <a:xfrm flipV="1">
          <a:off x="13703300" y="5934892"/>
          <a:ext cx="889000" cy="123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80917</xdr:rowOff>
    </xdr:from>
    <xdr:to>
      <xdr:col>67</xdr:col>
      <xdr:colOff>101600</xdr:colOff>
      <xdr:row>42</xdr:row>
      <xdr:rowOff>11067</xdr:rowOff>
    </xdr:to>
    <xdr:sp macro="" textlink="">
      <xdr:nvSpPr>
        <xdr:cNvPr id="441" name="楕円 440">
          <a:extLst>
            <a:ext uri="{FF2B5EF4-FFF2-40B4-BE49-F238E27FC236}">
              <a16:creationId xmlns:a16="http://schemas.microsoft.com/office/drawing/2014/main" id="{13CACAF9-4CD8-47B8-A5A6-C2FE6CBAA3F0}"/>
            </a:ext>
          </a:extLst>
        </xdr:cNvPr>
        <xdr:cNvSpPr/>
      </xdr:nvSpPr>
      <xdr:spPr>
        <a:xfrm>
          <a:off x="12763500" y="711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131717</xdr:rowOff>
    </xdr:from>
    <xdr:to>
      <xdr:col>71</xdr:col>
      <xdr:colOff>177800</xdr:colOff>
      <xdr:row>41</xdr:row>
      <xdr:rowOff>141515</xdr:rowOff>
    </xdr:to>
    <xdr:cxnSp macro="">
      <xdr:nvCxnSpPr>
        <xdr:cNvPr id="442" name="直線コネクタ 441">
          <a:extLst>
            <a:ext uri="{FF2B5EF4-FFF2-40B4-BE49-F238E27FC236}">
              <a16:creationId xmlns:a16="http://schemas.microsoft.com/office/drawing/2014/main" id="{230F202A-1642-4DFD-BF23-45D7AE250D73}"/>
            </a:ext>
          </a:extLst>
        </xdr:cNvPr>
        <xdr:cNvCxnSpPr/>
      </xdr:nvCxnSpPr>
      <xdr:spPr>
        <a:xfrm>
          <a:off x="12814300" y="7161167"/>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29953</xdr:rowOff>
    </xdr:from>
    <xdr:ext cx="405111" cy="259045"/>
    <xdr:sp macro="" textlink="">
      <xdr:nvSpPr>
        <xdr:cNvPr id="443" name="n_1aveValue【認定こども園・幼稚園・保育所】&#10;有形固定資産減価償却率">
          <a:extLst>
            <a:ext uri="{FF2B5EF4-FFF2-40B4-BE49-F238E27FC236}">
              <a16:creationId xmlns:a16="http://schemas.microsoft.com/office/drawing/2014/main" id="{F6F9FDE0-2C1A-463A-82B1-80EDC0699E2E}"/>
            </a:ext>
          </a:extLst>
        </xdr:cNvPr>
        <xdr:cNvSpPr txBox="1"/>
      </xdr:nvSpPr>
      <xdr:spPr>
        <a:xfrm>
          <a:off x="15266044" y="654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126292</xdr:rowOff>
    </xdr:from>
    <xdr:ext cx="405111" cy="259045"/>
    <xdr:sp macro="" textlink="">
      <xdr:nvSpPr>
        <xdr:cNvPr id="444" name="n_2aveValue【認定こども園・幼稚園・保育所】&#10;有形固定資産減価償却率">
          <a:extLst>
            <a:ext uri="{FF2B5EF4-FFF2-40B4-BE49-F238E27FC236}">
              <a16:creationId xmlns:a16="http://schemas.microsoft.com/office/drawing/2014/main" id="{FD4CF44A-A403-47E5-A746-BF84849F2F1E}"/>
            </a:ext>
          </a:extLst>
        </xdr:cNvPr>
        <xdr:cNvSpPr txBox="1"/>
      </xdr:nvSpPr>
      <xdr:spPr>
        <a:xfrm>
          <a:off x="14389744" y="646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158223</xdr:rowOff>
    </xdr:from>
    <xdr:ext cx="405111" cy="259045"/>
    <xdr:sp macro="" textlink="">
      <xdr:nvSpPr>
        <xdr:cNvPr id="445" name="n_3aveValue【認定こども園・幼稚園・保育所】&#10;有形固定資産減価償却率">
          <a:extLst>
            <a:ext uri="{FF2B5EF4-FFF2-40B4-BE49-F238E27FC236}">
              <a16:creationId xmlns:a16="http://schemas.microsoft.com/office/drawing/2014/main" id="{B76C95AF-7E0D-42F5-B431-199FA9CEE2CE}"/>
            </a:ext>
          </a:extLst>
        </xdr:cNvPr>
        <xdr:cNvSpPr txBox="1"/>
      </xdr:nvSpPr>
      <xdr:spPr>
        <a:xfrm>
          <a:off x="13500744" y="615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45555</xdr:rowOff>
    </xdr:from>
    <xdr:ext cx="405111" cy="259045"/>
    <xdr:sp macro="" textlink="">
      <xdr:nvSpPr>
        <xdr:cNvPr id="446" name="n_4aveValue【認定こども園・幼稚園・保育所】&#10;有形固定資産減価償却率">
          <a:extLst>
            <a:ext uri="{FF2B5EF4-FFF2-40B4-BE49-F238E27FC236}">
              <a16:creationId xmlns:a16="http://schemas.microsoft.com/office/drawing/2014/main" id="{FF3DB7FD-5E37-4B3D-84A1-1D62A18919AC}"/>
            </a:ext>
          </a:extLst>
        </xdr:cNvPr>
        <xdr:cNvSpPr txBox="1"/>
      </xdr:nvSpPr>
      <xdr:spPr>
        <a:xfrm>
          <a:off x="12611744" y="621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48821</xdr:rowOff>
    </xdr:from>
    <xdr:ext cx="405111" cy="259045"/>
    <xdr:sp macro="" textlink="">
      <xdr:nvSpPr>
        <xdr:cNvPr id="447" name="n_1mainValue【認定こども園・幼稚園・保育所】&#10;有形固定資産減価償却率">
          <a:extLst>
            <a:ext uri="{FF2B5EF4-FFF2-40B4-BE49-F238E27FC236}">
              <a16:creationId xmlns:a16="http://schemas.microsoft.com/office/drawing/2014/main" id="{2E766C15-075A-4989-A2CA-FA76B044FCA3}"/>
            </a:ext>
          </a:extLst>
        </xdr:cNvPr>
        <xdr:cNvSpPr txBox="1"/>
      </xdr:nvSpPr>
      <xdr:spPr>
        <a:xfrm>
          <a:off x="15266044" y="570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1469</xdr:rowOff>
    </xdr:from>
    <xdr:ext cx="405111" cy="259045"/>
    <xdr:sp macro="" textlink="">
      <xdr:nvSpPr>
        <xdr:cNvPr id="448" name="n_2mainValue【認定こども園・幼稚園・保育所】&#10;有形固定資産減価償却率">
          <a:extLst>
            <a:ext uri="{FF2B5EF4-FFF2-40B4-BE49-F238E27FC236}">
              <a16:creationId xmlns:a16="http://schemas.microsoft.com/office/drawing/2014/main" id="{ACB0F213-807A-4B7B-9F98-B70629997CD9}"/>
            </a:ext>
          </a:extLst>
        </xdr:cNvPr>
        <xdr:cNvSpPr txBox="1"/>
      </xdr:nvSpPr>
      <xdr:spPr>
        <a:xfrm>
          <a:off x="14389744" y="5659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11992</xdr:rowOff>
    </xdr:from>
    <xdr:ext cx="405111" cy="259045"/>
    <xdr:sp macro="" textlink="">
      <xdr:nvSpPr>
        <xdr:cNvPr id="449" name="n_3mainValue【認定こども園・幼稚園・保育所】&#10;有形固定資産減価償却率">
          <a:extLst>
            <a:ext uri="{FF2B5EF4-FFF2-40B4-BE49-F238E27FC236}">
              <a16:creationId xmlns:a16="http://schemas.microsoft.com/office/drawing/2014/main" id="{71DCE12E-303F-4325-B6CD-45DC49D55E3A}"/>
            </a:ext>
          </a:extLst>
        </xdr:cNvPr>
        <xdr:cNvSpPr txBox="1"/>
      </xdr:nvSpPr>
      <xdr:spPr>
        <a:xfrm>
          <a:off x="13500744" y="7212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2194</xdr:rowOff>
    </xdr:from>
    <xdr:ext cx="405111" cy="259045"/>
    <xdr:sp macro="" textlink="">
      <xdr:nvSpPr>
        <xdr:cNvPr id="450" name="n_4mainValue【認定こども園・幼稚園・保育所】&#10;有形固定資産減価償却率">
          <a:extLst>
            <a:ext uri="{FF2B5EF4-FFF2-40B4-BE49-F238E27FC236}">
              <a16:creationId xmlns:a16="http://schemas.microsoft.com/office/drawing/2014/main" id="{264FC514-699E-4E24-842E-0BD8D135CAD9}"/>
            </a:ext>
          </a:extLst>
        </xdr:cNvPr>
        <xdr:cNvSpPr txBox="1"/>
      </xdr:nvSpPr>
      <xdr:spPr>
        <a:xfrm>
          <a:off x="12611744" y="7203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8C35BA5D-44A6-4FCF-B58C-79658AEB3EB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8A49D0BB-0A98-4F1E-8284-290B4471C45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3A8E6293-BE13-42BB-A1BD-8A2336F4F3E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676514D3-A442-4C5C-B165-E605C6AA9F2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9E3F3163-3878-4E1F-8102-F4EBAC7F1F5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9E546C11-318F-4217-B15C-29F825E0956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0BCC8EF1-D23C-4710-B421-79935991433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B40D192D-1B01-4D4C-84F9-A44B40C916D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a:extLst>
            <a:ext uri="{FF2B5EF4-FFF2-40B4-BE49-F238E27FC236}">
              <a16:creationId xmlns:a16="http://schemas.microsoft.com/office/drawing/2014/main" id="{B56AAED8-F3DA-4580-8744-E14C3605754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id="{FC1C8C11-AAE0-48B8-A0C1-2EC9673A3AD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1" name="直線コネクタ 460">
          <a:extLst>
            <a:ext uri="{FF2B5EF4-FFF2-40B4-BE49-F238E27FC236}">
              <a16:creationId xmlns:a16="http://schemas.microsoft.com/office/drawing/2014/main" id="{3C444862-3AD5-4C04-B63B-9CC80C2F18E9}"/>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2" name="テキスト ボックス 461">
          <a:extLst>
            <a:ext uri="{FF2B5EF4-FFF2-40B4-BE49-F238E27FC236}">
              <a16:creationId xmlns:a16="http://schemas.microsoft.com/office/drawing/2014/main" id="{F24191EC-E484-4D93-B6AE-5BD18A3BF7E1}"/>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3" name="直線コネクタ 462">
          <a:extLst>
            <a:ext uri="{FF2B5EF4-FFF2-40B4-BE49-F238E27FC236}">
              <a16:creationId xmlns:a16="http://schemas.microsoft.com/office/drawing/2014/main" id="{0D9F9CBC-5805-422C-AB8A-7483226F1FDC}"/>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4" name="テキスト ボックス 463">
          <a:extLst>
            <a:ext uri="{FF2B5EF4-FFF2-40B4-BE49-F238E27FC236}">
              <a16:creationId xmlns:a16="http://schemas.microsoft.com/office/drawing/2014/main" id="{3E139E3C-CBAF-4711-B3AB-666F5DF36F77}"/>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5" name="直線コネクタ 464">
          <a:extLst>
            <a:ext uri="{FF2B5EF4-FFF2-40B4-BE49-F238E27FC236}">
              <a16:creationId xmlns:a16="http://schemas.microsoft.com/office/drawing/2014/main" id="{CE6EBA09-52A6-4F8E-832B-DFFA964D66A6}"/>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6" name="テキスト ボックス 465">
          <a:extLst>
            <a:ext uri="{FF2B5EF4-FFF2-40B4-BE49-F238E27FC236}">
              <a16:creationId xmlns:a16="http://schemas.microsoft.com/office/drawing/2014/main" id="{779B86A8-565A-4E36-8803-D4A75C52366D}"/>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7" name="直線コネクタ 466">
          <a:extLst>
            <a:ext uri="{FF2B5EF4-FFF2-40B4-BE49-F238E27FC236}">
              <a16:creationId xmlns:a16="http://schemas.microsoft.com/office/drawing/2014/main" id="{244868A4-3588-47CF-97E5-DDC164B97B13}"/>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8" name="テキスト ボックス 467">
          <a:extLst>
            <a:ext uri="{FF2B5EF4-FFF2-40B4-BE49-F238E27FC236}">
              <a16:creationId xmlns:a16="http://schemas.microsoft.com/office/drawing/2014/main" id="{93E20737-0BB2-490D-8370-E7ADA080F1CD}"/>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9" name="直線コネクタ 468">
          <a:extLst>
            <a:ext uri="{FF2B5EF4-FFF2-40B4-BE49-F238E27FC236}">
              <a16:creationId xmlns:a16="http://schemas.microsoft.com/office/drawing/2014/main" id="{E4D9A2BB-21B6-48EE-994C-5E817BAB39E6}"/>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0" name="テキスト ボックス 469">
          <a:extLst>
            <a:ext uri="{FF2B5EF4-FFF2-40B4-BE49-F238E27FC236}">
              <a16:creationId xmlns:a16="http://schemas.microsoft.com/office/drawing/2014/main" id="{6A9CA210-D157-4F45-9163-474A6AB326B1}"/>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1" name="直線コネクタ 470">
          <a:extLst>
            <a:ext uri="{FF2B5EF4-FFF2-40B4-BE49-F238E27FC236}">
              <a16:creationId xmlns:a16="http://schemas.microsoft.com/office/drawing/2014/main" id="{3E753BDA-E8BB-41AA-BB10-AD174B193BAB}"/>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2" name="テキスト ボックス 471">
          <a:extLst>
            <a:ext uri="{FF2B5EF4-FFF2-40B4-BE49-F238E27FC236}">
              <a16:creationId xmlns:a16="http://schemas.microsoft.com/office/drawing/2014/main" id="{23FF3845-302C-4D68-A734-C56A0F560268}"/>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F458E4F4-FF43-4EDE-AAB0-82B04C6F6EC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906D56F5-3E30-4D62-8ED2-7423543B4DE9}"/>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F4CE714B-A93C-4C42-9127-A041C2585AE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9253</xdr:rowOff>
    </xdr:from>
    <xdr:to>
      <xdr:col>116</xdr:col>
      <xdr:colOff>62864</xdr:colOff>
      <xdr:row>42</xdr:row>
      <xdr:rowOff>66403</xdr:rowOff>
    </xdr:to>
    <xdr:cxnSp macro="">
      <xdr:nvCxnSpPr>
        <xdr:cNvPr id="476" name="直線コネクタ 475">
          <a:extLst>
            <a:ext uri="{FF2B5EF4-FFF2-40B4-BE49-F238E27FC236}">
              <a16:creationId xmlns:a16="http://schemas.microsoft.com/office/drawing/2014/main" id="{0C6B0743-6CC8-4851-A18C-034758EED9DC}"/>
            </a:ext>
          </a:extLst>
        </xdr:cNvPr>
        <xdr:cNvCxnSpPr/>
      </xdr:nvCxnSpPr>
      <xdr:spPr>
        <a:xfrm flipV="1">
          <a:off x="22160864" y="5838553"/>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7F98A5D5-9743-4839-94A3-56C8CA6CE60D}"/>
            </a:ext>
          </a:extLst>
        </xdr:cNvPr>
        <xdr:cNvSpPr txBox="1"/>
      </xdr:nvSpPr>
      <xdr:spPr>
        <a:xfrm>
          <a:off x="22199600" y="727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478" name="直線コネクタ 477">
          <a:extLst>
            <a:ext uri="{FF2B5EF4-FFF2-40B4-BE49-F238E27FC236}">
              <a16:creationId xmlns:a16="http://schemas.microsoft.com/office/drawing/2014/main" id="{96494DD0-A02E-40D1-8BE7-B19A51A2B010}"/>
            </a:ext>
          </a:extLst>
        </xdr:cNvPr>
        <xdr:cNvCxnSpPr/>
      </xdr:nvCxnSpPr>
      <xdr:spPr>
        <a:xfrm>
          <a:off x="22072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127380</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0D35DBE7-6C87-4684-93F2-9659D61715B7}"/>
            </a:ext>
          </a:extLst>
        </xdr:cNvPr>
        <xdr:cNvSpPr txBox="1"/>
      </xdr:nvSpPr>
      <xdr:spPr>
        <a:xfrm>
          <a:off x="22199600" y="561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9253</xdr:rowOff>
    </xdr:from>
    <xdr:to>
      <xdr:col>116</xdr:col>
      <xdr:colOff>152400</xdr:colOff>
      <xdr:row>34</xdr:row>
      <xdr:rowOff>9253</xdr:rowOff>
    </xdr:to>
    <xdr:cxnSp macro="">
      <xdr:nvCxnSpPr>
        <xdr:cNvPr id="480" name="直線コネクタ 479">
          <a:extLst>
            <a:ext uri="{FF2B5EF4-FFF2-40B4-BE49-F238E27FC236}">
              <a16:creationId xmlns:a16="http://schemas.microsoft.com/office/drawing/2014/main" id="{54A17A04-B5AB-48F2-9B0D-5555359DCFD4}"/>
            </a:ext>
          </a:extLst>
        </xdr:cNvPr>
        <xdr:cNvCxnSpPr/>
      </xdr:nvCxnSpPr>
      <xdr:spPr>
        <a:xfrm>
          <a:off x="22072600" y="583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127924</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09F1DC0F-61DA-49DC-9DBC-840118C7BB56}"/>
            </a:ext>
          </a:extLst>
        </xdr:cNvPr>
        <xdr:cNvSpPr txBox="1"/>
      </xdr:nvSpPr>
      <xdr:spPr>
        <a:xfrm>
          <a:off x="22199600" y="66430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149497</xdr:rowOff>
    </xdr:from>
    <xdr:to>
      <xdr:col>116</xdr:col>
      <xdr:colOff>114300</xdr:colOff>
      <xdr:row>39</xdr:row>
      <xdr:rowOff>79647</xdr:rowOff>
    </xdr:to>
    <xdr:sp macro="" textlink="">
      <xdr:nvSpPr>
        <xdr:cNvPr id="482" name="フローチャート: 判断 481">
          <a:extLst>
            <a:ext uri="{FF2B5EF4-FFF2-40B4-BE49-F238E27FC236}">
              <a16:creationId xmlns:a16="http://schemas.microsoft.com/office/drawing/2014/main" id="{4EAD980E-5674-4AA7-B991-739C775128A7}"/>
            </a:ext>
          </a:extLst>
        </xdr:cNvPr>
        <xdr:cNvSpPr/>
      </xdr:nvSpPr>
      <xdr:spPr>
        <a:xfrm>
          <a:off x="221107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907</xdr:rowOff>
    </xdr:from>
    <xdr:to>
      <xdr:col>112</xdr:col>
      <xdr:colOff>38100</xdr:colOff>
      <xdr:row>39</xdr:row>
      <xdr:rowOff>102507</xdr:rowOff>
    </xdr:to>
    <xdr:sp macro="" textlink="">
      <xdr:nvSpPr>
        <xdr:cNvPr id="483" name="フローチャート: 判断 482">
          <a:extLst>
            <a:ext uri="{FF2B5EF4-FFF2-40B4-BE49-F238E27FC236}">
              <a16:creationId xmlns:a16="http://schemas.microsoft.com/office/drawing/2014/main" id="{0F396AA5-AA3B-497B-A19E-96EAD523CDDA}"/>
            </a:ext>
          </a:extLst>
        </xdr:cNvPr>
        <xdr:cNvSpPr/>
      </xdr:nvSpPr>
      <xdr:spPr>
        <a:xfrm>
          <a:off x="21272500" y="668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46627</xdr:rowOff>
    </xdr:from>
    <xdr:to>
      <xdr:col>107</xdr:col>
      <xdr:colOff>101600</xdr:colOff>
      <xdr:row>39</xdr:row>
      <xdr:rowOff>148227</xdr:rowOff>
    </xdr:to>
    <xdr:sp macro="" textlink="">
      <xdr:nvSpPr>
        <xdr:cNvPr id="484" name="フローチャート: 判断 483">
          <a:extLst>
            <a:ext uri="{FF2B5EF4-FFF2-40B4-BE49-F238E27FC236}">
              <a16:creationId xmlns:a16="http://schemas.microsoft.com/office/drawing/2014/main" id="{0F0212A9-FE2B-4C5B-96E4-30A7C0AB0CA6}"/>
            </a:ext>
          </a:extLst>
        </xdr:cNvPr>
        <xdr:cNvSpPr/>
      </xdr:nvSpPr>
      <xdr:spPr>
        <a:xfrm>
          <a:off x="20383500" y="673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149497</xdr:rowOff>
    </xdr:from>
    <xdr:to>
      <xdr:col>102</xdr:col>
      <xdr:colOff>165100</xdr:colOff>
      <xdr:row>39</xdr:row>
      <xdr:rowOff>79647</xdr:rowOff>
    </xdr:to>
    <xdr:sp macro="" textlink="">
      <xdr:nvSpPr>
        <xdr:cNvPr id="485" name="フローチャート: 判断 484">
          <a:extLst>
            <a:ext uri="{FF2B5EF4-FFF2-40B4-BE49-F238E27FC236}">
              <a16:creationId xmlns:a16="http://schemas.microsoft.com/office/drawing/2014/main" id="{02D3AA94-17D6-42E8-A862-EAF11AF993A4}"/>
            </a:ext>
          </a:extLst>
        </xdr:cNvPr>
        <xdr:cNvSpPr/>
      </xdr:nvSpPr>
      <xdr:spPr>
        <a:xfrm>
          <a:off x="194945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107043</xdr:rowOff>
    </xdr:from>
    <xdr:to>
      <xdr:col>98</xdr:col>
      <xdr:colOff>38100</xdr:colOff>
      <xdr:row>39</xdr:row>
      <xdr:rowOff>37193</xdr:rowOff>
    </xdr:to>
    <xdr:sp macro="" textlink="">
      <xdr:nvSpPr>
        <xdr:cNvPr id="486" name="フローチャート: 判断 485">
          <a:extLst>
            <a:ext uri="{FF2B5EF4-FFF2-40B4-BE49-F238E27FC236}">
              <a16:creationId xmlns:a16="http://schemas.microsoft.com/office/drawing/2014/main" id="{A800928D-877A-4F6A-8390-252B0B57EC59}"/>
            </a:ext>
          </a:extLst>
        </xdr:cNvPr>
        <xdr:cNvSpPr/>
      </xdr:nvSpPr>
      <xdr:spPr>
        <a:xfrm>
          <a:off x="18605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26440B49-6B88-47A4-A3A9-992929BA6E9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3B941078-DE34-4907-87CA-722CDA9DBB4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B5B4E653-6C9C-45BC-9B82-A5CB9091BBD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39E207C9-639D-459F-8033-404C134CB7D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6FFC1483-B829-428E-8F40-1EBDDA9D254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129903</xdr:rowOff>
    </xdr:from>
    <xdr:to>
      <xdr:col>116</xdr:col>
      <xdr:colOff>114300</xdr:colOff>
      <xdr:row>34</xdr:row>
      <xdr:rowOff>60053</xdr:rowOff>
    </xdr:to>
    <xdr:sp macro="" textlink="">
      <xdr:nvSpPr>
        <xdr:cNvPr id="492" name="楕円 491">
          <a:extLst>
            <a:ext uri="{FF2B5EF4-FFF2-40B4-BE49-F238E27FC236}">
              <a16:creationId xmlns:a16="http://schemas.microsoft.com/office/drawing/2014/main" id="{01632517-706B-4858-AA7A-0DF93586802C}"/>
            </a:ext>
          </a:extLst>
        </xdr:cNvPr>
        <xdr:cNvSpPr/>
      </xdr:nvSpPr>
      <xdr:spPr>
        <a:xfrm>
          <a:off x="22110700" y="578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82930</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185F1789-D53D-4FA6-BB13-51E5FEED82E4}"/>
            </a:ext>
          </a:extLst>
        </xdr:cNvPr>
        <xdr:cNvSpPr txBox="1"/>
      </xdr:nvSpPr>
      <xdr:spPr>
        <a:xfrm>
          <a:off x="22199600" y="5740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169092</xdr:rowOff>
    </xdr:from>
    <xdr:to>
      <xdr:col>112</xdr:col>
      <xdr:colOff>38100</xdr:colOff>
      <xdr:row>34</xdr:row>
      <xdr:rowOff>99242</xdr:rowOff>
    </xdr:to>
    <xdr:sp macro="" textlink="">
      <xdr:nvSpPr>
        <xdr:cNvPr id="494" name="楕円 493">
          <a:extLst>
            <a:ext uri="{FF2B5EF4-FFF2-40B4-BE49-F238E27FC236}">
              <a16:creationId xmlns:a16="http://schemas.microsoft.com/office/drawing/2014/main" id="{375638F4-9BEF-46E0-AC50-5132D140E37F}"/>
            </a:ext>
          </a:extLst>
        </xdr:cNvPr>
        <xdr:cNvSpPr/>
      </xdr:nvSpPr>
      <xdr:spPr>
        <a:xfrm>
          <a:off x="21272500" y="582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9253</xdr:rowOff>
    </xdr:from>
    <xdr:to>
      <xdr:col>116</xdr:col>
      <xdr:colOff>63500</xdr:colOff>
      <xdr:row>34</xdr:row>
      <xdr:rowOff>48442</xdr:rowOff>
    </xdr:to>
    <xdr:cxnSp macro="">
      <xdr:nvCxnSpPr>
        <xdr:cNvPr id="495" name="直線コネクタ 494">
          <a:extLst>
            <a:ext uri="{FF2B5EF4-FFF2-40B4-BE49-F238E27FC236}">
              <a16:creationId xmlns:a16="http://schemas.microsoft.com/office/drawing/2014/main" id="{047A4E13-3985-4625-B3EA-5912C8FB147A}"/>
            </a:ext>
          </a:extLst>
        </xdr:cNvPr>
        <xdr:cNvCxnSpPr/>
      </xdr:nvCxnSpPr>
      <xdr:spPr>
        <a:xfrm flipV="1">
          <a:off x="21323300" y="5838553"/>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13970</xdr:rowOff>
    </xdr:from>
    <xdr:to>
      <xdr:col>107</xdr:col>
      <xdr:colOff>101600</xdr:colOff>
      <xdr:row>34</xdr:row>
      <xdr:rowOff>115570</xdr:rowOff>
    </xdr:to>
    <xdr:sp macro="" textlink="">
      <xdr:nvSpPr>
        <xdr:cNvPr id="496" name="楕円 495">
          <a:extLst>
            <a:ext uri="{FF2B5EF4-FFF2-40B4-BE49-F238E27FC236}">
              <a16:creationId xmlns:a16="http://schemas.microsoft.com/office/drawing/2014/main" id="{9562BCC3-0FCF-48FD-B0EB-FA5CFB19B163}"/>
            </a:ext>
          </a:extLst>
        </xdr:cNvPr>
        <xdr:cNvSpPr/>
      </xdr:nvSpPr>
      <xdr:spPr>
        <a:xfrm>
          <a:off x="20383500" y="584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48442</xdr:rowOff>
    </xdr:from>
    <xdr:to>
      <xdr:col>111</xdr:col>
      <xdr:colOff>177800</xdr:colOff>
      <xdr:row>34</xdr:row>
      <xdr:rowOff>64770</xdr:rowOff>
    </xdr:to>
    <xdr:cxnSp macro="">
      <xdr:nvCxnSpPr>
        <xdr:cNvPr id="497" name="直線コネクタ 496">
          <a:extLst>
            <a:ext uri="{FF2B5EF4-FFF2-40B4-BE49-F238E27FC236}">
              <a16:creationId xmlns:a16="http://schemas.microsoft.com/office/drawing/2014/main" id="{B52B7769-FE9B-430C-A562-5611A8B294DF}"/>
            </a:ext>
          </a:extLst>
        </xdr:cNvPr>
        <xdr:cNvCxnSpPr/>
      </xdr:nvCxnSpPr>
      <xdr:spPr>
        <a:xfrm flipV="1">
          <a:off x="20434300" y="587774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49893</xdr:rowOff>
    </xdr:from>
    <xdr:to>
      <xdr:col>102</xdr:col>
      <xdr:colOff>165100</xdr:colOff>
      <xdr:row>39</xdr:row>
      <xdr:rowOff>151493</xdr:rowOff>
    </xdr:to>
    <xdr:sp macro="" textlink="">
      <xdr:nvSpPr>
        <xdr:cNvPr id="498" name="楕円 497">
          <a:extLst>
            <a:ext uri="{FF2B5EF4-FFF2-40B4-BE49-F238E27FC236}">
              <a16:creationId xmlns:a16="http://schemas.microsoft.com/office/drawing/2014/main" id="{B801E42C-04D3-4DD5-8170-791155BAE83A}"/>
            </a:ext>
          </a:extLst>
        </xdr:cNvPr>
        <xdr:cNvSpPr/>
      </xdr:nvSpPr>
      <xdr:spPr>
        <a:xfrm>
          <a:off x="19494500" y="673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64770</xdr:rowOff>
    </xdr:from>
    <xdr:to>
      <xdr:col>107</xdr:col>
      <xdr:colOff>50800</xdr:colOff>
      <xdr:row>39</xdr:row>
      <xdr:rowOff>100693</xdr:rowOff>
    </xdr:to>
    <xdr:cxnSp macro="">
      <xdr:nvCxnSpPr>
        <xdr:cNvPr id="499" name="直線コネクタ 498">
          <a:extLst>
            <a:ext uri="{FF2B5EF4-FFF2-40B4-BE49-F238E27FC236}">
              <a16:creationId xmlns:a16="http://schemas.microsoft.com/office/drawing/2014/main" id="{A3F62ED1-C158-4E4E-8ADB-01828E1E3804}"/>
            </a:ext>
          </a:extLst>
        </xdr:cNvPr>
        <xdr:cNvCxnSpPr/>
      </xdr:nvCxnSpPr>
      <xdr:spPr>
        <a:xfrm flipV="1">
          <a:off x="19545300" y="5894070"/>
          <a:ext cx="889000" cy="893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48260</xdr:rowOff>
    </xdr:from>
    <xdr:to>
      <xdr:col>98</xdr:col>
      <xdr:colOff>38100</xdr:colOff>
      <xdr:row>39</xdr:row>
      <xdr:rowOff>149860</xdr:rowOff>
    </xdr:to>
    <xdr:sp macro="" textlink="">
      <xdr:nvSpPr>
        <xdr:cNvPr id="500" name="楕円 499">
          <a:extLst>
            <a:ext uri="{FF2B5EF4-FFF2-40B4-BE49-F238E27FC236}">
              <a16:creationId xmlns:a16="http://schemas.microsoft.com/office/drawing/2014/main" id="{A60EA194-6002-47D3-A00C-9C0FC7E6493A}"/>
            </a:ext>
          </a:extLst>
        </xdr:cNvPr>
        <xdr:cNvSpPr/>
      </xdr:nvSpPr>
      <xdr:spPr>
        <a:xfrm>
          <a:off x="18605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99060</xdr:rowOff>
    </xdr:from>
    <xdr:to>
      <xdr:col>102</xdr:col>
      <xdr:colOff>114300</xdr:colOff>
      <xdr:row>39</xdr:row>
      <xdr:rowOff>100693</xdr:rowOff>
    </xdr:to>
    <xdr:cxnSp macro="">
      <xdr:nvCxnSpPr>
        <xdr:cNvPr id="501" name="直線コネクタ 500">
          <a:extLst>
            <a:ext uri="{FF2B5EF4-FFF2-40B4-BE49-F238E27FC236}">
              <a16:creationId xmlns:a16="http://schemas.microsoft.com/office/drawing/2014/main" id="{FED00657-34C0-40B8-99AC-0142E7394F3D}"/>
            </a:ext>
          </a:extLst>
        </xdr:cNvPr>
        <xdr:cNvCxnSpPr/>
      </xdr:nvCxnSpPr>
      <xdr:spPr>
        <a:xfrm>
          <a:off x="18656300" y="678561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93634</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3E8A936D-A38C-4D3A-B9FA-0021755F3E44}"/>
            </a:ext>
          </a:extLst>
        </xdr:cNvPr>
        <xdr:cNvSpPr txBox="1"/>
      </xdr:nvSpPr>
      <xdr:spPr>
        <a:xfrm>
          <a:off x="21075727" y="678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139354</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DC12FB9F-7593-4B4B-9BC3-84584090FEF1}"/>
            </a:ext>
          </a:extLst>
        </xdr:cNvPr>
        <xdr:cNvSpPr txBox="1"/>
      </xdr:nvSpPr>
      <xdr:spPr>
        <a:xfrm>
          <a:off x="20199427" y="6825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96174</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57FFBD73-88E1-4EF5-BF4C-FA1384AE6867}"/>
            </a:ext>
          </a:extLst>
        </xdr:cNvPr>
        <xdr:cNvSpPr txBox="1"/>
      </xdr:nvSpPr>
      <xdr:spPr>
        <a:xfrm>
          <a:off x="19310427" y="643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53720</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838FA66C-0ED4-4760-88C4-59514C8CB6C3}"/>
            </a:ext>
          </a:extLst>
        </xdr:cNvPr>
        <xdr:cNvSpPr txBox="1"/>
      </xdr:nvSpPr>
      <xdr:spPr>
        <a:xfrm>
          <a:off x="18421427" y="639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32</xdr:row>
      <xdr:rowOff>115769</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1FFE10C1-28CB-4FE4-96B5-5EB817B36DB8}"/>
            </a:ext>
          </a:extLst>
        </xdr:cNvPr>
        <xdr:cNvSpPr txBox="1"/>
      </xdr:nvSpPr>
      <xdr:spPr>
        <a:xfrm>
          <a:off x="21075727" y="5602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32</xdr:row>
      <xdr:rowOff>132097</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2649F2D1-A886-4C27-A157-E81D66C40A1A}"/>
            </a:ext>
          </a:extLst>
        </xdr:cNvPr>
        <xdr:cNvSpPr txBox="1"/>
      </xdr:nvSpPr>
      <xdr:spPr>
        <a:xfrm>
          <a:off x="20199427" y="56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142620</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F0C2E075-996F-4585-8823-687AA4A03FD8}"/>
            </a:ext>
          </a:extLst>
        </xdr:cNvPr>
        <xdr:cNvSpPr txBox="1"/>
      </xdr:nvSpPr>
      <xdr:spPr>
        <a:xfrm>
          <a:off x="19310427" y="682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140987</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E49306CC-2D62-46CE-8410-561B5835617C}"/>
            </a:ext>
          </a:extLst>
        </xdr:cNvPr>
        <xdr:cNvSpPr txBox="1"/>
      </xdr:nvSpPr>
      <xdr:spPr>
        <a:xfrm>
          <a:off x="18421427" y="682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2EAAC698-6556-44AF-9DF0-56974B83BC1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A00F329A-D26E-4B58-A0B2-EDFAEA4FD54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006D4DB0-F57E-40F5-81E0-4FA62E07E28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30ECD7CB-260B-450F-BCEA-23EE3DF1BBE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7AC1E8B1-F775-43C0-B54F-FD3FCFCAF91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C357F6E1-752B-410A-9656-2B7EE0A812A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24264E8D-B1B6-4A2D-A0C0-88A7520EC25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32646302-179B-43FB-BF3E-88097CEC7BD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06480FEE-FED7-466A-8EF2-63ECE74D0A9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660301F9-0671-46B8-BF26-29BA122D66E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6CEF80BA-6BF6-4372-9FCC-455C1B53EA81}"/>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a:extLst>
            <a:ext uri="{FF2B5EF4-FFF2-40B4-BE49-F238E27FC236}">
              <a16:creationId xmlns:a16="http://schemas.microsoft.com/office/drawing/2014/main" id="{3865644E-BC3A-460B-8681-5A532186BCBD}"/>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a:extLst>
            <a:ext uri="{FF2B5EF4-FFF2-40B4-BE49-F238E27FC236}">
              <a16:creationId xmlns:a16="http://schemas.microsoft.com/office/drawing/2014/main" id="{31C652B5-3E92-49E7-8CD3-7471D453FD12}"/>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a:extLst>
            <a:ext uri="{FF2B5EF4-FFF2-40B4-BE49-F238E27FC236}">
              <a16:creationId xmlns:a16="http://schemas.microsoft.com/office/drawing/2014/main" id="{72AA3F9E-131E-4F10-98FF-268E7197FD78}"/>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a:extLst>
            <a:ext uri="{FF2B5EF4-FFF2-40B4-BE49-F238E27FC236}">
              <a16:creationId xmlns:a16="http://schemas.microsoft.com/office/drawing/2014/main" id="{3870EDE1-B817-4723-9654-9F77C1F432FB}"/>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a:extLst>
            <a:ext uri="{FF2B5EF4-FFF2-40B4-BE49-F238E27FC236}">
              <a16:creationId xmlns:a16="http://schemas.microsoft.com/office/drawing/2014/main" id="{206863E3-5B8D-4A62-A12A-D4914B382915}"/>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a:extLst>
            <a:ext uri="{FF2B5EF4-FFF2-40B4-BE49-F238E27FC236}">
              <a16:creationId xmlns:a16="http://schemas.microsoft.com/office/drawing/2014/main" id="{C0434BFE-386F-48A9-99FD-CC011E902096}"/>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a:extLst>
            <a:ext uri="{FF2B5EF4-FFF2-40B4-BE49-F238E27FC236}">
              <a16:creationId xmlns:a16="http://schemas.microsoft.com/office/drawing/2014/main" id="{61E72F58-B03B-4AD6-A0E9-355C0962FAC2}"/>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a:extLst>
            <a:ext uri="{FF2B5EF4-FFF2-40B4-BE49-F238E27FC236}">
              <a16:creationId xmlns:a16="http://schemas.microsoft.com/office/drawing/2014/main" id="{59CCF0B4-B1D1-4171-B65D-041861912DB6}"/>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a:extLst>
            <a:ext uri="{FF2B5EF4-FFF2-40B4-BE49-F238E27FC236}">
              <a16:creationId xmlns:a16="http://schemas.microsoft.com/office/drawing/2014/main" id="{1DC32DF9-DA45-4417-A962-6263DEBC15E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a:extLst>
            <a:ext uri="{FF2B5EF4-FFF2-40B4-BE49-F238E27FC236}">
              <a16:creationId xmlns:a16="http://schemas.microsoft.com/office/drawing/2014/main" id="{1ECB5352-45D5-48FB-AE62-F46CEBB628AA}"/>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a:extLst>
            <a:ext uri="{FF2B5EF4-FFF2-40B4-BE49-F238E27FC236}">
              <a16:creationId xmlns:a16="http://schemas.microsoft.com/office/drawing/2014/main" id="{9689A0F5-A418-44DC-8B91-9B834C696C3B}"/>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a:extLst>
            <a:ext uri="{FF2B5EF4-FFF2-40B4-BE49-F238E27FC236}">
              <a16:creationId xmlns:a16="http://schemas.microsoft.com/office/drawing/2014/main" id="{BE73D27B-3ACD-4662-B705-C3E3C0D6E20C}"/>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47816EE3-ABA7-4877-B971-D4F936B7A31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10EC1947-0F91-4F68-89E6-4FE176D0712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78377</xdr:rowOff>
    </xdr:from>
    <xdr:to>
      <xdr:col>85</xdr:col>
      <xdr:colOff>126364</xdr:colOff>
      <xdr:row>64</xdr:row>
      <xdr:rowOff>1633</xdr:rowOff>
    </xdr:to>
    <xdr:cxnSp macro="">
      <xdr:nvCxnSpPr>
        <xdr:cNvPr id="535" name="直線コネクタ 534">
          <a:extLst>
            <a:ext uri="{FF2B5EF4-FFF2-40B4-BE49-F238E27FC236}">
              <a16:creationId xmlns:a16="http://schemas.microsoft.com/office/drawing/2014/main" id="{D2BF29DE-FD78-4010-90A0-2CAD1AC1D4E1}"/>
            </a:ext>
          </a:extLst>
        </xdr:cNvPr>
        <xdr:cNvCxnSpPr/>
      </xdr:nvCxnSpPr>
      <xdr:spPr>
        <a:xfrm flipV="1">
          <a:off x="16318864" y="9679577"/>
          <a:ext cx="0" cy="129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5460</xdr:rowOff>
    </xdr:from>
    <xdr:ext cx="405111" cy="259045"/>
    <xdr:sp macro="" textlink="">
      <xdr:nvSpPr>
        <xdr:cNvPr id="536" name="【学校施設】&#10;有形固定資産減価償却率最小値テキスト">
          <a:extLst>
            <a:ext uri="{FF2B5EF4-FFF2-40B4-BE49-F238E27FC236}">
              <a16:creationId xmlns:a16="http://schemas.microsoft.com/office/drawing/2014/main" id="{74975531-DBC8-4DC4-AEA0-82C7E93177E7}"/>
            </a:ext>
          </a:extLst>
        </xdr:cNvPr>
        <xdr:cNvSpPr txBox="1"/>
      </xdr:nvSpPr>
      <xdr:spPr>
        <a:xfrm>
          <a:off x="16357600" y="10978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1633</xdr:rowOff>
    </xdr:from>
    <xdr:to>
      <xdr:col>86</xdr:col>
      <xdr:colOff>25400</xdr:colOff>
      <xdr:row>64</xdr:row>
      <xdr:rowOff>1633</xdr:rowOff>
    </xdr:to>
    <xdr:cxnSp macro="">
      <xdr:nvCxnSpPr>
        <xdr:cNvPr id="537" name="直線コネクタ 536">
          <a:extLst>
            <a:ext uri="{FF2B5EF4-FFF2-40B4-BE49-F238E27FC236}">
              <a16:creationId xmlns:a16="http://schemas.microsoft.com/office/drawing/2014/main" id="{E6BFCD85-65CA-4AB3-BDC9-5C7EB42417D7}"/>
            </a:ext>
          </a:extLst>
        </xdr:cNvPr>
        <xdr:cNvCxnSpPr/>
      </xdr:nvCxnSpPr>
      <xdr:spPr>
        <a:xfrm>
          <a:off x="16230600" y="1097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25054</xdr:rowOff>
    </xdr:from>
    <xdr:ext cx="405111" cy="259045"/>
    <xdr:sp macro="" textlink="">
      <xdr:nvSpPr>
        <xdr:cNvPr id="538" name="【学校施設】&#10;有形固定資産減価償却率最大値テキスト">
          <a:extLst>
            <a:ext uri="{FF2B5EF4-FFF2-40B4-BE49-F238E27FC236}">
              <a16:creationId xmlns:a16="http://schemas.microsoft.com/office/drawing/2014/main" id="{BA6F03E4-E715-4088-86E1-8F5159C68FE1}"/>
            </a:ext>
          </a:extLst>
        </xdr:cNvPr>
        <xdr:cNvSpPr txBox="1"/>
      </xdr:nvSpPr>
      <xdr:spPr>
        <a:xfrm>
          <a:off x="16357600" y="945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78377</xdr:rowOff>
    </xdr:from>
    <xdr:to>
      <xdr:col>86</xdr:col>
      <xdr:colOff>25400</xdr:colOff>
      <xdr:row>56</xdr:row>
      <xdr:rowOff>78377</xdr:rowOff>
    </xdr:to>
    <xdr:cxnSp macro="">
      <xdr:nvCxnSpPr>
        <xdr:cNvPr id="539" name="直線コネクタ 538">
          <a:extLst>
            <a:ext uri="{FF2B5EF4-FFF2-40B4-BE49-F238E27FC236}">
              <a16:creationId xmlns:a16="http://schemas.microsoft.com/office/drawing/2014/main" id="{99ECFF99-7B77-40CB-B54A-61C0B2FEFC64}"/>
            </a:ext>
          </a:extLst>
        </xdr:cNvPr>
        <xdr:cNvCxnSpPr/>
      </xdr:nvCxnSpPr>
      <xdr:spPr>
        <a:xfrm>
          <a:off x="16230600" y="967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138265</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0FB6A5DE-39C9-43F9-B1D2-AE7A6101A85E}"/>
            </a:ext>
          </a:extLst>
        </xdr:cNvPr>
        <xdr:cNvSpPr txBox="1"/>
      </xdr:nvSpPr>
      <xdr:spPr>
        <a:xfrm>
          <a:off x="16357600" y="10425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159838</xdr:rowOff>
    </xdr:from>
    <xdr:to>
      <xdr:col>85</xdr:col>
      <xdr:colOff>177800</xdr:colOff>
      <xdr:row>61</xdr:row>
      <xdr:rowOff>89988</xdr:rowOff>
    </xdr:to>
    <xdr:sp macro="" textlink="">
      <xdr:nvSpPr>
        <xdr:cNvPr id="541" name="フローチャート: 判断 540">
          <a:extLst>
            <a:ext uri="{FF2B5EF4-FFF2-40B4-BE49-F238E27FC236}">
              <a16:creationId xmlns:a16="http://schemas.microsoft.com/office/drawing/2014/main" id="{717E6A21-D833-493F-865F-824A277D201F}"/>
            </a:ext>
          </a:extLst>
        </xdr:cNvPr>
        <xdr:cNvSpPr/>
      </xdr:nvSpPr>
      <xdr:spPr>
        <a:xfrm>
          <a:off x="16268700" y="1044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143510</xdr:rowOff>
    </xdr:from>
    <xdr:to>
      <xdr:col>81</xdr:col>
      <xdr:colOff>101600</xdr:colOff>
      <xdr:row>61</xdr:row>
      <xdr:rowOff>73660</xdr:rowOff>
    </xdr:to>
    <xdr:sp macro="" textlink="">
      <xdr:nvSpPr>
        <xdr:cNvPr id="542" name="フローチャート: 判断 541">
          <a:extLst>
            <a:ext uri="{FF2B5EF4-FFF2-40B4-BE49-F238E27FC236}">
              <a16:creationId xmlns:a16="http://schemas.microsoft.com/office/drawing/2014/main" id="{E9670023-053B-4192-9F15-7FE365AF7C13}"/>
            </a:ext>
          </a:extLst>
        </xdr:cNvPr>
        <xdr:cNvSpPr/>
      </xdr:nvSpPr>
      <xdr:spPr>
        <a:xfrm>
          <a:off x="154305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99423</xdr:rowOff>
    </xdr:from>
    <xdr:to>
      <xdr:col>76</xdr:col>
      <xdr:colOff>165100</xdr:colOff>
      <xdr:row>61</xdr:row>
      <xdr:rowOff>29573</xdr:rowOff>
    </xdr:to>
    <xdr:sp macro="" textlink="">
      <xdr:nvSpPr>
        <xdr:cNvPr id="543" name="フローチャート: 判断 542">
          <a:extLst>
            <a:ext uri="{FF2B5EF4-FFF2-40B4-BE49-F238E27FC236}">
              <a16:creationId xmlns:a16="http://schemas.microsoft.com/office/drawing/2014/main" id="{521C8BBB-72DF-47AB-BA3F-5DF8BB7CCA4C}"/>
            </a:ext>
          </a:extLst>
        </xdr:cNvPr>
        <xdr:cNvSpPr/>
      </xdr:nvSpPr>
      <xdr:spPr>
        <a:xfrm>
          <a:off x="14541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544" name="フローチャート: 判断 543">
          <a:extLst>
            <a:ext uri="{FF2B5EF4-FFF2-40B4-BE49-F238E27FC236}">
              <a16:creationId xmlns:a16="http://schemas.microsoft.com/office/drawing/2014/main" id="{F72067DE-AB96-485D-8B23-D9777B902601}"/>
            </a:ext>
          </a:extLst>
        </xdr:cNvPr>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52070</xdr:rowOff>
    </xdr:from>
    <xdr:to>
      <xdr:col>67</xdr:col>
      <xdr:colOff>101600</xdr:colOff>
      <xdr:row>60</xdr:row>
      <xdr:rowOff>153670</xdr:rowOff>
    </xdr:to>
    <xdr:sp macro="" textlink="">
      <xdr:nvSpPr>
        <xdr:cNvPr id="545" name="フローチャート: 判断 544">
          <a:extLst>
            <a:ext uri="{FF2B5EF4-FFF2-40B4-BE49-F238E27FC236}">
              <a16:creationId xmlns:a16="http://schemas.microsoft.com/office/drawing/2014/main" id="{FCF15737-08AA-4480-83DE-AA0366DCA48D}"/>
            </a:ext>
          </a:extLst>
        </xdr:cNvPr>
        <xdr:cNvSpPr/>
      </xdr:nvSpPr>
      <xdr:spPr>
        <a:xfrm>
          <a:off x="12763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1563D6F1-2641-4819-8556-AF0711CD58A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6AFC8354-D079-43AC-A5EE-3AC2BCBA59E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861FCB5C-573A-49AB-8939-434D78AD6ED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D7520F03-8948-4DFD-93DA-E996CAED223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C3CA35F6-CFBB-48AA-9E1D-B0E2EE08A8F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158206</xdr:rowOff>
    </xdr:from>
    <xdr:to>
      <xdr:col>85</xdr:col>
      <xdr:colOff>177800</xdr:colOff>
      <xdr:row>58</xdr:row>
      <xdr:rowOff>88356</xdr:rowOff>
    </xdr:to>
    <xdr:sp macro="" textlink="">
      <xdr:nvSpPr>
        <xdr:cNvPr id="551" name="楕円 550">
          <a:extLst>
            <a:ext uri="{FF2B5EF4-FFF2-40B4-BE49-F238E27FC236}">
              <a16:creationId xmlns:a16="http://schemas.microsoft.com/office/drawing/2014/main" id="{B295694E-869E-4D95-B342-E3BDA3C09032}"/>
            </a:ext>
          </a:extLst>
        </xdr:cNvPr>
        <xdr:cNvSpPr/>
      </xdr:nvSpPr>
      <xdr:spPr>
        <a:xfrm>
          <a:off x="16268700" y="993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9633</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045159CE-311F-4F92-A4AB-3B11EB20B6A0}"/>
            </a:ext>
          </a:extLst>
        </xdr:cNvPr>
        <xdr:cNvSpPr txBox="1"/>
      </xdr:nvSpPr>
      <xdr:spPr>
        <a:xfrm>
          <a:off x="16357600" y="978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123916</xdr:rowOff>
    </xdr:from>
    <xdr:to>
      <xdr:col>81</xdr:col>
      <xdr:colOff>101600</xdr:colOff>
      <xdr:row>58</xdr:row>
      <xdr:rowOff>54066</xdr:rowOff>
    </xdr:to>
    <xdr:sp macro="" textlink="">
      <xdr:nvSpPr>
        <xdr:cNvPr id="553" name="楕円 552">
          <a:extLst>
            <a:ext uri="{FF2B5EF4-FFF2-40B4-BE49-F238E27FC236}">
              <a16:creationId xmlns:a16="http://schemas.microsoft.com/office/drawing/2014/main" id="{C77ED317-A90C-438F-8548-82E585DF543C}"/>
            </a:ext>
          </a:extLst>
        </xdr:cNvPr>
        <xdr:cNvSpPr/>
      </xdr:nvSpPr>
      <xdr:spPr>
        <a:xfrm>
          <a:off x="15430500" y="989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3266</xdr:rowOff>
    </xdr:from>
    <xdr:to>
      <xdr:col>85</xdr:col>
      <xdr:colOff>127000</xdr:colOff>
      <xdr:row>58</xdr:row>
      <xdr:rowOff>37556</xdr:rowOff>
    </xdr:to>
    <xdr:cxnSp macro="">
      <xdr:nvCxnSpPr>
        <xdr:cNvPr id="554" name="直線コネクタ 553">
          <a:extLst>
            <a:ext uri="{FF2B5EF4-FFF2-40B4-BE49-F238E27FC236}">
              <a16:creationId xmlns:a16="http://schemas.microsoft.com/office/drawing/2014/main" id="{B9F9FE61-A7EA-4FCA-B9F5-30C9DD90C09C}"/>
            </a:ext>
          </a:extLst>
        </xdr:cNvPr>
        <xdr:cNvCxnSpPr/>
      </xdr:nvCxnSpPr>
      <xdr:spPr>
        <a:xfrm>
          <a:off x="15481300" y="994736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87993</xdr:rowOff>
    </xdr:from>
    <xdr:to>
      <xdr:col>76</xdr:col>
      <xdr:colOff>165100</xdr:colOff>
      <xdr:row>58</xdr:row>
      <xdr:rowOff>18143</xdr:rowOff>
    </xdr:to>
    <xdr:sp macro="" textlink="">
      <xdr:nvSpPr>
        <xdr:cNvPr id="555" name="楕円 554">
          <a:extLst>
            <a:ext uri="{FF2B5EF4-FFF2-40B4-BE49-F238E27FC236}">
              <a16:creationId xmlns:a16="http://schemas.microsoft.com/office/drawing/2014/main" id="{DC1C4B5B-F0E0-4C15-878D-CF4516B2B7C7}"/>
            </a:ext>
          </a:extLst>
        </xdr:cNvPr>
        <xdr:cNvSpPr/>
      </xdr:nvSpPr>
      <xdr:spPr>
        <a:xfrm>
          <a:off x="14541500" y="986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138793</xdr:rowOff>
    </xdr:from>
    <xdr:to>
      <xdr:col>81</xdr:col>
      <xdr:colOff>50800</xdr:colOff>
      <xdr:row>58</xdr:row>
      <xdr:rowOff>3266</xdr:rowOff>
    </xdr:to>
    <xdr:cxnSp macro="">
      <xdr:nvCxnSpPr>
        <xdr:cNvPr id="556" name="直線コネクタ 555">
          <a:extLst>
            <a:ext uri="{FF2B5EF4-FFF2-40B4-BE49-F238E27FC236}">
              <a16:creationId xmlns:a16="http://schemas.microsoft.com/office/drawing/2014/main" id="{91F48946-E98A-4970-A3DB-F869D1FA8ADD}"/>
            </a:ext>
          </a:extLst>
        </xdr:cNvPr>
        <xdr:cNvCxnSpPr/>
      </xdr:nvCxnSpPr>
      <xdr:spPr>
        <a:xfrm>
          <a:off x="14592300" y="991144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55335</xdr:rowOff>
    </xdr:from>
    <xdr:to>
      <xdr:col>72</xdr:col>
      <xdr:colOff>38100</xdr:colOff>
      <xdr:row>57</xdr:row>
      <xdr:rowOff>156935</xdr:rowOff>
    </xdr:to>
    <xdr:sp macro="" textlink="">
      <xdr:nvSpPr>
        <xdr:cNvPr id="557" name="楕円 556">
          <a:extLst>
            <a:ext uri="{FF2B5EF4-FFF2-40B4-BE49-F238E27FC236}">
              <a16:creationId xmlns:a16="http://schemas.microsoft.com/office/drawing/2014/main" id="{945EECA6-7A22-4DAE-A522-E9A291361BBC}"/>
            </a:ext>
          </a:extLst>
        </xdr:cNvPr>
        <xdr:cNvSpPr/>
      </xdr:nvSpPr>
      <xdr:spPr>
        <a:xfrm>
          <a:off x="13652500" y="982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106135</xdr:rowOff>
    </xdr:from>
    <xdr:to>
      <xdr:col>76</xdr:col>
      <xdr:colOff>114300</xdr:colOff>
      <xdr:row>57</xdr:row>
      <xdr:rowOff>138793</xdr:rowOff>
    </xdr:to>
    <xdr:cxnSp macro="">
      <xdr:nvCxnSpPr>
        <xdr:cNvPr id="558" name="直線コネクタ 557">
          <a:extLst>
            <a:ext uri="{FF2B5EF4-FFF2-40B4-BE49-F238E27FC236}">
              <a16:creationId xmlns:a16="http://schemas.microsoft.com/office/drawing/2014/main" id="{7B7383C0-D22A-4048-B28B-DF73338C4A91}"/>
            </a:ext>
          </a:extLst>
        </xdr:cNvPr>
        <xdr:cNvCxnSpPr/>
      </xdr:nvCxnSpPr>
      <xdr:spPr>
        <a:xfrm>
          <a:off x="13703300" y="98787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27577</xdr:rowOff>
    </xdr:from>
    <xdr:to>
      <xdr:col>67</xdr:col>
      <xdr:colOff>101600</xdr:colOff>
      <xdr:row>57</xdr:row>
      <xdr:rowOff>129177</xdr:rowOff>
    </xdr:to>
    <xdr:sp macro="" textlink="">
      <xdr:nvSpPr>
        <xdr:cNvPr id="559" name="楕円 558">
          <a:extLst>
            <a:ext uri="{FF2B5EF4-FFF2-40B4-BE49-F238E27FC236}">
              <a16:creationId xmlns:a16="http://schemas.microsoft.com/office/drawing/2014/main" id="{3E48B251-C8E6-4C63-A1B7-B964CB147715}"/>
            </a:ext>
          </a:extLst>
        </xdr:cNvPr>
        <xdr:cNvSpPr/>
      </xdr:nvSpPr>
      <xdr:spPr>
        <a:xfrm>
          <a:off x="12763500" y="980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78377</xdr:rowOff>
    </xdr:from>
    <xdr:to>
      <xdr:col>71</xdr:col>
      <xdr:colOff>177800</xdr:colOff>
      <xdr:row>57</xdr:row>
      <xdr:rowOff>106135</xdr:rowOff>
    </xdr:to>
    <xdr:cxnSp macro="">
      <xdr:nvCxnSpPr>
        <xdr:cNvPr id="560" name="直線コネクタ 559">
          <a:extLst>
            <a:ext uri="{FF2B5EF4-FFF2-40B4-BE49-F238E27FC236}">
              <a16:creationId xmlns:a16="http://schemas.microsoft.com/office/drawing/2014/main" id="{20413477-D436-42F6-B631-896878F2AF9E}"/>
            </a:ext>
          </a:extLst>
        </xdr:cNvPr>
        <xdr:cNvCxnSpPr/>
      </xdr:nvCxnSpPr>
      <xdr:spPr>
        <a:xfrm>
          <a:off x="12814300" y="9851027"/>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64787</xdr:rowOff>
    </xdr:from>
    <xdr:ext cx="405111" cy="259045"/>
    <xdr:sp macro="" textlink="">
      <xdr:nvSpPr>
        <xdr:cNvPr id="561" name="n_1aveValue【学校施設】&#10;有形固定資産減価償却率">
          <a:extLst>
            <a:ext uri="{FF2B5EF4-FFF2-40B4-BE49-F238E27FC236}">
              <a16:creationId xmlns:a16="http://schemas.microsoft.com/office/drawing/2014/main" id="{19410366-EFC6-48AC-B24C-A45884DA382A}"/>
            </a:ext>
          </a:extLst>
        </xdr:cNvPr>
        <xdr:cNvSpPr txBox="1"/>
      </xdr:nvSpPr>
      <xdr:spPr>
        <a:xfrm>
          <a:off x="152660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20700</xdr:rowOff>
    </xdr:from>
    <xdr:ext cx="405111" cy="259045"/>
    <xdr:sp macro="" textlink="">
      <xdr:nvSpPr>
        <xdr:cNvPr id="562" name="n_2aveValue【学校施設】&#10;有形固定資産減価償却率">
          <a:extLst>
            <a:ext uri="{FF2B5EF4-FFF2-40B4-BE49-F238E27FC236}">
              <a16:creationId xmlns:a16="http://schemas.microsoft.com/office/drawing/2014/main" id="{AEF322F9-1797-4215-BDB8-7888826ED6C0}"/>
            </a:ext>
          </a:extLst>
        </xdr:cNvPr>
        <xdr:cNvSpPr txBox="1"/>
      </xdr:nvSpPr>
      <xdr:spPr>
        <a:xfrm>
          <a:off x="14389744"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154594</xdr:rowOff>
    </xdr:from>
    <xdr:ext cx="405111" cy="259045"/>
    <xdr:sp macro="" textlink="">
      <xdr:nvSpPr>
        <xdr:cNvPr id="563" name="n_3aveValue【学校施設】&#10;有形固定資産減価償却率">
          <a:extLst>
            <a:ext uri="{FF2B5EF4-FFF2-40B4-BE49-F238E27FC236}">
              <a16:creationId xmlns:a16="http://schemas.microsoft.com/office/drawing/2014/main" id="{6AD23249-B95E-4B67-9EAB-A8B455A505AC}"/>
            </a:ext>
          </a:extLst>
        </xdr:cNvPr>
        <xdr:cNvSpPr txBox="1"/>
      </xdr:nvSpPr>
      <xdr:spPr>
        <a:xfrm>
          <a:off x="13500744"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144797</xdr:rowOff>
    </xdr:from>
    <xdr:ext cx="405111" cy="259045"/>
    <xdr:sp macro="" textlink="">
      <xdr:nvSpPr>
        <xdr:cNvPr id="564" name="n_4aveValue【学校施設】&#10;有形固定資産減価償却率">
          <a:extLst>
            <a:ext uri="{FF2B5EF4-FFF2-40B4-BE49-F238E27FC236}">
              <a16:creationId xmlns:a16="http://schemas.microsoft.com/office/drawing/2014/main" id="{BD50BF1F-A700-4DD0-B381-23A218253782}"/>
            </a:ext>
          </a:extLst>
        </xdr:cNvPr>
        <xdr:cNvSpPr txBox="1"/>
      </xdr:nvSpPr>
      <xdr:spPr>
        <a:xfrm>
          <a:off x="126117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70593</xdr:rowOff>
    </xdr:from>
    <xdr:ext cx="405111" cy="259045"/>
    <xdr:sp macro="" textlink="">
      <xdr:nvSpPr>
        <xdr:cNvPr id="565" name="n_1mainValue【学校施設】&#10;有形固定資産減価償却率">
          <a:extLst>
            <a:ext uri="{FF2B5EF4-FFF2-40B4-BE49-F238E27FC236}">
              <a16:creationId xmlns:a16="http://schemas.microsoft.com/office/drawing/2014/main" id="{2C04C804-6188-4E83-8484-8D614244B26A}"/>
            </a:ext>
          </a:extLst>
        </xdr:cNvPr>
        <xdr:cNvSpPr txBox="1"/>
      </xdr:nvSpPr>
      <xdr:spPr>
        <a:xfrm>
          <a:off x="15266044" y="967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34670</xdr:rowOff>
    </xdr:from>
    <xdr:ext cx="405111" cy="259045"/>
    <xdr:sp macro="" textlink="">
      <xdr:nvSpPr>
        <xdr:cNvPr id="566" name="n_2mainValue【学校施設】&#10;有形固定資産減価償却率">
          <a:extLst>
            <a:ext uri="{FF2B5EF4-FFF2-40B4-BE49-F238E27FC236}">
              <a16:creationId xmlns:a16="http://schemas.microsoft.com/office/drawing/2014/main" id="{17F461A1-E6CA-4184-B82B-9D18F21A5EA0}"/>
            </a:ext>
          </a:extLst>
        </xdr:cNvPr>
        <xdr:cNvSpPr txBox="1"/>
      </xdr:nvSpPr>
      <xdr:spPr>
        <a:xfrm>
          <a:off x="14389744" y="9635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2012</xdr:rowOff>
    </xdr:from>
    <xdr:ext cx="405111" cy="259045"/>
    <xdr:sp macro="" textlink="">
      <xdr:nvSpPr>
        <xdr:cNvPr id="567" name="n_3mainValue【学校施設】&#10;有形固定資産減価償却率">
          <a:extLst>
            <a:ext uri="{FF2B5EF4-FFF2-40B4-BE49-F238E27FC236}">
              <a16:creationId xmlns:a16="http://schemas.microsoft.com/office/drawing/2014/main" id="{D182BF60-D1E0-4CFA-BEBD-E9942C47ECB2}"/>
            </a:ext>
          </a:extLst>
        </xdr:cNvPr>
        <xdr:cNvSpPr txBox="1"/>
      </xdr:nvSpPr>
      <xdr:spPr>
        <a:xfrm>
          <a:off x="13500744" y="960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145704</xdr:rowOff>
    </xdr:from>
    <xdr:ext cx="405111" cy="259045"/>
    <xdr:sp macro="" textlink="">
      <xdr:nvSpPr>
        <xdr:cNvPr id="568" name="n_4mainValue【学校施設】&#10;有形固定資産減価償却率">
          <a:extLst>
            <a:ext uri="{FF2B5EF4-FFF2-40B4-BE49-F238E27FC236}">
              <a16:creationId xmlns:a16="http://schemas.microsoft.com/office/drawing/2014/main" id="{2E17CD78-3069-42FA-9C43-02AB16E03EA2}"/>
            </a:ext>
          </a:extLst>
        </xdr:cNvPr>
        <xdr:cNvSpPr txBox="1"/>
      </xdr:nvSpPr>
      <xdr:spPr>
        <a:xfrm>
          <a:off x="12611744" y="9575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A40A4B62-1F83-4300-B917-0C406AB1B41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226126AB-F1A3-4FFD-AA01-A3B44D6593C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3CABBC74-5E40-4B61-BE00-62657A8D642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1B0D2C95-DFFE-4A6B-BD23-798776C746C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BFCE0085-2C22-4108-99FD-0CBA72C92CB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7761BBA7-CE29-4022-A215-38C7113E071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90FCE43C-94B7-4677-8906-30C759F6EC8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3DFA4B73-9CD7-4556-B384-F970D972C2B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E2FE9A49-E38E-42F6-B1F8-BBC1C35CDBA7}"/>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C5DC9D62-2C5B-454A-A7A0-05F83FD59246}"/>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a:extLst>
            <a:ext uri="{FF2B5EF4-FFF2-40B4-BE49-F238E27FC236}">
              <a16:creationId xmlns:a16="http://schemas.microsoft.com/office/drawing/2014/main" id="{33DCC3B1-4505-45E1-8E10-9A9A0EBF7CC7}"/>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a:extLst>
            <a:ext uri="{FF2B5EF4-FFF2-40B4-BE49-F238E27FC236}">
              <a16:creationId xmlns:a16="http://schemas.microsoft.com/office/drawing/2014/main" id="{E061B8D3-F8C8-4AE3-856B-B8B7DEEDE767}"/>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a:extLst>
            <a:ext uri="{FF2B5EF4-FFF2-40B4-BE49-F238E27FC236}">
              <a16:creationId xmlns:a16="http://schemas.microsoft.com/office/drawing/2014/main" id="{26F5AB74-02B2-46A3-BE7C-D77287F47B62}"/>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61</xdr:row>
      <xdr:rowOff>67327</xdr:rowOff>
    </xdr:from>
    <xdr:ext cx="531299" cy="259045"/>
    <xdr:sp macro="" textlink="">
      <xdr:nvSpPr>
        <xdr:cNvPr id="582" name="テキスト ボックス 581">
          <a:extLst>
            <a:ext uri="{FF2B5EF4-FFF2-40B4-BE49-F238E27FC236}">
              <a16:creationId xmlns:a16="http://schemas.microsoft.com/office/drawing/2014/main" id="{B04C0C08-CEC8-4A1E-BCDD-2C14F14E7DB4}"/>
            </a:ext>
          </a:extLst>
        </xdr:cNvPr>
        <xdr:cNvSpPr txBox="1"/>
      </xdr:nvSpPr>
      <xdr:spPr>
        <a:xfrm>
          <a:off x="17756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a:extLst>
            <a:ext uri="{FF2B5EF4-FFF2-40B4-BE49-F238E27FC236}">
              <a16:creationId xmlns:a16="http://schemas.microsoft.com/office/drawing/2014/main" id="{34FA856A-5E1F-4405-8D7E-D3424BF7E114}"/>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4" name="テキスト ボックス 583">
          <a:extLst>
            <a:ext uri="{FF2B5EF4-FFF2-40B4-BE49-F238E27FC236}">
              <a16:creationId xmlns:a16="http://schemas.microsoft.com/office/drawing/2014/main" id="{04023304-8170-4CA2-A473-0358E5BB4832}"/>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a:extLst>
            <a:ext uri="{FF2B5EF4-FFF2-40B4-BE49-F238E27FC236}">
              <a16:creationId xmlns:a16="http://schemas.microsoft.com/office/drawing/2014/main" id="{E0C73838-7EF0-4574-88C4-37A3CAB3B76A}"/>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6" name="テキスト ボックス 585">
          <a:extLst>
            <a:ext uri="{FF2B5EF4-FFF2-40B4-BE49-F238E27FC236}">
              <a16:creationId xmlns:a16="http://schemas.microsoft.com/office/drawing/2014/main" id="{4C83F880-90B1-4784-BC45-8CC31F08F3E1}"/>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a:extLst>
            <a:ext uri="{FF2B5EF4-FFF2-40B4-BE49-F238E27FC236}">
              <a16:creationId xmlns:a16="http://schemas.microsoft.com/office/drawing/2014/main" id="{7CC5094E-3233-409E-851A-7576E8366349}"/>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8" name="テキスト ボックス 587">
          <a:extLst>
            <a:ext uri="{FF2B5EF4-FFF2-40B4-BE49-F238E27FC236}">
              <a16:creationId xmlns:a16="http://schemas.microsoft.com/office/drawing/2014/main" id="{1803EA78-F7E2-4B0B-A4C7-09D8A0AF514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16A7E672-B7CE-495C-A392-A4F608CD7FA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a:extLst>
            <a:ext uri="{FF2B5EF4-FFF2-40B4-BE49-F238E27FC236}">
              <a16:creationId xmlns:a16="http://schemas.microsoft.com/office/drawing/2014/main" id="{34D8B347-E95C-4AE4-9BD0-4F9BFC8DFE61}"/>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320B9D6C-2DB9-4ED2-9E27-61C9CED28D2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94031</xdr:rowOff>
    </xdr:from>
    <xdr:to>
      <xdr:col>116</xdr:col>
      <xdr:colOff>62864</xdr:colOff>
      <xdr:row>64</xdr:row>
      <xdr:rowOff>48234</xdr:rowOff>
    </xdr:to>
    <xdr:cxnSp macro="">
      <xdr:nvCxnSpPr>
        <xdr:cNvPr id="592" name="直線コネクタ 591">
          <a:extLst>
            <a:ext uri="{FF2B5EF4-FFF2-40B4-BE49-F238E27FC236}">
              <a16:creationId xmlns:a16="http://schemas.microsoft.com/office/drawing/2014/main" id="{8E998DE1-1E44-43E6-A295-4C2B7C4635BF}"/>
            </a:ext>
          </a:extLst>
        </xdr:cNvPr>
        <xdr:cNvCxnSpPr/>
      </xdr:nvCxnSpPr>
      <xdr:spPr>
        <a:xfrm flipV="1">
          <a:off x="22160864" y="9523781"/>
          <a:ext cx="0" cy="149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52061</xdr:rowOff>
    </xdr:from>
    <xdr:ext cx="469744" cy="259045"/>
    <xdr:sp macro="" textlink="">
      <xdr:nvSpPr>
        <xdr:cNvPr id="593" name="【学校施設】&#10;一人当たり面積最小値テキスト">
          <a:extLst>
            <a:ext uri="{FF2B5EF4-FFF2-40B4-BE49-F238E27FC236}">
              <a16:creationId xmlns:a16="http://schemas.microsoft.com/office/drawing/2014/main" id="{F8F71A00-CAD0-4C77-ACD8-C7E578C5558B}"/>
            </a:ext>
          </a:extLst>
        </xdr:cNvPr>
        <xdr:cNvSpPr txBox="1"/>
      </xdr:nvSpPr>
      <xdr:spPr>
        <a:xfrm>
          <a:off x="22199600" y="1102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48234</xdr:rowOff>
    </xdr:from>
    <xdr:to>
      <xdr:col>116</xdr:col>
      <xdr:colOff>152400</xdr:colOff>
      <xdr:row>64</xdr:row>
      <xdr:rowOff>48234</xdr:rowOff>
    </xdr:to>
    <xdr:cxnSp macro="">
      <xdr:nvCxnSpPr>
        <xdr:cNvPr id="594" name="直線コネクタ 593">
          <a:extLst>
            <a:ext uri="{FF2B5EF4-FFF2-40B4-BE49-F238E27FC236}">
              <a16:creationId xmlns:a16="http://schemas.microsoft.com/office/drawing/2014/main" id="{9B5B7267-8466-45EF-8B9A-15C192C68BB6}"/>
            </a:ext>
          </a:extLst>
        </xdr:cNvPr>
        <xdr:cNvCxnSpPr/>
      </xdr:nvCxnSpPr>
      <xdr:spPr>
        <a:xfrm>
          <a:off x="22072600" y="110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40708</xdr:rowOff>
    </xdr:from>
    <xdr:ext cx="534377" cy="259045"/>
    <xdr:sp macro="" textlink="">
      <xdr:nvSpPr>
        <xdr:cNvPr id="595" name="【学校施設】&#10;一人当たり面積最大値テキスト">
          <a:extLst>
            <a:ext uri="{FF2B5EF4-FFF2-40B4-BE49-F238E27FC236}">
              <a16:creationId xmlns:a16="http://schemas.microsoft.com/office/drawing/2014/main" id="{BDBCDDEA-7945-4F76-B5CF-727716F169A0}"/>
            </a:ext>
          </a:extLst>
        </xdr:cNvPr>
        <xdr:cNvSpPr txBox="1"/>
      </xdr:nvSpPr>
      <xdr:spPr>
        <a:xfrm>
          <a:off x="22199600" y="92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94031</xdr:rowOff>
    </xdr:from>
    <xdr:to>
      <xdr:col>116</xdr:col>
      <xdr:colOff>152400</xdr:colOff>
      <xdr:row>55</xdr:row>
      <xdr:rowOff>94031</xdr:rowOff>
    </xdr:to>
    <xdr:cxnSp macro="">
      <xdr:nvCxnSpPr>
        <xdr:cNvPr id="596" name="直線コネクタ 595">
          <a:extLst>
            <a:ext uri="{FF2B5EF4-FFF2-40B4-BE49-F238E27FC236}">
              <a16:creationId xmlns:a16="http://schemas.microsoft.com/office/drawing/2014/main" id="{5B693034-E922-4675-81DB-6D620E70495C}"/>
            </a:ext>
          </a:extLst>
        </xdr:cNvPr>
        <xdr:cNvCxnSpPr/>
      </xdr:nvCxnSpPr>
      <xdr:spPr>
        <a:xfrm>
          <a:off x="22072600" y="952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99255</xdr:rowOff>
    </xdr:from>
    <xdr:ext cx="469744" cy="259045"/>
    <xdr:sp macro="" textlink="">
      <xdr:nvSpPr>
        <xdr:cNvPr id="597" name="【学校施設】&#10;一人当たり面積平均値テキスト">
          <a:extLst>
            <a:ext uri="{FF2B5EF4-FFF2-40B4-BE49-F238E27FC236}">
              <a16:creationId xmlns:a16="http://schemas.microsoft.com/office/drawing/2014/main" id="{8D2F4625-38EA-40A4-8D8B-31A94629E96C}"/>
            </a:ext>
          </a:extLst>
        </xdr:cNvPr>
        <xdr:cNvSpPr txBox="1"/>
      </xdr:nvSpPr>
      <xdr:spPr>
        <a:xfrm>
          <a:off x="22199600" y="107291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76378</xdr:rowOff>
    </xdr:from>
    <xdr:to>
      <xdr:col>116</xdr:col>
      <xdr:colOff>114300</xdr:colOff>
      <xdr:row>64</xdr:row>
      <xdr:rowOff>6528</xdr:rowOff>
    </xdr:to>
    <xdr:sp macro="" textlink="">
      <xdr:nvSpPr>
        <xdr:cNvPr id="598" name="フローチャート: 判断 597">
          <a:extLst>
            <a:ext uri="{FF2B5EF4-FFF2-40B4-BE49-F238E27FC236}">
              <a16:creationId xmlns:a16="http://schemas.microsoft.com/office/drawing/2014/main" id="{F781F73C-73A2-4061-BA83-CD7D7440F9B1}"/>
            </a:ext>
          </a:extLst>
        </xdr:cNvPr>
        <xdr:cNvSpPr/>
      </xdr:nvSpPr>
      <xdr:spPr>
        <a:xfrm>
          <a:off x="22110700" y="1087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101333</xdr:rowOff>
    </xdr:from>
    <xdr:to>
      <xdr:col>112</xdr:col>
      <xdr:colOff>38100</xdr:colOff>
      <xdr:row>64</xdr:row>
      <xdr:rowOff>31483</xdr:rowOff>
    </xdr:to>
    <xdr:sp macro="" textlink="">
      <xdr:nvSpPr>
        <xdr:cNvPr id="599" name="フローチャート: 判断 598">
          <a:extLst>
            <a:ext uri="{FF2B5EF4-FFF2-40B4-BE49-F238E27FC236}">
              <a16:creationId xmlns:a16="http://schemas.microsoft.com/office/drawing/2014/main" id="{CD72DB96-72A5-4303-AFE6-8A6C97756F05}"/>
            </a:ext>
          </a:extLst>
        </xdr:cNvPr>
        <xdr:cNvSpPr/>
      </xdr:nvSpPr>
      <xdr:spPr>
        <a:xfrm>
          <a:off x="21272500" y="109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104915</xdr:rowOff>
    </xdr:from>
    <xdr:to>
      <xdr:col>107</xdr:col>
      <xdr:colOff>101600</xdr:colOff>
      <xdr:row>64</xdr:row>
      <xdr:rowOff>35065</xdr:rowOff>
    </xdr:to>
    <xdr:sp macro="" textlink="">
      <xdr:nvSpPr>
        <xdr:cNvPr id="600" name="フローチャート: 判断 599">
          <a:extLst>
            <a:ext uri="{FF2B5EF4-FFF2-40B4-BE49-F238E27FC236}">
              <a16:creationId xmlns:a16="http://schemas.microsoft.com/office/drawing/2014/main" id="{03B82C0D-8A3E-4C76-A70F-5DD68A585868}"/>
            </a:ext>
          </a:extLst>
        </xdr:cNvPr>
        <xdr:cNvSpPr/>
      </xdr:nvSpPr>
      <xdr:spPr>
        <a:xfrm>
          <a:off x="20383500" y="1090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104953</xdr:rowOff>
    </xdr:from>
    <xdr:to>
      <xdr:col>102</xdr:col>
      <xdr:colOff>165100</xdr:colOff>
      <xdr:row>64</xdr:row>
      <xdr:rowOff>35103</xdr:rowOff>
    </xdr:to>
    <xdr:sp macro="" textlink="">
      <xdr:nvSpPr>
        <xdr:cNvPr id="601" name="フローチャート: 判断 600">
          <a:extLst>
            <a:ext uri="{FF2B5EF4-FFF2-40B4-BE49-F238E27FC236}">
              <a16:creationId xmlns:a16="http://schemas.microsoft.com/office/drawing/2014/main" id="{6EA773F2-4D7D-4D01-88B0-330707E3D403}"/>
            </a:ext>
          </a:extLst>
        </xdr:cNvPr>
        <xdr:cNvSpPr/>
      </xdr:nvSpPr>
      <xdr:spPr>
        <a:xfrm>
          <a:off x="19494500" y="1090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102553</xdr:rowOff>
    </xdr:from>
    <xdr:to>
      <xdr:col>98</xdr:col>
      <xdr:colOff>38100</xdr:colOff>
      <xdr:row>64</xdr:row>
      <xdr:rowOff>32703</xdr:rowOff>
    </xdr:to>
    <xdr:sp macro="" textlink="">
      <xdr:nvSpPr>
        <xdr:cNvPr id="602" name="フローチャート: 判断 601">
          <a:extLst>
            <a:ext uri="{FF2B5EF4-FFF2-40B4-BE49-F238E27FC236}">
              <a16:creationId xmlns:a16="http://schemas.microsoft.com/office/drawing/2014/main" id="{1C170D60-0680-41CB-9C8B-DE2D48E7F5C5}"/>
            </a:ext>
          </a:extLst>
        </xdr:cNvPr>
        <xdr:cNvSpPr/>
      </xdr:nvSpPr>
      <xdr:spPr>
        <a:xfrm>
          <a:off x="18605500" y="1090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D62BB279-031A-4893-9B11-CEDA62055CE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D8F4DCF5-19E5-4E1C-B89C-A5345F5D826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11A459E4-D570-4E28-93A7-42AFD7E85F1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E81F79DE-943A-412C-81E4-5A142A8603F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8EF97E87-984A-4577-AA77-5AE42BECE3D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92875</xdr:rowOff>
    </xdr:from>
    <xdr:to>
      <xdr:col>116</xdr:col>
      <xdr:colOff>114300</xdr:colOff>
      <xdr:row>64</xdr:row>
      <xdr:rowOff>23025</xdr:rowOff>
    </xdr:to>
    <xdr:sp macro="" textlink="">
      <xdr:nvSpPr>
        <xdr:cNvPr id="608" name="楕円 607">
          <a:extLst>
            <a:ext uri="{FF2B5EF4-FFF2-40B4-BE49-F238E27FC236}">
              <a16:creationId xmlns:a16="http://schemas.microsoft.com/office/drawing/2014/main" id="{C016A8B6-2731-4979-91D8-FFEA489E6972}"/>
            </a:ext>
          </a:extLst>
        </xdr:cNvPr>
        <xdr:cNvSpPr/>
      </xdr:nvSpPr>
      <xdr:spPr>
        <a:xfrm>
          <a:off x="22110700" y="1089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54805</xdr:rowOff>
    </xdr:from>
    <xdr:ext cx="469744" cy="259045"/>
    <xdr:sp macro="" textlink="">
      <xdr:nvSpPr>
        <xdr:cNvPr id="609" name="【学校施設】&#10;一人当たり面積該当値テキスト">
          <a:extLst>
            <a:ext uri="{FF2B5EF4-FFF2-40B4-BE49-F238E27FC236}">
              <a16:creationId xmlns:a16="http://schemas.microsoft.com/office/drawing/2014/main" id="{10C2FE8F-BF52-4EA0-B7B7-4F1EAAE339EF}"/>
            </a:ext>
          </a:extLst>
        </xdr:cNvPr>
        <xdr:cNvSpPr txBox="1"/>
      </xdr:nvSpPr>
      <xdr:spPr>
        <a:xfrm>
          <a:off x="22199600" y="1085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95580</xdr:rowOff>
    </xdr:from>
    <xdr:to>
      <xdr:col>112</xdr:col>
      <xdr:colOff>38100</xdr:colOff>
      <xdr:row>64</xdr:row>
      <xdr:rowOff>25730</xdr:rowOff>
    </xdr:to>
    <xdr:sp macro="" textlink="">
      <xdr:nvSpPr>
        <xdr:cNvPr id="610" name="楕円 609">
          <a:extLst>
            <a:ext uri="{FF2B5EF4-FFF2-40B4-BE49-F238E27FC236}">
              <a16:creationId xmlns:a16="http://schemas.microsoft.com/office/drawing/2014/main" id="{7B15376C-BA43-410F-8B26-86C58753696F}"/>
            </a:ext>
          </a:extLst>
        </xdr:cNvPr>
        <xdr:cNvSpPr/>
      </xdr:nvSpPr>
      <xdr:spPr>
        <a:xfrm>
          <a:off x="21272500" y="1089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143675</xdr:rowOff>
    </xdr:from>
    <xdr:to>
      <xdr:col>116</xdr:col>
      <xdr:colOff>63500</xdr:colOff>
      <xdr:row>63</xdr:row>
      <xdr:rowOff>146380</xdr:rowOff>
    </xdr:to>
    <xdr:cxnSp macro="">
      <xdr:nvCxnSpPr>
        <xdr:cNvPr id="611" name="直線コネクタ 610">
          <a:extLst>
            <a:ext uri="{FF2B5EF4-FFF2-40B4-BE49-F238E27FC236}">
              <a16:creationId xmlns:a16="http://schemas.microsoft.com/office/drawing/2014/main" id="{CD8DA435-909D-429D-9C26-67D557D48496}"/>
            </a:ext>
          </a:extLst>
        </xdr:cNvPr>
        <xdr:cNvCxnSpPr/>
      </xdr:nvCxnSpPr>
      <xdr:spPr>
        <a:xfrm flipV="1">
          <a:off x="21323300" y="10945025"/>
          <a:ext cx="838200" cy="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96913</xdr:rowOff>
    </xdr:from>
    <xdr:to>
      <xdr:col>107</xdr:col>
      <xdr:colOff>101600</xdr:colOff>
      <xdr:row>64</xdr:row>
      <xdr:rowOff>27063</xdr:rowOff>
    </xdr:to>
    <xdr:sp macro="" textlink="">
      <xdr:nvSpPr>
        <xdr:cNvPr id="612" name="楕円 611">
          <a:extLst>
            <a:ext uri="{FF2B5EF4-FFF2-40B4-BE49-F238E27FC236}">
              <a16:creationId xmlns:a16="http://schemas.microsoft.com/office/drawing/2014/main" id="{BC060091-61A2-4AA5-ADE3-9013665C4664}"/>
            </a:ext>
          </a:extLst>
        </xdr:cNvPr>
        <xdr:cNvSpPr/>
      </xdr:nvSpPr>
      <xdr:spPr>
        <a:xfrm>
          <a:off x="20383500" y="1089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146380</xdr:rowOff>
    </xdr:from>
    <xdr:to>
      <xdr:col>111</xdr:col>
      <xdr:colOff>177800</xdr:colOff>
      <xdr:row>63</xdr:row>
      <xdr:rowOff>147713</xdr:rowOff>
    </xdr:to>
    <xdr:cxnSp macro="">
      <xdr:nvCxnSpPr>
        <xdr:cNvPr id="613" name="直線コネクタ 612">
          <a:extLst>
            <a:ext uri="{FF2B5EF4-FFF2-40B4-BE49-F238E27FC236}">
              <a16:creationId xmlns:a16="http://schemas.microsoft.com/office/drawing/2014/main" id="{B62B9C13-4293-45CC-9E9F-08B108819ECA}"/>
            </a:ext>
          </a:extLst>
        </xdr:cNvPr>
        <xdr:cNvCxnSpPr/>
      </xdr:nvCxnSpPr>
      <xdr:spPr>
        <a:xfrm flipV="1">
          <a:off x="20434300" y="10947730"/>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98133</xdr:rowOff>
    </xdr:from>
    <xdr:to>
      <xdr:col>102</xdr:col>
      <xdr:colOff>165100</xdr:colOff>
      <xdr:row>64</xdr:row>
      <xdr:rowOff>28283</xdr:rowOff>
    </xdr:to>
    <xdr:sp macro="" textlink="">
      <xdr:nvSpPr>
        <xdr:cNvPr id="614" name="楕円 613">
          <a:extLst>
            <a:ext uri="{FF2B5EF4-FFF2-40B4-BE49-F238E27FC236}">
              <a16:creationId xmlns:a16="http://schemas.microsoft.com/office/drawing/2014/main" id="{D79B5F94-D5FA-46E4-8952-4F142C542737}"/>
            </a:ext>
          </a:extLst>
        </xdr:cNvPr>
        <xdr:cNvSpPr/>
      </xdr:nvSpPr>
      <xdr:spPr>
        <a:xfrm>
          <a:off x="19494500" y="1089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147713</xdr:rowOff>
    </xdr:from>
    <xdr:to>
      <xdr:col>107</xdr:col>
      <xdr:colOff>50800</xdr:colOff>
      <xdr:row>63</xdr:row>
      <xdr:rowOff>148933</xdr:rowOff>
    </xdr:to>
    <xdr:cxnSp macro="">
      <xdr:nvCxnSpPr>
        <xdr:cNvPr id="615" name="直線コネクタ 614">
          <a:extLst>
            <a:ext uri="{FF2B5EF4-FFF2-40B4-BE49-F238E27FC236}">
              <a16:creationId xmlns:a16="http://schemas.microsoft.com/office/drawing/2014/main" id="{46E1F565-E8BD-4C45-97B5-DFD231554868}"/>
            </a:ext>
          </a:extLst>
        </xdr:cNvPr>
        <xdr:cNvCxnSpPr/>
      </xdr:nvCxnSpPr>
      <xdr:spPr>
        <a:xfrm flipV="1">
          <a:off x="19545300" y="10949063"/>
          <a:ext cx="889000" cy="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97713</xdr:rowOff>
    </xdr:from>
    <xdr:to>
      <xdr:col>98</xdr:col>
      <xdr:colOff>38100</xdr:colOff>
      <xdr:row>64</xdr:row>
      <xdr:rowOff>27863</xdr:rowOff>
    </xdr:to>
    <xdr:sp macro="" textlink="">
      <xdr:nvSpPr>
        <xdr:cNvPr id="616" name="楕円 615">
          <a:extLst>
            <a:ext uri="{FF2B5EF4-FFF2-40B4-BE49-F238E27FC236}">
              <a16:creationId xmlns:a16="http://schemas.microsoft.com/office/drawing/2014/main" id="{5CFFB8BA-489D-40FD-B41A-CD1B962AC92A}"/>
            </a:ext>
          </a:extLst>
        </xdr:cNvPr>
        <xdr:cNvSpPr/>
      </xdr:nvSpPr>
      <xdr:spPr>
        <a:xfrm>
          <a:off x="18605500" y="1089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148513</xdr:rowOff>
    </xdr:from>
    <xdr:to>
      <xdr:col>102</xdr:col>
      <xdr:colOff>114300</xdr:colOff>
      <xdr:row>63</xdr:row>
      <xdr:rowOff>148933</xdr:rowOff>
    </xdr:to>
    <xdr:cxnSp macro="">
      <xdr:nvCxnSpPr>
        <xdr:cNvPr id="617" name="直線コネクタ 616">
          <a:extLst>
            <a:ext uri="{FF2B5EF4-FFF2-40B4-BE49-F238E27FC236}">
              <a16:creationId xmlns:a16="http://schemas.microsoft.com/office/drawing/2014/main" id="{1F34A4BA-351E-4A13-854A-85D810188DF7}"/>
            </a:ext>
          </a:extLst>
        </xdr:cNvPr>
        <xdr:cNvCxnSpPr/>
      </xdr:nvCxnSpPr>
      <xdr:spPr>
        <a:xfrm>
          <a:off x="18656300" y="10949863"/>
          <a:ext cx="889000" cy="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22610</xdr:rowOff>
    </xdr:from>
    <xdr:ext cx="469744" cy="259045"/>
    <xdr:sp macro="" textlink="">
      <xdr:nvSpPr>
        <xdr:cNvPr id="618" name="n_1aveValue【学校施設】&#10;一人当たり面積">
          <a:extLst>
            <a:ext uri="{FF2B5EF4-FFF2-40B4-BE49-F238E27FC236}">
              <a16:creationId xmlns:a16="http://schemas.microsoft.com/office/drawing/2014/main" id="{EED59D07-4C56-4779-88AE-E1092514C09B}"/>
            </a:ext>
          </a:extLst>
        </xdr:cNvPr>
        <xdr:cNvSpPr txBox="1"/>
      </xdr:nvSpPr>
      <xdr:spPr>
        <a:xfrm>
          <a:off x="21075727" y="1099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26192</xdr:rowOff>
    </xdr:from>
    <xdr:ext cx="469744" cy="259045"/>
    <xdr:sp macro="" textlink="">
      <xdr:nvSpPr>
        <xdr:cNvPr id="619" name="n_2aveValue【学校施設】&#10;一人当たり面積">
          <a:extLst>
            <a:ext uri="{FF2B5EF4-FFF2-40B4-BE49-F238E27FC236}">
              <a16:creationId xmlns:a16="http://schemas.microsoft.com/office/drawing/2014/main" id="{4141DE0B-C1D2-4548-AF70-0828BDA7CCBB}"/>
            </a:ext>
          </a:extLst>
        </xdr:cNvPr>
        <xdr:cNvSpPr txBox="1"/>
      </xdr:nvSpPr>
      <xdr:spPr>
        <a:xfrm>
          <a:off x="20199427" y="10998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26230</xdr:rowOff>
    </xdr:from>
    <xdr:ext cx="469744" cy="259045"/>
    <xdr:sp macro="" textlink="">
      <xdr:nvSpPr>
        <xdr:cNvPr id="620" name="n_3aveValue【学校施設】&#10;一人当たり面積">
          <a:extLst>
            <a:ext uri="{FF2B5EF4-FFF2-40B4-BE49-F238E27FC236}">
              <a16:creationId xmlns:a16="http://schemas.microsoft.com/office/drawing/2014/main" id="{4DDCB4B4-19DE-43DA-80CE-081C66F2F7DA}"/>
            </a:ext>
          </a:extLst>
        </xdr:cNvPr>
        <xdr:cNvSpPr txBox="1"/>
      </xdr:nvSpPr>
      <xdr:spPr>
        <a:xfrm>
          <a:off x="19310427" y="10999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23830</xdr:rowOff>
    </xdr:from>
    <xdr:ext cx="469744" cy="259045"/>
    <xdr:sp macro="" textlink="">
      <xdr:nvSpPr>
        <xdr:cNvPr id="621" name="n_4aveValue【学校施設】&#10;一人当たり面積">
          <a:extLst>
            <a:ext uri="{FF2B5EF4-FFF2-40B4-BE49-F238E27FC236}">
              <a16:creationId xmlns:a16="http://schemas.microsoft.com/office/drawing/2014/main" id="{F9EC8261-D79D-43B3-8886-015026D66EB7}"/>
            </a:ext>
          </a:extLst>
        </xdr:cNvPr>
        <xdr:cNvSpPr txBox="1"/>
      </xdr:nvSpPr>
      <xdr:spPr>
        <a:xfrm>
          <a:off x="18421427" y="1099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42257</xdr:rowOff>
    </xdr:from>
    <xdr:ext cx="469744" cy="259045"/>
    <xdr:sp macro="" textlink="">
      <xdr:nvSpPr>
        <xdr:cNvPr id="622" name="n_1mainValue【学校施設】&#10;一人当たり面積">
          <a:extLst>
            <a:ext uri="{FF2B5EF4-FFF2-40B4-BE49-F238E27FC236}">
              <a16:creationId xmlns:a16="http://schemas.microsoft.com/office/drawing/2014/main" id="{6B8B5562-6942-4AA9-9A58-216E85855FE6}"/>
            </a:ext>
          </a:extLst>
        </xdr:cNvPr>
        <xdr:cNvSpPr txBox="1"/>
      </xdr:nvSpPr>
      <xdr:spPr>
        <a:xfrm>
          <a:off x="21075727" y="1067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43590</xdr:rowOff>
    </xdr:from>
    <xdr:ext cx="469744" cy="259045"/>
    <xdr:sp macro="" textlink="">
      <xdr:nvSpPr>
        <xdr:cNvPr id="623" name="n_2mainValue【学校施設】&#10;一人当たり面積">
          <a:extLst>
            <a:ext uri="{FF2B5EF4-FFF2-40B4-BE49-F238E27FC236}">
              <a16:creationId xmlns:a16="http://schemas.microsoft.com/office/drawing/2014/main" id="{95AF3D25-0F6F-4426-8050-1C65D16CD48F}"/>
            </a:ext>
          </a:extLst>
        </xdr:cNvPr>
        <xdr:cNvSpPr txBox="1"/>
      </xdr:nvSpPr>
      <xdr:spPr>
        <a:xfrm>
          <a:off x="20199427" y="1067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44810</xdr:rowOff>
    </xdr:from>
    <xdr:ext cx="469744" cy="259045"/>
    <xdr:sp macro="" textlink="">
      <xdr:nvSpPr>
        <xdr:cNvPr id="624" name="n_3mainValue【学校施設】&#10;一人当たり面積">
          <a:extLst>
            <a:ext uri="{FF2B5EF4-FFF2-40B4-BE49-F238E27FC236}">
              <a16:creationId xmlns:a16="http://schemas.microsoft.com/office/drawing/2014/main" id="{10290F9D-A984-419C-B61D-7C40F93FD651}"/>
            </a:ext>
          </a:extLst>
        </xdr:cNvPr>
        <xdr:cNvSpPr txBox="1"/>
      </xdr:nvSpPr>
      <xdr:spPr>
        <a:xfrm>
          <a:off x="19310427" y="1067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44390</xdr:rowOff>
    </xdr:from>
    <xdr:ext cx="469744" cy="259045"/>
    <xdr:sp macro="" textlink="">
      <xdr:nvSpPr>
        <xdr:cNvPr id="625" name="n_4mainValue【学校施設】&#10;一人当たり面積">
          <a:extLst>
            <a:ext uri="{FF2B5EF4-FFF2-40B4-BE49-F238E27FC236}">
              <a16:creationId xmlns:a16="http://schemas.microsoft.com/office/drawing/2014/main" id="{0F4F6D36-12ED-46E1-A399-3B406BFBB086}"/>
            </a:ext>
          </a:extLst>
        </xdr:cNvPr>
        <xdr:cNvSpPr txBox="1"/>
      </xdr:nvSpPr>
      <xdr:spPr>
        <a:xfrm>
          <a:off x="18421427" y="10674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ADC9BFDE-FF82-48CA-8430-434B8BD0655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C3BAC352-9544-4150-85A4-C13ACFB7BA5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04F49F40-A058-427E-869D-F8F3A3D9A14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8A6462E4-EA7C-455F-A156-BC268A7A70C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38FC2DE9-17E0-4EA9-A193-0D37CF92855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E455D390-A07A-4122-A9B2-10D422489E3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F962CB92-F736-4BA7-A430-73EF522271C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6A7E2C63-5A6C-4283-A5F1-29C3A54AD233}"/>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4" name="正方形/長方形 633">
          <a:extLst>
            <a:ext uri="{FF2B5EF4-FFF2-40B4-BE49-F238E27FC236}">
              <a16:creationId xmlns:a16="http://schemas.microsoft.com/office/drawing/2014/main" id="{E5084367-12C5-4B99-963E-7A59A033679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5" name="正方形/長方形 634">
          <a:extLst>
            <a:ext uri="{FF2B5EF4-FFF2-40B4-BE49-F238E27FC236}">
              <a16:creationId xmlns:a16="http://schemas.microsoft.com/office/drawing/2014/main" id="{6D2ED87B-9305-43B9-B095-39B01E0A513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6" name="正方形/長方形 635">
          <a:extLst>
            <a:ext uri="{FF2B5EF4-FFF2-40B4-BE49-F238E27FC236}">
              <a16:creationId xmlns:a16="http://schemas.microsoft.com/office/drawing/2014/main" id="{C0985CD0-57B0-422D-83F3-519A0550D89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7" name="正方形/長方形 636">
          <a:extLst>
            <a:ext uri="{FF2B5EF4-FFF2-40B4-BE49-F238E27FC236}">
              <a16:creationId xmlns:a16="http://schemas.microsoft.com/office/drawing/2014/main" id="{7FB5A4BF-F310-4259-B364-F71B00CAA62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8" name="正方形/長方形 637">
          <a:extLst>
            <a:ext uri="{FF2B5EF4-FFF2-40B4-BE49-F238E27FC236}">
              <a16:creationId xmlns:a16="http://schemas.microsoft.com/office/drawing/2014/main" id="{260E0AD8-D098-4CFD-8B82-7F57B39CE1E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9" name="正方形/長方形 638">
          <a:extLst>
            <a:ext uri="{FF2B5EF4-FFF2-40B4-BE49-F238E27FC236}">
              <a16:creationId xmlns:a16="http://schemas.microsoft.com/office/drawing/2014/main" id="{9E0DB293-464D-4E7B-8A86-02E73CF6997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0" name="正方形/長方形 639">
          <a:extLst>
            <a:ext uri="{FF2B5EF4-FFF2-40B4-BE49-F238E27FC236}">
              <a16:creationId xmlns:a16="http://schemas.microsoft.com/office/drawing/2014/main" id="{68227E46-8C39-4D20-BEC2-3591D287631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1" name="正方形/長方形 640">
          <a:extLst>
            <a:ext uri="{FF2B5EF4-FFF2-40B4-BE49-F238E27FC236}">
              <a16:creationId xmlns:a16="http://schemas.microsoft.com/office/drawing/2014/main" id="{D69BC613-08B3-4772-A5F7-50641A9264F6}"/>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a:extLst>
            <a:ext uri="{FF2B5EF4-FFF2-40B4-BE49-F238E27FC236}">
              <a16:creationId xmlns:a16="http://schemas.microsoft.com/office/drawing/2014/main" id="{2AA4B01D-2748-4AB5-9C10-8BBD6245FB5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a:extLst>
            <a:ext uri="{FF2B5EF4-FFF2-40B4-BE49-F238E27FC236}">
              <a16:creationId xmlns:a16="http://schemas.microsoft.com/office/drawing/2014/main" id="{BFED7578-D630-4E73-A83E-964A8C0E236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a:extLst>
            <a:ext uri="{FF2B5EF4-FFF2-40B4-BE49-F238E27FC236}">
              <a16:creationId xmlns:a16="http://schemas.microsoft.com/office/drawing/2014/main" id="{B793CBD9-8450-4487-BF0F-EBF30170908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a:extLst>
            <a:ext uri="{FF2B5EF4-FFF2-40B4-BE49-F238E27FC236}">
              <a16:creationId xmlns:a16="http://schemas.microsoft.com/office/drawing/2014/main" id="{BD9DEAC3-D508-4083-9A64-5AE68FE6785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a:extLst>
            <a:ext uri="{FF2B5EF4-FFF2-40B4-BE49-F238E27FC236}">
              <a16:creationId xmlns:a16="http://schemas.microsoft.com/office/drawing/2014/main" id="{9E3F565B-AB03-4EEC-A7C1-84A794A5A74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a:extLst>
            <a:ext uri="{FF2B5EF4-FFF2-40B4-BE49-F238E27FC236}">
              <a16:creationId xmlns:a16="http://schemas.microsoft.com/office/drawing/2014/main" id="{9E983891-2950-43BB-921C-541350C15CE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a:extLst>
            <a:ext uri="{FF2B5EF4-FFF2-40B4-BE49-F238E27FC236}">
              <a16:creationId xmlns:a16="http://schemas.microsoft.com/office/drawing/2014/main" id="{129DC74E-1484-4AFF-BCFE-653C008DDD1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a:extLst>
            <a:ext uri="{FF2B5EF4-FFF2-40B4-BE49-F238E27FC236}">
              <a16:creationId xmlns:a16="http://schemas.microsoft.com/office/drawing/2014/main" id="{7929F8E8-8A99-4973-AB18-E940487D9DA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a:extLst>
            <a:ext uri="{FF2B5EF4-FFF2-40B4-BE49-F238E27FC236}">
              <a16:creationId xmlns:a16="http://schemas.microsoft.com/office/drawing/2014/main" id="{D28F39F6-7766-4712-A8E6-7FD8787C768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a:extLst>
            <a:ext uri="{FF2B5EF4-FFF2-40B4-BE49-F238E27FC236}">
              <a16:creationId xmlns:a16="http://schemas.microsoft.com/office/drawing/2014/main" id="{C6ED108B-3ECD-45A5-9AF7-164913A284B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a:extLst>
            <a:ext uri="{FF2B5EF4-FFF2-40B4-BE49-F238E27FC236}">
              <a16:creationId xmlns:a16="http://schemas.microsoft.com/office/drawing/2014/main" id="{9E811A7C-9B00-48F5-81D4-7777AB99CE5F}"/>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3" name="直線コネクタ 652">
          <a:extLst>
            <a:ext uri="{FF2B5EF4-FFF2-40B4-BE49-F238E27FC236}">
              <a16:creationId xmlns:a16="http://schemas.microsoft.com/office/drawing/2014/main" id="{E02CBA74-D5D2-4F89-AB44-B0CA77E940BD}"/>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4" name="テキスト ボックス 653">
          <a:extLst>
            <a:ext uri="{FF2B5EF4-FFF2-40B4-BE49-F238E27FC236}">
              <a16:creationId xmlns:a16="http://schemas.microsoft.com/office/drawing/2014/main" id="{23D98887-27CD-452E-9EBC-67C1053CD8A3}"/>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5" name="直線コネクタ 654">
          <a:extLst>
            <a:ext uri="{FF2B5EF4-FFF2-40B4-BE49-F238E27FC236}">
              <a16:creationId xmlns:a16="http://schemas.microsoft.com/office/drawing/2014/main" id="{C79451C1-77B6-4E56-A7F6-B73F916F9C13}"/>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6" name="テキスト ボックス 655">
          <a:extLst>
            <a:ext uri="{FF2B5EF4-FFF2-40B4-BE49-F238E27FC236}">
              <a16:creationId xmlns:a16="http://schemas.microsoft.com/office/drawing/2014/main" id="{409F8C41-0A24-4D08-9412-7AEC3B86B8DC}"/>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7" name="直線コネクタ 656">
          <a:extLst>
            <a:ext uri="{FF2B5EF4-FFF2-40B4-BE49-F238E27FC236}">
              <a16:creationId xmlns:a16="http://schemas.microsoft.com/office/drawing/2014/main" id="{71E51F02-4F4C-47DC-A17B-69D5F130248A}"/>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8" name="テキスト ボックス 657">
          <a:extLst>
            <a:ext uri="{FF2B5EF4-FFF2-40B4-BE49-F238E27FC236}">
              <a16:creationId xmlns:a16="http://schemas.microsoft.com/office/drawing/2014/main" id="{BD2C6721-C676-4B10-91E6-B86DD83DBED1}"/>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9" name="直線コネクタ 658">
          <a:extLst>
            <a:ext uri="{FF2B5EF4-FFF2-40B4-BE49-F238E27FC236}">
              <a16:creationId xmlns:a16="http://schemas.microsoft.com/office/drawing/2014/main" id="{1F6D321D-3267-4A01-9F2A-B6D90D62E7DF}"/>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0" name="テキスト ボックス 659">
          <a:extLst>
            <a:ext uri="{FF2B5EF4-FFF2-40B4-BE49-F238E27FC236}">
              <a16:creationId xmlns:a16="http://schemas.microsoft.com/office/drawing/2014/main" id="{8C13E3A8-CE12-4942-92B1-55A154664CD3}"/>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1" name="直線コネクタ 660">
          <a:extLst>
            <a:ext uri="{FF2B5EF4-FFF2-40B4-BE49-F238E27FC236}">
              <a16:creationId xmlns:a16="http://schemas.microsoft.com/office/drawing/2014/main" id="{06836AE5-75B9-44EB-A8D7-D19BF959C86C}"/>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2" name="テキスト ボックス 661">
          <a:extLst>
            <a:ext uri="{FF2B5EF4-FFF2-40B4-BE49-F238E27FC236}">
              <a16:creationId xmlns:a16="http://schemas.microsoft.com/office/drawing/2014/main" id="{2C710F42-4067-4890-92F7-143DB6BA2F32}"/>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a:extLst>
            <a:ext uri="{FF2B5EF4-FFF2-40B4-BE49-F238E27FC236}">
              <a16:creationId xmlns:a16="http://schemas.microsoft.com/office/drawing/2014/main" id="{F0671B9D-498D-43A8-A642-028DC5CA96A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4" name="テキスト ボックス 663">
          <a:extLst>
            <a:ext uri="{FF2B5EF4-FFF2-40B4-BE49-F238E27FC236}">
              <a16:creationId xmlns:a16="http://schemas.microsoft.com/office/drawing/2014/main" id="{F061B189-4D39-427F-9195-5E709845160B}"/>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5" name="【公民館】&#10;有形固定資産減価償却率グラフ枠">
          <a:extLst>
            <a:ext uri="{FF2B5EF4-FFF2-40B4-BE49-F238E27FC236}">
              <a16:creationId xmlns:a16="http://schemas.microsoft.com/office/drawing/2014/main" id="{4C6DCF2E-6440-49FC-B2A5-7EF9FA6A8AE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160020</xdr:rowOff>
    </xdr:from>
    <xdr:to>
      <xdr:col>85</xdr:col>
      <xdr:colOff>126364</xdr:colOff>
      <xdr:row>108</xdr:row>
      <xdr:rowOff>152400</xdr:rowOff>
    </xdr:to>
    <xdr:cxnSp macro="">
      <xdr:nvCxnSpPr>
        <xdr:cNvPr id="666" name="直線コネクタ 665">
          <a:extLst>
            <a:ext uri="{FF2B5EF4-FFF2-40B4-BE49-F238E27FC236}">
              <a16:creationId xmlns:a16="http://schemas.microsoft.com/office/drawing/2014/main" id="{16F6B088-1379-4B26-92C5-814EF17C89C7}"/>
            </a:ext>
          </a:extLst>
        </xdr:cNvPr>
        <xdr:cNvCxnSpPr/>
      </xdr:nvCxnSpPr>
      <xdr:spPr>
        <a:xfrm flipV="1">
          <a:off x="16318864" y="1713357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7" name="【公民館】&#10;有形固定資産減価償却率最小値テキスト">
          <a:extLst>
            <a:ext uri="{FF2B5EF4-FFF2-40B4-BE49-F238E27FC236}">
              <a16:creationId xmlns:a16="http://schemas.microsoft.com/office/drawing/2014/main" id="{66E3D525-AE99-41E4-85E7-970DA89B421E}"/>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8" name="直線コネクタ 667">
          <a:extLst>
            <a:ext uri="{FF2B5EF4-FFF2-40B4-BE49-F238E27FC236}">
              <a16:creationId xmlns:a16="http://schemas.microsoft.com/office/drawing/2014/main" id="{9C330D53-3141-4041-B3AC-06CE8A585689}"/>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106697</xdr:rowOff>
    </xdr:from>
    <xdr:ext cx="405111" cy="259045"/>
    <xdr:sp macro="" textlink="">
      <xdr:nvSpPr>
        <xdr:cNvPr id="669" name="【公民館】&#10;有形固定資産減価償却率最大値テキスト">
          <a:extLst>
            <a:ext uri="{FF2B5EF4-FFF2-40B4-BE49-F238E27FC236}">
              <a16:creationId xmlns:a16="http://schemas.microsoft.com/office/drawing/2014/main" id="{C3D89C58-3C43-4265-A1B0-6147D7419ECF}"/>
            </a:ext>
          </a:extLst>
        </xdr:cNvPr>
        <xdr:cNvSpPr txBox="1"/>
      </xdr:nvSpPr>
      <xdr:spPr>
        <a:xfrm>
          <a:off x="16357600" y="1690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160020</xdr:rowOff>
    </xdr:from>
    <xdr:to>
      <xdr:col>86</xdr:col>
      <xdr:colOff>25400</xdr:colOff>
      <xdr:row>99</xdr:row>
      <xdr:rowOff>160020</xdr:rowOff>
    </xdr:to>
    <xdr:cxnSp macro="">
      <xdr:nvCxnSpPr>
        <xdr:cNvPr id="670" name="直線コネクタ 669">
          <a:extLst>
            <a:ext uri="{FF2B5EF4-FFF2-40B4-BE49-F238E27FC236}">
              <a16:creationId xmlns:a16="http://schemas.microsoft.com/office/drawing/2014/main" id="{4EFCB1B7-8981-4D19-8894-2036E5F12D43}"/>
            </a:ext>
          </a:extLst>
        </xdr:cNvPr>
        <xdr:cNvCxnSpPr/>
      </xdr:nvCxnSpPr>
      <xdr:spPr>
        <a:xfrm>
          <a:off x="16230600" y="1713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127652</xdr:rowOff>
    </xdr:from>
    <xdr:ext cx="405111" cy="259045"/>
    <xdr:sp macro="" textlink="">
      <xdr:nvSpPr>
        <xdr:cNvPr id="671" name="【公民館】&#10;有形固定資産減価償却率平均値テキスト">
          <a:extLst>
            <a:ext uri="{FF2B5EF4-FFF2-40B4-BE49-F238E27FC236}">
              <a16:creationId xmlns:a16="http://schemas.microsoft.com/office/drawing/2014/main" id="{87010BBE-6046-4E29-BFF1-001D1435EB40}"/>
            </a:ext>
          </a:extLst>
        </xdr:cNvPr>
        <xdr:cNvSpPr txBox="1"/>
      </xdr:nvSpPr>
      <xdr:spPr>
        <a:xfrm>
          <a:off x="16357600" y="17958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149225</xdr:rowOff>
    </xdr:from>
    <xdr:to>
      <xdr:col>85</xdr:col>
      <xdr:colOff>177800</xdr:colOff>
      <xdr:row>105</xdr:row>
      <xdr:rowOff>79375</xdr:rowOff>
    </xdr:to>
    <xdr:sp macro="" textlink="">
      <xdr:nvSpPr>
        <xdr:cNvPr id="672" name="フローチャート: 判断 671">
          <a:extLst>
            <a:ext uri="{FF2B5EF4-FFF2-40B4-BE49-F238E27FC236}">
              <a16:creationId xmlns:a16="http://schemas.microsoft.com/office/drawing/2014/main" id="{80568F67-16D8-4872-8C8E-DD3B414A0AE1}"/>
            </a:ext>
          </a:extLst>
        </xdr:cNvPr>
        <xdr:cNvSpPr/>
      </xdr:nvSpPr>
      <xdr:spPr>
        <a:xfrm>
          <a:off x="16268700" y="1798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132080</xdr:rowOff>
    </xdr:from>
    <xdr:to>
      <xdr:col>81</xdr:col>
      <xdr:colOff>101600</xdr:colOff>
      <xdr:row>105</xdr:row>
      <xdr:rowOff>62230</xdr:rowOff>
    </xdr:to>
    <xdr:sp macro="" textlink="">
      <xdr:nvSpPr>
        <xdr:cNvPr id="673" name="フローチャート: 判断 672">
          <a:extLst>
            <a:ext uri="{FF2B5EF4-FFF2-40B4-BE49-F238E27FC236}">
              <a16:creationId xmlns:a16="http://schemas.microsoft.com/office/drawing/2014/main" id="{D23A1280-FCAA-4471-80BD-120278C4592E}"/>
            </a:ext>
          </a:extLst>
        </xdr:cNvPr>
        <xdr:cNvSpPr/>
      </xdr:nvSpPr>
      <xdr:spPr>
        <a:xfrm>
          <a:off x="15430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65405</xdr:rowOff>
    </xdr:from>
    <xdr:to>
      <xdr:col>76</xdr:col>
      <xdr:colOff>165100</xdr:colOff>
      <xdr:row>104</xdr:row>
      <xdr:rowOff>167005</xdr:rowOff>
    </xdr:to>
    <xdr:sp macro="" textlink="">
      <xdr:nvSpPr>
        <xdr:cNvPr id="674" name="フローチャート: 判断 673">
          <a:extLst>
            <a:ext uri="{FF2B5EF4-FFF2-40B4-BE49-F238E27FC236}">
              <a16:creationId xmlns:a16="http://schemas.microsoft.com/office/drawing/2014/main" id="{D440A66F-0A6A-4C4A-9476-A984FB412951}"/>
            </a:ext>
          </a:extLst>
        </xdr:cNvPr>
        <xdr:cNvSpPr/>
      </xdr:nvSpPr>
      <xdr:spPr>
        <a:xfrm>
          <a:off x="14541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84455</xdr:rowOff>
    </xdr:from>
    <xdr:to>
      <xdr:col>72</xdr:col>
      <xdr:colOff>38100</xdr:colOff>
      <xdr:row>105</xdr:row>
      <xdr:rowOff>14605</xdr:rowOff>
    </xdr:to>
    <xdr:sp macro="" textlink="">
      <xdr:nvSpPr>
        <xdr:cNvPr id="675" name="フローチャート: 判断 674">
          <a:extLst>
            <a:ext uri="{FF2B5EF4-FFF2-40B4-BE49-F238E27FC236}">
              <a16:creationId xmlns:a16="http://schemas.microsoft.com/office/drawing/2014/main" id="{D440948B-CDE9-4D91-BD65-F40B57158BF4}"/>
            </a:ext>
          </a:extLst>
        </xdr:cNvPr>
        <xdr:cNvSpPr/>
      </xdr:nvSpPr>
      <xdr:spPr>
        <a:xfrm>
          <a:off x="13652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97789</xdr:rowOff>
    </xdr:from>
    <xdr:to>
      <xdr:col>67</xdr:col>
      <xdr:colOff>101600</xdr:colOff>
      <xdr:row>105</xdr:row>
      <xdr:rowOff>27939</xdr:rowOff>
    </xdr:to>
    <xdr:sp macro="" textlink="">
      <xdr:nvSpPr>
        <xdr:cNvPr id="676" name="フローチャート: 判断 675">
          <a:extLst>
            <a:ext uri="{FF2B5EF4-FFF2-40B4-BE49-F238E27FC236}">
              <a16:creationId xmlns:a16="http://schemas.microsoft.com/office/drawing/2014/main" id="{482C369D-AF7C-4A63-8949-176DEC522DDE}"/>
            </a:ext>
          </a:extLst>
        </xdr:cNvPr>
        <xdr:cNvSpPr/>
      </xdr:nvSpPr>
      <xdr:spPr>
        <a:xfrm>
          <a:off x="12763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01E71FC7-327F-4F41-8188-744EF624144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C286591A-CA2E-4086-8298-455B58CDD35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733FDC7E-4214-4128-AF9B-6A0E47D26D2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E5DC0431-75B3-4422-8A87-4D7AD57376A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CD4A5D74-4DEA-431F-8650-1480A762271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137795</xdr:rowOff>
    </xdr:from>
    <xdr:to>
      <xdr:col>85</xdr:col>
      <xdr:colOff>177800</xdr:colOff>
      <xdr:row>103</xdr:row>
      <xdr:rowOff>67945</xdr:rowOff>
    </xdr:to>
    <xdr:sp macro="" textlink="">
      <xdr:nvSpPr>
        <xdr:cNvPr id="682" name="楕円 681">
          <a:extLst>
            <a:ext uri="{FF2B5EF4-FFF2-40B4-BE49-F238E27FC236}">
              <a16:creationId xmlns:a16="http://schemas.microsoft.com/office/drawing/2014/main" id="{5177D199-DE03-4AD7-80D8-5670A97E0B62}"/>
            </a:ext>
          </a:extLst>
        </xdr:cNvPr>
        <xdr:cNvSpPr/>
      </xdr:nvSpPr>
      <xdr:spPr>
        <a:xfrm>
          <a:off x="16268700" y="1762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160672</xdr:rowOff>
    </xdr:from>
    <xdr:ext cx="405111" cy="259045"/>
    <xdr:sp macro="" textlink="">
      <xdr:nvSpPr>
        <xdr:cNvPr id="683" name="【公民館】&#10;有形固定資産減価償却率該当値テキスト">
          <a:extLst>
            <a:ext uri="{FF2B5EF4-FFF2-40B4-BE49-F238E27FC236}">
              <a16:creationId xmlns:a16="http://schemas.microsoft.com/office/drawing/2014/main" id="{D51629AF-6618-4CEE-855C-64F7E4034F0A}"/>
            </a:ext>
          </a:extLst>
        </xdr:cNvPr>
        <xdr:cNvSpPr txBox="1"/>
      </xdr:nvSpPr>
      <xdr:spPr>
        <a:xfrm>
          <a:off x="16357600" y="1747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166370</xdr:rowOff>
    </xdr:from>
    <xdr:to>
      <xdr:col>81</xdr:col>
      <xdr:colOff>101600</xdr:colOff>
      <xdr:row>103</xdr:row>
      <xdr:rowOff>96520</xdr:rowOff>
    </xdr:to>
    <xdr:sp macro="" textlink="">
      <xdr:nvSpPr>
        <xdr:cNvPr id="684" name="楕円 683">
          <a:extLst>
            <a:ext uri="{FF2B5EF4-FFF2-40B4-BE49-F238E27FC236}">
              <a16:creationId xmlns:a16="http://schemas.microsoft.com/office/drawing/2014/main" id="{22AC0576-8360-4E5F-844D-ABE868BEC956}"/>
            </a:ext>
          </a:extLst>
        </xdr:cNvPr>
        <xdr:cNvSpPr/>
      </xdr:nvSpPr>
      <xdr:spPr>
        <a:xfrm>
          <a:off x="15430500" y="1765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17145</xdr:rowOff>
    </xdr:from>
    <xdr:to>
      <xdr:col>85</xdr:col>
      <xdr:colOff>127000</xdr:colOff>
      <xdr:row>103</xdr:row>
      <xdr:rowOff>45720</xdr:rowOff>
    </xdr:to>
    <xdr:cxnSp macro="">
      <xdr:nvCxnSpPr>
        <xdr:cNvPr id="685" name="直線コネクタ 684">
          <a:extLst>
            <a:ext uri="{FF2B5EF4-FFF2-40B4-BE49-F238E27FC236}">
              <a16:creationId xmlns:a16="http://schemas.microsoft.com/office/drawing/2014/main" id="{9DA8F480-4107-4C33-A4C8-FE87DC252FFF}"/>
            </a:ext>
          </a:extLst>
        </xdr:cNvPr>
        <xdr:cNvCxnSpPr/>
      </xdr:nvCxnSpPr>
      <xdr:spPr>
        <a:xfrm flipV="1">
          <a:off x="15481300" y="1767649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130175</xdr:rowOff>
    </xdr:from>
    <xdr:to>
      <xdr:col>76</xdr:col>
      <xdr:colOff>165100</xdr:colOff>
      <xdr:row>103</xdr:row>
      <xdr:rowOff>60325</xdr:rowOff>
    </xdr:to>
    <xdr:sp macro="" textlink="">
      <xdr:nvSpPr>
        <xdr:cNvPr id="686" name="楕円 685">
          <a:extLst>
            <a:ext uri="{FF2B5EF4-FFF2-40B4-BE49-F238E27FC236}">
              <a16:creationId xmlns:a16="http://schemas.microsoft.com/office/drawing/2014/main" id="{FAC414F6-338D-473F-9B00-E1CF2B3A6543}"/>
            </a:ext>
          </a:extLst>
        </xdr:cNvPr>
        <xdr:cNvSpPr/>
      </xdr:nvSpPr>
      <xdr:spPr>
        <a:xfrm>
          <a:off x="14541500" y="1761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9525</xdr:rowOff>
    </xdr:from>
    <xdr:to>
      <xdr:col>81</xdr:col>
      <xdr:colOff>50800</xdr:colOff>
      <xdr:row>103</xdr:row>
      <xdr:rowOff>45720</xdr:rowOff>
    </xdr:to>
    <xdr:cxnSp macro="">
      <xdr:nvCxnSpPr>
        <xdr:cNvPr id="687" name="直線コネクタ 686">
          <a:extLst>
            <a:ext uri="{FF2B5EF4-FFF2-40B4-BE49-F238E27FC236}">
              <a16:creationId xmlns:a16="http://schemas.microsoft.com/office/drawing/2014/main" id="{F3A5F9EC-639C-4806-8C27-A79232B62576}"/>
            </a:ext>
          </a:extLst>
        </xdr:cNvPr>
        <xdr:cNvCxnSpPr/>
      </xdr:nvCxnSpPr>
      <xdr:spPr>
        <a:xfrm>
          <a:off x="14592300" y="176688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162561</xdr:rowOff>
    </xdr:from>
    <xdr:to>
      <xdr:col>72</xdr:col>
      <xdr:colOff>38100</xdr:colOff>
      <xdr:row>103</xdr:row>
      <xdr:rowOff>92711</xdr:rowOff>
    </xdr:to>
    <xdr:sp macro="" textlink="">
      <xdr:nvSpPr>
        <xdr:cNvPr id="688" name="楕円 687">
          <a:extLst>
            <a:ext uri="{FF2B5EF4-FFF2-40B4-BE49-F238E27FC236}">
              <a16:creationId xmlns:a16="http://schemas.microsoft.com/office/drawing/2014/main" id="{5716D561-0023-48CB-AA02-5A17D1134784}"/>
            </a:ext>
          </a:extLst>
        </xdr:cNvPr>
        <xdr:cNvSpPr/>
      </xdr:nvSpPr>
      <xdr:spPr>
        <a:xfrm>
          <a:off x="136525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9525</xdr:rowOff>
    </xdr:from>
    <xdr:to>
      <xdr:col>76</xdr:col>
      <xdr:colOff>114300</xdr:colOff>
      <xdr:row>103</xdr:row>
      <xdr:rowOff>41911</xdr:rowOff>
    </xdr:to>
    <xdr:cxnSp macro="">
      <xdr:nvCxnSpPr>
        <xdr:cNvPr id="689" name="直線コネクタ 688">
          <a:extLst>
            <a:ext uri="{FF2B5EF4-FFF2-40B4-BE49-F238E27FC236}">
              <a16:creationId xmlns:a16="http://schemas.microsoft.com/office/drawing/2014/main" id="{A3379F52-4FE7-491C-BAC1-F95FD0C2FF5B}"/>
            </a:ext>
          </a:extLst>
        </xdr:cNvPr>
        <xdr:cNvCxnSpPr/>
      </xdr:nvCxnSpPr>
      <xdr:spPr>
        <a:xfrm flipV="1">
          <a:off x="13703300" y="17668875"/>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153036</xdr:rowOff>
    </xdr:from>
    <xdr:to>
      <xdr:col>67</xdr:col>
      <xdr:colOff>101600</xdr:colOff>
      <xdr:row>103</xdr:row>
      <xdr:rowOff>83186</xdr:rowOff>
    </xdr:to>
    <xdr:sp macro="" textlink="">
      <xdr:nvSpPr>
        <xdr:cNvPr id="690" name="楕円 689">
          <a:extLst>
            <a:ext uri="{FF2B5EF4-FFF2-40B4-BE49-F238E27FC236}">
              <a16:creationId xmlns:a16="http://schemas.microsoft.com/office/drawing/2014/main" id="{C1FF6D3A-F1DD-4A1E-9791-35A64249F24B}"/>
            </a:ext>
          </a:extLst>
        </xdr:cNvPr>
        <xdr:cNvSpPr/>
      </xdr:nvSpPr>
      <xdr:spPr>
        <a:xfrm>
          <a:off x="12763500" y="1764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32386</xdr:rowOff>
    </xdr:from>
    <xdr:to>
      <xdr:col>71</xdr:col>
      <xdr:colOff>177800</xdr:colOff>
      <xdr:row>103</xdr:row>
      <xdr:rowOff>41911</xdr:rowOff>
    </xdr:to>
    <xdr:cxnSp macro="">
      <xdr:nvCxnSpPr>
        <xdr:cNvPr id="691" name="直線コネクタ 690">
          <a:extLst>
            <a:ext uri="{FF2B5EF4-FFF2-40B4-BE49-F238E27FC236}">
              <a16:creationId xmlns:a16="http://schemas.microsoft.com/office/drawing/2014/main" id="{8BA971BA-09F1-485E-859D-635D8DD80B48}"/>
            </a:ext>
          </a:extLst>
        </xdr:cNvPr>
        <xdr:cNvCxnSpPr/>
      </xdr:nvCxnSpPr>
      <xdr:spPr>
        <a:xfrm>
          <a:off x="12814300" y="17691736"/>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53357</xdr:rowOff>
    </xdr:from>
    <xdr:ext cx="405111" cy="259045"/>
    <xdr:sp macro="" textlink="">
      <xdr:nvSpPr>
        <xdr:cNvPr id="692" name="n_1aveValue【公民館】&#10;有形固定資産減価償却率">
          <a:extLst>
            <a:ext uri="{FF2B5EF4-FFF2-40B4-BE49-F238E27FC236}">
              <a16:creationId xmlns:a16="http://schemas.microsoft.com/office/drawing/2014/main" id="{1B8489BE-15FD-47B8-A4C3-2E6DBE180CA7}"/>
            </a:ext>
          </a:extLst>
        </xdr:cNvPr>
        <xdr:cNvSpPr txBox="1"/>
      </xdr:nvSpPr>
      <xdr:spPr>
        <a:xfrm>
          <a:off x="15266044" y="1805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158132</xdr:rowOff>
    </xdr:from>
    <xdr:ext cx="405111" cy="259045"/>
    <xdr:sp macro="" textlink="">
      <xdr:nvSpPr>
        <xdr:cNvPr id="693" name="n_2aveValue【公民館】&#10;有形固定資産減価償却率">
          <a:extLst>
            <a:ext uri="{FF2B5EF4-FFF2-40B4-BE49-F238E27FC236}">
              <a16:creationId xmlns:a16="http://schemas.microsoft.com/office/drawing/2014/main" id="{C7F0B83B-3B86-4F2E-9B1C-F6FBC4E383DF}"/>
            </a:ext>
          </a:extLst>
        </xdr:cNvPr>
        <xdr:cNvSpPr txBox="1"/>
      </xdr:nvSpPr>
      <xdr:spPr>
        <a:xfrm>
          <a:off x="14389744" y="1798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5732</xdr:rowOff>
    </xdr:from>
    <xdr:ext cx="405111" cy="259045"/>
    <xdr:sp macro="" textlink="">
      <xdr:nvSpPr>
        <xdr:cNvPr id="694" name="n_3aveValue【公民館】&#10;有形固定資産減価償却率">
          <a:extLst>
            <a:ext uri="{FF2B5EF4-FFF2-40B4-BE49-F238E27FC236}">
              <a16:creationId xmlns:a16="http://schemas.microsoft.com/office/drawing/2014/main" id="{D1DC6EEE-4D39-479D-AC43-E492B2EF6EE6}"/>
            </a:ext>
          </a:extLst>
        </xdr:cNvPr>
        <xdr:cNvSpPr txBox="1"/>
      </xdr:nvSpPr>
      <xdr:spPr>
        <a:xfrm>
          <a:off x="13500744" y="1800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19066</xdr:rowOff>
    </xdr:from>
    <xdr:ext cx="405111" cy="259045"/>
    <xdr:sp macro="" textlink="">
      <xdr:nvSpPr>
        <xdr:cNvPr id="695" name="n_4aveValue【公民館】&#10;有形固定資産減価償却率">
          <a:extLst>
            <a:ext uri="{FF2B5EF4-FFF2-40B4-BE49-F238E27FC236}">
              <a16:creationId xmlns:a16="http://schemas.microsoft.com/office/drawing/2014/main" id="{2339BD18-3677-49F2-BD00-09897F6F539B}"/>
            </a:ext>
          </a:extLst>
        </xdr:cNvPr>
        <xdr:cNvSpPr txBox="1"/>
      </xdr:nvSpPr>
      <xdr:spPr>
        <a:xfrm>
          <a:off x="12611744" y="1802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113047</xdr:rowOff>
    </xdr:from>
    <xdr:ext cx="405111" cy="259045"/>
    <xdr:sp macro="" textlink="">
      <xdr:nvSpPr>
        <xdr:cNvPr id="696" name="n_1mainValue【公民館】&#10;有形固定資産減価償却率">
          <a:extLst>
            <a:ext uri="{FF2B5EF4-FFF2-40B4-BE49-F238E27FC236}">
              <a16:creationId xmlns:a16="http://schemas.microsoft.com/office/drawing/2014/main" id="{15C55C29-C5B0-4B4D-B113-62CEAEC01D0F}"/>
            </a:ext>
          </a:extLst>
        </xdr:cNvPr>
        <xdr:cNvSpPr txBox="1"/>
      </xdr:nvSpPr>
      <xdr:spPr>
        <a:xfrm>
          <a:off x="15266044" y="1742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76852</xdr:rowOff>
    </xdr:from>
    <xdr:ext cx="405111" cy="259045"/>
    <xdr:sp macro="" textlink="">
      <xdr:nvSpPr>
        <xdr:cNvPr id="697" name="n_2mainValue【公民館】&#10;有形固定資産減価償却率">
          <a:extLst>
            <a:ext uri="{FF2B5EF4-FFF2-40B4-BE49-F238E27FC236}">
              <a16:creationId xmlns:a16="http://schemas.microsoft.com/office/drawing/2014/main" id="{14CE4142-B7A8-4ADB-8E13-86EBDEA28DE6}"/>
            </a:ext>
          </a:extLst>
        </xdr:cNvPr>
        <xdr:cNvSpPr txBox="1"/>
      </xdr:nvSpPr>
      <xdr:spPr>
        <a:xfrm>
          <a:off x="14389744" y="1739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109238</xdr:rowOff>
    </xdr:from>
    <xdr:ext cx="405111" cy="259045"/>
    <xdr:sp macro="" textlink="">
      <xdr:nvSpPr>
        <xdr:cNvPr id="698" name="n_3mainValue【公民館】&#10;有形固定資産減価償却率">
          <a:extLst>
            <a:ext uri="{FF2B5EF4-FFF2-40B4-BE49-F238E27FC236}">
              <a16:creationId xmlns:a16="http://schemas.microsoft.com/office/drawing/2014/main" id="{640077FF-CDA6-4F54-A02C-E63698146FDA}"/>
            </a:ext>
          </a:extLst>
        </xdr:cNvPr>
        <xdr:cNvSpPr txBox="1"/>
      </xdr:nvSpPr>
      <xdr:spPr>
        <a:xfrm>
          <a:off x="13500744" y="1742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99713</xdr:rowOff>
    </xdr:from>
    <xdr:ext cx="405111" cy="259045"/>
    <xdr:sp macro="" textlink="">
      <xdr:nvSpPr>
        <xdr:cNvPr id="699" name="n_4mainValue【公民館】&#10;有形固定資産減価償却率">
          <a:extLst>
            <a:ext uri="{FF2B5EF4-FFF2-40B4-BE49-F238E27FC236}">
              <a16:creationId xmlns:a16="http://schemas.microsoft.com/office/drawing/2014/main" id="{2F324C87-066C-422F-982D-DB16362219A3}"/>
            </a:ext>
          </a:extLst>
        </xdr:cNvPr>
        <xdr:cNvSpPr txBox="1"/>
      </xdr:nvSpPr>
      <xdr:spPr>
        <a:xfrm>
          <a:off x="12611744" y="1741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0" name="正方形/長方形 699">
          <a:extLst>
            <a:ext uri="{FF2B5EF4-FFF2-40B4-BE49-F238E27FC236}">
              <a16:creationId xmlns:a16="http://schemas.microsoft.com/office/drawing/2014/main" id="{476581E3-C718-4E49-BCD2-E9F2234A6B4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1" name="正方形/長方形 700">
          <a:extLst>
            <a:ext uri="{FF2B5EF4-FFF2-40B4-BE49-F238E27FC236}">
              <a16:creationId xmlns:a16="http://schemas.microsoft.com/office/drawing/2014/main" id="{6567F7EF-A42D-4F13-AA5C-DD9D772BB62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2" name="正方形/長方形 701">
          <a:extLst>
            <a:ext uri="{FF2B5EF4-FFF2-40B4-BE49-F238E27FC236}">
              <a16:creationId xmlns:a16="http://schemas.microsoft.com/office/drawing/2014/main" id="{EE49CC96-6263-4FE0-836A-D3BEDAEC86B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3" name="正方形/長方形 702">
          <a:extLst>
            <a:ext uri="{FF2B5EF4-FFF2-40B4-BE49-F238E27FC236}">
              <a16:creationId xmlns:a16="http://schemas.microsoft.com/office/drawing/2014/main" id="{C3FFC04E-0642-42AC-9264-D3BBFA5CB52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4" name="正方形/長方形 703">
          <a:extLst>
            <a:ext uri="{FF2B5EF4-FFF2-40B4-BE49-F238E27FC236}">
              <a16:creationId xmlns:a16="http://schemas.microsoft.com/office/drawing/2014/main" id="{6B42027F-E2DB-458A-99F2-B9E2F327E1D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5" name="正方形/長方形 704">
          <a:extLst>
            <a:ext uri="{FF2B5EF4-FFF2-40B4-BE49-F238E27FC236}">
              <a16:creationId xmlns:a16="http://schemas.microsoft.com/office/drawing/2014/main" id="{A15C2258-BC4E-49C9-BD5E-9B975F62548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6" name="正方形/長方形 705">
          <a:extLst>
            <a:ext uri="{FF2B5EF4-FFF2-40B4-BE49-F238E27FC236}">
              <a16:creationId xmlns:a16="http://schemas.microsoft.com/office/drawing/2014/main" id="{678BEAB4-F571-4CCC-8933-8212CC70AA6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7" name="正方形/長方形 706">
          <a:extLst>
            <a:ext uri="{FF2B5EF4-FFF2-40B4-BE49-F238E27FC236}">
              <a16:creationId xmlns:a16="http://schemas.microsoft.com/office/drawing/2014/main" id="{D29752E0-50A9-4800-AFA8-CA9BBB58D2A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8" name="テキスト ボックス 707">
          <a:extLst>
            <a:ext uri="{FF2B5EF4-FFF2-40B4-BE49-F238E27FC236}">
              <a16:creationId xmlns:a16="http://schemas.microsoft.com/office/drawing/2014/main" id="{5CC86F90-A8F1-4785-8796-FFB26A6F5AD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9" name="直線コネクタ 708">
          <a:extLst>
            <a:ext uri="{FF2B5EF4-FFF2-40B4-BE49-F238E27FC236}">
              <a16:creationId xmlns:a16="http://schemas.microsoft.com/office/drawing/2014/main" id="{0E1B386A-C190-4CA9-A311-342003025D3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10" name="直線コネクタ 709">
          <a:extLst>
            <a:ext uri="{FF2B5EF4-FFF2-40B4-BE49-F238E27FC236}">
              <a16:creationId xmlns:a16="http://schemas.microsoft.com/office/drawing/2014/main" id="{B39EBCC8-BC29-4B1A-8DF9-B3C78927B992}"/>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1" name="テキスト ボックス 710">
          <a:extLst>
            <a:ext uri="{FF2B5EF4-FFF2-40B4-BE49-F238E27FC236}">
              <a16:creationId xmlns:a16="http://schemas.microsoft.com/office/drawing/2014/main" id="{2A4AAEB8-1D72-49BB-8FE4-7812897480F4}"/>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2" name="直線コネクタ 711">
          <a:extLst>
            <a:ext uri="{FF2B5EF4-FFF2-40B4-BE49-F238E27FC236}">
              <a16:creationId xmlns:a16="http://schemas.microsoft.com/office/drawing/2014/main" id="{B7F4C868-0EEA-4556-9B45-1C208FA4A462}"/>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3" name="テキスト ボックス 712">
          <a:extLst>
            <a:ext uri="{FF2B5EF4-FFF2-40B4-BE49-F238E27FC236}">
              <a16:creationId xmlns:a16="http://schemas.microsoft.com/office/drawing/2014/main" id="{93D2B845-C751-440F-A84B-B4C55F889677}"/>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4" name="直線コネクタ 713">
          <a:extLst>
            <a:ext uri="{FF2B5EF4-FFF2-40B4-BE49-F238E27FC236}">
              <a16:creationId xmlns:a16="http://schemas.microsoft.com/office/drawing/2014/main" id="{6774DD6A-CFE8-4116-A91A-99660CEEFFB7}"/>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5" name="テキスト ボックス 714">
          <a:extLst>
            <a:ext uri="{FF2B5EF4-FFF2-40B4-BE49-F238E27FC236}">
              <a16:creationId xmlns:a16="http://schemas.microsoft.com/office/drawing/2014/main" id="{CA67C54B-7307-4517-8795-92AEC40105AC}"/>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6" name="直線コネクタ 715">
          <a:extLst>
            <a:ext uri="{FF2B5EF4-FFF2-40B4-BE49-F238E27FC236}">
              <a16:creationId xmlns:a16="http://schemas.microsoft.com/office/drawing/2014/main" id="{DC362209-5CE4-4F3E-9BA6-A5508E511322}"/>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7" name="テキスト ボックス 716">
          <a:extLst>
            <a:ext uri="{FF2B5EF4-FFF2-40B4-BE49-F238E27FC236}">
              <a16:creationId xmlns:a16="http://schemas.microsoft.com/office/drawing/2014/main" id="{C055C8EB-9399-4BC0-8E2E-C4950837D25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a:extLst>
            <a:ext uri="{FF2B5EF4-FFF2-40B4-BE49-F238E27FC236}">
              <a16:creationId xmlns:a16="http://schemas.microsoft.com/office/drawing/2014/main" id="{6F2687C5-260F-4FF1-9C66-A18C4647BE4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a:extLst>
            <a:ext uri="{FF2B5EF4-FFF2-40B4-BE49-F238E27FC236}">
              <a16:creationId xmlns:a16="http://schemas.microsoft.com/office/drawing/2014/main" id="{4D796D94-0A1B-4322-B24F-B199F56D8F9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公民館】&#10;一人当たり面積グラフ枠">
          <a:extLst>
            <a:ext uri="{FF2B5EF4-FFF2-40B4-BE49-F238E27FC236}">
              <a16:creationId xmlns:a16="http://schemas.microsoft.com/office/drawing/2014/main" id="{7ADA43B1-1AA3-4AD6-B2E2-1BF25011AFF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104090</xdr:rowOff>
    </xdr:from>
    <xdr:to>
      <xdr:col>116</xdr:col>
      <xdr:colOff>62864</xdr:colOff>
      <xdr:row>108</xdr:row>
      <xdr:rowOff>70714</xdr:rowOff>
    </xdr:to>
    <xdr:cxnSp macro="">
      <xdr:nvCxnSpPr>
        <xdr:cNvPr id="721" name="直線コネクタ 720">
          <a:extLst>
            <a:ext uri="{FF2B5EF4-FFF2-40B4-BE49-F238E27FC236}">
              <a16:creationId xmlns:a16="http://schemas.microsoft.com/office/drawing/2014/main" id="{A48E7F0F-6E1C-45B4-BA54-EDF2D014900E}"/>
            </a:ext>
          </a:extLst>
        </xdr:cNvPr>
        <xdr:cNvCxnSpPr/>
      </xdr:nvCxnSpPr>
      <xdr:spPr>
        <a:xfrm flipV="1">
          <a:off x="22160864" y="17249090"/>
          <a:ext cx="0" cy="1338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74541</xdr:rowOff>
    </xdr:from>
    <xdr:ext cx="469744" cy="259045"/>
    <xdr:sp macro="" textlink="">
      <xdr:nvSpPr>
        <xdr:cNvPr id="722" name="【公民館】&#10;一人当たり面積最小値テキスト">
          <a:extLst>
            <a:ext uri="{FF2B5EF4-FFF2-40B4-BE49-F238E27FC236}">
              <a16:creationId xmlns:a16="http://schemas.microsoft.com/office/drawing/2014/main" id="{32B08E8D-5557-4E7F-81D4-0146CC8E2C47}"/>
            </a:ext>
          </a:extLst>
        </xdr:cNvPr>
        <xdr:cNvSpPr txBox="1"/>
      </xdr:nvSpPr>
      <xdr:spPr>
        <a:xfrm>
          <a:off x="22199600" y="1859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70714</xdr:rowOff>
    </xdr:from>
    <xdr:to>
      <xdr:col>116</xdr:col>
      <xdr:colOff>152400</xdr:colOff>
      <xdr:row>108</xdr:row>
      <xdr:rowOff>70714</xdr:rowOff>
    </xdr:to>
    <xdr:cxnSp macro="">
      <xdr:nvCxnSpPr>
        <xdr:cNvPr id="723" name="直線コネクタ 722">
          <a:extLst>
            <a:ext uri="{FF2B5EF4-FFF2-40B4-BE49-F238E27FC236}">
              <a16:creationId xmlns:a16="http://schemas.microsoft.com/office/drawing/2014/main" id="{67655ADB-E27D-477B-89FB-60E77210A5F4}"/>
            </a:ext>
          </a:extLst>
        </xdr:cNvPr>
        <xdr:cNvCxnSpPr/>
      </xdr:nvCxnSpPr>
      <xdr:spPr>
        <a:xfrm>
          <a:off x="22072600" y="1858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50767</xdr:rowOff>
    </xdr:from>
    <xdr:ext cx="469744" cy="259045"/>
    <xdr:sp macro="" textlink="">
      <xdr:nvSpPr>
        <xdr:cNvPr id="724" name="【公民館】&#10;一人当たり面積最大値テキスト">
          <a:extLst>
            <a:ext uri="{FF2B5EF4-FFF2-40B4-BE49-F238E27FC236}">
              <a16:creationId xmlns:a16="http://schemas.microsoft.com/office/drawing/2014/main" id="{1B586D21-A2D2-43E6-99E4-8F07AC91C3BF}"/>
            </a:ext>
          </a:extLst>
        </xdr:cNvPr>
        <xdr:cNvSpPr txBox="1"/>
      </xdr:nvSpPr>
      <xdr:spPr>
        <a:xfrm>
          <a:off x="22199600" y="1702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104090</xdr:rowOff>
    </xdr:from>
    <xdr:to>
      <xdr:col>116</xdr:col>
      <xdr:colOff>152400</xdr:colOff>
      <xdr:row>100</xdr:row>
      <xdr:rowOff>104090</xdr:rowOff>
    </xdr:to>
    <xdr:cxnSp macro="">
      <xdr:nvCxnSpPr>
        <xdr:cNvPr id="725" name="直線コネクタ 724">
          <a:extLst>
            <a:ext uri="{FF2B5EF4-FFF2-40B4-BE49-F238E27FC236}">
              <a16:creationId xmlns:a16="http://schemas.microsoft.com/office/drawing/2014/main" id="{F58E1F3B-F2B3-41B2-B247-395A0C93D622}"/>
            </a:ext>
          </a:extLst>
        </xdr:cNvPr>
        <xdr:cNvCxnSpPr/>
      </xdr:nvCxnSpPr>
      <xdr:spPr>
        <a:xfrm>
          <a:off x="22072600" y="1724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20387</xdr:rowOff>
    </xdr:from>
    <xdr:ext cx="469744" cy="259045"/>
    <xdr:sp macro="" textlink="">
      <xdr:nvSpPr>
        <xdr:cNvPr id="726" name="【公民館】&#10;一人当たり面積平均値テキスト">
          <a:extLst>
            <a:ext uri="{FF2B5EF4-FFF2-40B4-BE49-F238E27FC236}">
              <a16:creationId xmlns:a16="http://schemas.microsoft.com/office/drawing/2014/main" id="{A57998C5-231A-4F36-82F7-096DD3B6606A}"/>
            </a:ext>
          </a:extLst>
        </xdr:cNvPr>
        <xdr:cNvSpPr txBox="1"/>
      </xdr:nvSpPr>
      <xdr:spPr>
        <a:xfrm>
          <a:off x="22199600" y="18194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168960</xdr:rowOff>
    </xdr:from>
    <xdr:to>
      <xdr:col>116</xdr:col>
      <xdr:colOff>114300</xdr:colOff>
      <xdr:row>107</xdr:row>
      <xdr:rowOff>99110</xdr:rowOff>
    </xdr:to>
    <xdr:sp macro="" textlink="">
      <xdr:nvSpPr>
        <xdr:cNvPr id="727" name="フローチャート: 判断 726">
          <a:extLst>
            <a:ext uri="{FF2B5EF4-FFF2-40B4-BE49-F238E27FC236}">
              <a16:creationId xmlns:a16="http://schemas.microsoft.com/office/drawing/2014/main" id="{B2018054-CC67-48D6-BC6F-4858F8D28822}"/>
            </a:ext>
          </a:extLst>
        </xdr:cNvPr>
        <xdr:cNvSpPr/>
      </xdr:nvSpPr>
      <xdr:spPr>
        <a:xfrm>
          <a:off x="221107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152045</xdr:rowOff>
    </xdr:from>
    <xdr:to>
      <xdr:col>112</xdr:col>
      <xdr:colOff>38100</xdr:colOff>
      <xdr:row>107</xdr:row>
      <xdr:rowOff>82195</xdr:rowOff>
    </xdr:to>
    <xdr:sp macro="" textlink="">
      <xdr:nvSpPr>
        <xdr:cNvPr id="728" name="フローチャート: 判断 727">
          <a:extLst>
            <a:ext uri="{FF2B5EF4-FFF2-40B4-BE49-F238E27FC236}">
              <a16:creationId xmlns:a16="http://schemas.microsoft.com/office/drawing/2014/main" id="{975A72CA-62F2-4FEA-BE93-4F4CB511B966}"/>
            </a:ext>
          </a:extLst>
        </xdr:cNvPr>
        <xdr:cNvSpPr/>
      </xdr:nvSpPr>
      <xdr:spPr>
        <a:xfrm>
          <a:off x="21272500" y="1832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167132</xdr:rowOff>
    </xdr:from>
    <xdr:to>
      <xdr:col>107</xdr:col>
      <xdr:colOff>101600</xdr:colOff>
      <xdr:row>107</xdr:row>
      <xdr:rowOff>97282</xdr:rowOff>
    </xdr:to>
    <xdr:sp macro="" textlink="">
      <xdr:nvSpPr>
        <xdr:cNvPr id="729" name="フローチャート: 判断 728">
          <a:extLst>
            <a:ext uri="{FF2B5EF4-FFF2-40B4-BE49-F238E27FC236}">
              <a16:creationId xmlns:a16="http://schemas.microsoft.com/office/drawing/2014/main" id="{3C8C8DF7-D26E-4767-8B20-611306EEDBD8}"/>
            </a:ext>
          </a:extLst>
        </xdr:cNvPr>
        <xdr:cNvSpPr/>
      </xdr:nvSpPr>
      <xdr:spPr>
        <a:xfrm>
          <a:off x="20383500" y="1834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165760</xdr:rowOff>
    </xdr:from>
    <xdr:to>
      <xdr:col>102</xdr:col>
      <xdr:colOff>165100</xdr:colOff>
      <xdr:row>107</xdr:row>
      <xdr:rowOff>95910</xdr:rowOff>
    </xdr:to>
    <xdr:sp macro="" textlink="">
      <xdr:nvSpPr>
        <xdr:cNvPr id="730" name="フローチャート: 判断 729">
          <a:extLst>
            <a:ext uri="{FF2B5EF4-FFF2-40B4-BE49-F238E27FC236}">
              <a16:creationId xmlns:a16="http://schemas.microsoft.com/office/drawing/2014/main" id="{D4C76F03-388B-4708-9609-AACD32ED00B7}"/>
            </a:ext>
          </a:extLst>
        </xdr:cNvPr>
        <xdr:cNvSpPr/>
      </xdr:nvSpPr>
      <xdr:spPr>
        <a:xfrm>
          <a:off x="19494500" y="1833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151130</xdr:rowOff>
    </xdr:from>
    <xdr:to>
      <xdr:col>98</xdr:col>
      <xdr:colOff>38100</xdr:colOff>
      <xdr:row>107</xdr:row>
      <xdr:rowOff>81280</xdr:rowOff>
    </xdr:to>
    <xdr:sp macro="" textlink="">
      <xdr:nvSpPr>
        <xdr:cNvPr id="731" name="フローチャート: 判断 730">
          <a:extLst>
            <a:ext uri="{FF2B5EF4-FFF2-40B4-BE49-F238E27FC236}">
              <a16:creationId xmlns:a16="http://schemas.microsoft.com/office/drawing/2014/main" id="{3B501124-52C2-4069-9EF9-7ED559A81D35}"/>
            </a:ext>
          </a:extLst>
        </xdr:cNvPr>
        <xdr:cNvSpPr/>
      </xdr:nvSpPr>
      <xdr:spPr>
        <a:xfrm>
          <a:off x="18605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4DDB96B5-49B0-42B1-96E4-3CDFF665F30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ED21710C-2B8F-4A21-9612-C6667DF2CE1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49122C69-AE57-41CC-88B2-1D7F9BFD8EB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DA4E7B1A-F2A0-4F5B-93A5-2EEBE768715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6E53E2B4-5D52-4B6F-8365-CA579F20B5F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23113</xdr:rowOff>
    </xdr:from>
    <xdr:to>
      <xdr:col>116</xdr:col>
      <xdr:colOff>114300</xdr:colOff>
      <xdr:row>107</xdr:row>
      <xdr:rowOff>124713</xdr:rowOff>
    </xdr:to>
    <xdr:sp macro="" textlink="">
      <xdr:nvSpPr>
        <xdr:cNvPr id="737" name="楕円 736">
          <a:extLst>
            <a:ext uri="{FF2B5EF4-FFF2-40B4-BE49-F238E27FC236}">
              <a16:creationId xmlns:a16="http://schemas.microsoft.com/office/drawing/2014/main" id="{7A1B3EAF-5624-4AA9-B4D6-A71B40E0501A}"/>
            </a:ext>
          </a:extLst>
        </xdr:cNvPr>
        <xdr:cNvSpPr/>
      </xdr:nvSpPr>
      <xdr:spPr>
        <a:xfrm>
          <a:off x="22110700" y="1836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1540</xdr:rowOff>
    </xdr:from>
    <xdr:ext cx="469744" cy="259045"/>
    <xdr:sp macro="" textlink="">
      <xdr:nvSpPr>
        <xdr:cNvPr id="738" name="【公民館】&#10;一人当たり面積該当値テキスト">
          <a:extLst>
            <a:ext uri="{FF2B5EF4-FFF2-40B4-BE49-F238E27FC236}">
              <a16:creationId xmlns:a16="http://schemas.microsoft.com/office/drawing/2014/main" id="{D66B203F-9C58-4BA9-949C-D815D04C794E}"/>
            </a:ext>
          </a:extLst>
        </xdr:cNvPr>
        <xdr:cNvSpPr txBox="1"/>
      </xdr:nvSpPr>
      <xdr:spPr>
        <a:xfrm>
          <a:off x="22199600" y="1834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72492</xdr:rowOff>
    </xdr:from>
    <xdr:to>
      <xdr:col>112</xdr:col>
      <xdr:colOff>38100</xdr:colOff>
      <xdr:row>107</xdr:row>
      <xdr:rowOff>2642</xdr:rowOff>
    </xdr:to>
    <xdr:sp macro="" textlink="">
      <xdr:nvSpPr>
        <xdr:cNvPr id="739" name="楕円 738">
          <a:extLst>
            <a:ext uri="{FF2B5EF4-FFF2-40B4-BE49-F238E27FC236}">
              <a16:creationId xmlns:a16="http://schemas.microsoft.com/office/drawing/2014/main" id="{71063ECA-E485-4E83-8558-44DBBC7B63AE}"/>
            </a:ext>
          </a:extLst>
        </xdr:cNvPr>
        <xdr:cNvSpPr/>
      </xdr:nvSpPr>
      <xdr:spPr>
        <a:xfrm>
          <a:off x="21272500" y="1824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123292</xdr:rowOff>
    </xdr:from>
    <xdr:to>
      <xdr:col>116</xdr:col>
      <xdr:colOff>63500</xdr:colOff>
      <xdr:row>107</xdr:row>
      <xdr:rowOff>73913</xdr:rowOff>
    </xdr:to>
    <xdr:cxnSp macro="">
      <xdr:nvCxnSpPr>
        <xdr:cNvPr id="740" name="直線コネクタ 739">
          <a:extLst>
            <a:ext uri="{FF2B5EF4-FFF2-40B4-BE49-F238E27FC236}">
              <a16:creationId xmlns:a16="http://schemas.microsoft.com/office/drawing/2014/main" id="{A8F74B5B-B1CB-4C59-BE3A-5231C5239CA9}"/>
            </a:ext>
          </a:extLst>
        </xdr:cNvPr>
        <xdr:cNvCxnSpPr/>
      </xdr:nvCxnSpPr>
      <xdr:spPr>
        <a:xfrm>
          <a:off x="21323300" y="18296992"/>
          <a:ext cx="838200" cy="122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74777</xdr:rowOff>
    </xdr:from>
    <xdr:to>
      <xdr:col>107</xdr:col>
      <xdr:colOff>101600</xdr:colOff>
      <xdr:row>107</xdr:row>
      <xdr:rowOff>4927</xdr:rowOff>
    </xdr:to>
    <xdr:sp macro="" textlink="">
      <xdr:nvSpPr>
        <xdr:cNvPr id="741" name="楕円 740">
          <a:extLst>
            <a:ext uri="{FF2B5EF4-FFF2-40B4-BE49-F238E27FC236}">
              <a16:creationId xmlns:a16="http://schemas.microsoft.com/office/drawing/2014/main" id="{F7BE84D3-412E-4EDA-85B2-41920FB7CD2D}"/>
            </a:ext>
          </a:extLst>
        </xdr:cNvPr>
        <xdr:cNvSpPr/>
      </xdr:nvSpPr>
      <xdr:spPr>
        <a:xfrm>
          <a:off x="20383500" y="1824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123292</xdr:rowOff>
    </xdr:from>
    <xdr:to>
      <xdr:col>111</xdr:col>
      <xdr:colOff>177800</xdr:colOff>
      <xdr:row>106</xdr:row>
      <xdr:rowOff>125577</xdr:rowOff>
    </xdr:to>
    <xdr:cxnSp macro="">
      <xdr:nvCxnSpPr>
        <xdr:cNvPr id="742" name="直線コネクタ 741">
          <a:extLst>
            <a:ext uri="{FF2B5EF4-FFF2-40B4-BE49-F238E27FC236}">
              <a16:creationId xmlns:a16="http://schemas.microsoft.com/office/drawing/2014/main" id="{78188BC1-D452-4746-A1BE-1B58075F0F56}"/>
            </a:ext>
          </a:extLst>
        </xdr:cNvPr>
        <xdr:cNvCxnSpPr/>
      </xdr:nvCxnSpPr>
      <xdr:spPr>
        <a:xfrm flipV="1">
          <a:off x="20434300" y="18296992"/>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104496</xdr:rowOff>
    </xdr:from>
    <xdr:to>
      <xdr:col>102</xdr:col>
      <xdr:colOff>165100</xdr:colOff>
      <xdr:row>107</xdr:row>
      <xdr:rowOff>34646</xdr:rowOff>
    </xdr:to>
    <xdr:sp macro="" textlink="">
      <xdr:nvSpPr>
        <xdr:cNvPr id="743" name="楕円 742">
          <a:extLst>
            <a:ext uri="{FF2B5EF4-FFF2-40B4-BE49-F238E27FC236}">
              <a16:creationId xmlns:a16="http://schemas.microsoft.com/office/drawing/2014/main" id="{B33361D3-219F-4379-9BD7-03FB1F077BBD}"/>
            </a:ext>
          </a:extLst>
        </xdr:cNvPr>
        <xdr:cNvSpPr/>
      </xdr:nvSpPr>
      <xdr:spPr>
        <a:xfrm>
          <a:off x="19494500" y="1827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125577</xdr:rowOff>
    </xdr:from>
    <xdr:to>
      <xdr:col>107</xdr:col>
      <xdr:colOff>50800</xdr:colOff>
      <xdr:row>106</xdr:row>
      <xdr:rowOff>155296</xdr:rowOff>
    </xdr:to>
    <xdr:cxnSp macro="">
      <xdr:nvCxnSpPr>
        <xdr:cNvPr id="744" name="直線コネクタ 743">
          <a:extLst>
            <a:ext uri="{FF2B5EF4-FFF2-40B4-BE49-F238E27FC236}">
              <a16:creationId xmlns:a16="http://schemas.microsoft.com/office/drawing/2014/main" id="{9EEDAF7E-FEAA-48BA-B489-D76C013E3A6B}"/>
            </a:ext>
          </a:extLst>
        </xdr:cNvPr>
        <xdr:cNvCxnSpPr/>
      </xdr:nvCxnSpPr>
      <xdr:spPr>
        <a:xfrm flipV="1">
          <a:off x="19545300" y="18299277"/>
          <a:ext cx="889000" cy="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67005</xdr:rowOff>
    </xdr:from>
    <xdr:to>
      <xdr:col>98</xdr:col>
      <xdr:colOff>38100</xdr:colOff>
      <xdr:row>106</xdr:row>
      <xdr:rowOff>168605</xdr:rowOff>
    </xdr:to>
    <xdr:sp macro="" textlink="">
      <xdr:nvSpPr>
        <xdr:cNvPr id="745" name="楕円 744">
          <a:extLst>
            <a:ext uri="{FF2B5EF4-FFF2-40B4-BE49-F238E27FC236}">
              <a16:creationId xmlns:a16="http://schemas.microsoft.com/office/drawing/2014/main" id="{F9017028-A993-47F3-BF89-BCCC1D818123}"/>
            </a:ext>
          </a:extLst>
        </xdr:cNvPr>
        <xdr:cNvSpPr/>
      </xdr:nvSpPr>
      <xdr:spPr>
        <a:xfrm>
          <a:off x="18605500" y="1824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117805</xdr:rowOff>
    </xdr:from>
    <xdr:to>
      <xdr:col>102</xdr:col>
      <xdr:colOff>114300</xdr:colOff>
      <xdr:row>106</xdr:row>
      <xdr:rowOff>155296</xdr:rowOff>
    </xdr:to>
    <xdr:cxnSp macro="">
      <xdr:nvCxnSpPr>
        <xdr:cNvPr id="746" name="直線コネクタ 745">
          <a:extLst>
            <a:ext uri="{FF2B5EF4-FFF2-40B4-BE49-F238E27FC236}">
              <a16:creationId xmlns:a16="http://schemas.microsoft.com/office/drawing/2014/main" id="{0368773B-51B8-4973-9E46-9384524A3713}"/>
            </a:ext>
          </a:extLst>
        </xdr:cNvPr>
        <xdr:cNvCxnSpPr/>
      </xdr:nvCxnSpPr>
      <xdr:spPr>
        <a:xfrm>
          <a:off x="18656300" y="18291505"/>
          <a:ext cx="889000" cy="3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73322</xdr:rowOff>
    </xdr:from>
    <xdr:ext cx="469744" cy="259045"/>
    <xdr:sp macro="" textlink="">
      <xdr:nvSpPr>
        <xdr:cNvPr id="747" name="n_1aveValue【公民館】&#10;一人当たり面積">
          <a:extLst>
            <a:ext uri="{FF2B5EF4-FFF2-40B4-BE49-F238E27FC236}">
              <a16:creationId xmlns:a16="http://schemas.microsoft.com/office/drawing/2014/main" id="{F234FFB6-56AA-47CD-BACC-CD5174E7DB25}"/>
            </a:ext>
          </a:extLst>
        </xdr:cNvPr>
        <xdr:cNvSpPr txBox="1"/>
      </xdr:nvSpPr>
      <xdr:spPr>
        <a:xfrm>
          <a:off x="21075727" y="1841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88409</xdr:rowOff>
    </xdr:from>
    <xdr:ext cx="469744" cy="259045"/>
    <xdr:sp macro="" textlink="">
      <xdr:nvSpPr>
        <xdr:cNvPr id="748" name="n_2aveValue【公民館】&#10;一人当たり面積">
          <a:extLst>
            <a:ext uri="{FF2B5EF4-FFF2-40B4-BE49-F238E27FC236}">
              <a16:creationId xmlns:a16="http://schemas.microsoft.com/office/drawing/2014/main" id="{5BA56365-72E8-4966-8D6B-25DA747DBE06}"/>
            </a:ext>
          </a:extLst>
        </xdr:cNvPr>
        <xdr:cNvSpPr txBox="1"/>
      </xdr:nvSpPr>
      <xdr:spPr>
        <a:xfrm>
          <a:off x="20199427" y="1843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87037</xdr:rowOff>
    </xdr:from>
    <xdr:ext cx="469744" cy="259045"/>
    <xdr:sp macro="" textlink="">
      <xdr:nvSpPr>
        <xdr:cNvPr id="749" name="n_3aveValue【公民館】&#10;一人当たり面積">
          <a:extLst>
            <a:ext uri="{FF2B5EF4-FFF2-40B4-BE49-F238E27FC236}">
              <a16:creationId xmlns:a16="http://schemas.microsoft.com/office/drawing/2014/main" id="{083C429B-6ADC-40EA-AD3F-D975BD0A47F5}"/>
            </a:ext>
          </a:extLst>
        </xdr:cNvPr>
        <xdr:cNvSpPr txBox="1"/>
      </xdr:nvSpPr>
      <xdr:spPr>
        <a:xfrm>
          <a:off x="19310427" y="1843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72407</xdr:rowOff>
    </xdr:from>
    <xdr:ext cx="469744" cy="259045"/>
    <xdr:sp macro="" textlink="">
      <xdr:nvSpPr>
        <xdr:cNvPr id="750" name="n_4aveValue【公民館】&#10;一人当たり面積">
          <a:extLst>
            <a:ext uri="{FF2B5EF4-FFF2-40B4-BE49-F238E27FC236}">
              <a16:creationId xmlns:a16="http://schemas.microsoft.com/office/drawing/2014/main" id="{1CCD7AB6-ABB9-46AC-AACB-2D440ECD3B40}"/>
            </a:ext>
          </a:extLst>
        </xdr:cNvPr>
        <xdr:cNvSpPr txBox="1"/>
      </xdr:nvSpPr>
      <xdr:spPr>
        <a:xfrm>
          <a:off x="18421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19169</xdr:rowOff>
    </xdr:from>
    <xdr:ext cx="469744" cy="259045"/>
    <xdr:sp macro="" textlink="">
      <xdr:nvSpPr>
        <xdr:cNvPr id="751" name="n_1mainValue【公民館】&#10;一人当たり面積">
          <a:extLst>
            <a:ext uri="{FF2B5EF4-FFF2-40B4-BE49-F238E27FC236}">
              <a16:creationId xmlns:a16="http://schemas.microsoft.com/office/drawing/2014/main" id="{149B8157-505F-43D8-9309-17ACED73DC9C}"/>
            </a:ext>
          </a:extLst>
        </xdr:cNvPr>
        <xdr:cNvSpPr txBox="1"/>
      </xdr:nvSpPr>
      <xdr:spPr>
        <a:xfrm>
          <a:off x="21075727" y="18021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21454</xdr:rowOff>
    </xdr:from>
    <xdr:ext cx="469744" cy="259045"/>
    <xdr:sp macro="" textlink="">
      <xdr:nvSpPr>
        <xdr:cNvPr id="752" name="n_2mainValue【公民館】&#10;一人当たり面積">
          <a:extLst>
            <a:ext uri="{FF2B5EF4-FFF2-40B4-BE49-F238E27FC236}">
              <a16:creationId xmlns:a16="http://schemas.microsoft.com/office/drawing/2014/main" id="{BF965969-F98A-433D-9319-13397AF59B71}"/>
            </a:ext>
          </a:extLst>
        </xdr:cNvPr>
        <xdr:cNvSpPr txBox="1"/>
      </xdr:nvSpPr>
      <xdr:spPr>
        <a:xfrm>
          <a:off x="20199427" y="18023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51173</xdr:rowOff>
    </xdr:from>
    <xdr:ext cx="469744" cy="259045"/>
    <xdr:sp macro="" textlink="">
      <xdr:nvSpPr>
        <xdr:cNvPr id="753" name="n_3mainValue【公民館】&#10;一人当たり面積">
          <a:extLst>
            <a:ext uri="{FF2B5EF4-FFF2-40B4-BE49-F238E27FC236}">
              <a16:creationId xmlns:a16="http://schemas.microsoft.com/office/drawing/2014/main" id="{B98A25C7-CB91-40A4-8F15-5F3CE43DAFB9}"/>
            </a:ext>
          </a:extLst>
        </xdr:cNvPr>
        <xdr:cNvSpPr txBox="1"/>
      </xdr:nvSpPr>
      <xdr:spPr>
        <a:xfrm>
          <a:off x="19310427" y="18053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13682</xdr:rowOff>
    </xdr:from>
    <xdr:ext cx="469744" cy="259045"/>
    <xdr:sp macro="" textlink="">
      <xdr:nvSpPr>
        <xdr:cNvPr id="754" name="n_4mainValue【公民館】&#10;一人当たり面積">
          <a:extLst>
            <a:ext uri="{FF2B5EF4-FFF2-40B4-BE49-F238E27FC236}">
              <a16:creationId xmlns:a16="http://schemas.microsoft.com/office/drawing/2014/main" id="{3AC65541-D21F-47E9-BF38-6CF8B8373425}"/>
            </a:ext>
          </a:extLst>
        </xdr:cNvPr>
        <xdr:cNvSpPr txBox="1"/>
      </xdr:nvSpPr>
      <xdr:spPr>
        <a:xfrm>
          <a:off x="18421427" y="18015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5" name="正方形/長方形 754">
          <a:extLst>
            <a:ext uri="{FF2B5EF4-FFF2-40B4-BE49-F238E27FC236}">
              <a16:creationId xmlns:a16="http://schemas.microsoft.com/office/drawing/2014/main" id="{52ECA258-0537-4766-8D81-CAE7522433E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6" name="正方形/長方形 755">
          <a:extLst>
            <a:ext uri="{FF2B5EF4-FFF2-40B4-BE49-F238E27FC236}">
              <a16:creationId xmlns:a16="http://schemas.microsoft.com/office/drawing/2014/main" id="{1176D733-5BEF-4ABF-90C2-05935C1C8D9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7" name="テキスト ボックス 756">
          <a:extLst>
            <a:ext uri="{FF2B5EF4-FFF2-40B4-BE49-F238E27FC236}">
              <a16:creationId xmlns:a16="http://schemas.microsoft.com/office/drawing/2014/main" id="{8316F3B9-2EBF-4393-A529-59DDAE23D4C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道路・橋梁・トンネルの減価償却率は類似団体内平均とほぼ同じ数値となっている。一人当たり延長及び有形固定資産額が平均よりも低いのは、町の面積が</a:t>
          </a:r>
          <a:r>
            <a:rPr kumimoji="1" lang="en-US" altLang="ja-JP" sz="1300">
              <a:latin typeface="ＭＳ Ｐゴシック" panose="020B0600070205080204" pitchFamily="50" charset="-128"/>
              <a:ea typeface="ＭＳ Ｐゴシック" panose="020B0600070205080204" pitchFamily="50" charset="-128"/>
            </a:rPr>
            <a:t>10.58k</a:t>
          </a:r>
          <a:r>
            <a:rPr kumimoji="1" lang="ja-JP" altLang="en-US" sz="1300">
              <a:latin typeface="ＭＳ Ｐゴシック" panose="020B0600070205080204" pitchFamily="50" charset="-128"/>
              <a:ea typeface="ＭＳ Ｐゴシック" panose="020B0600070205080204" pitchFamily="50" charset="-128"/>
            </a:rPr>
            <a:t>㎡とコンパクトなことが要因である。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認定こども園・幼稚園・保育所について、平成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認定こども園園舎を新設し、取得価格が大きく増加したため、減価償却率は大きく低下した。こども園の新設により幼保一元化したため、旧幼稚園及び旧保育所は使用しないこととしたが、建物を解体や用途変更をせずに保有しているため、一人あたり面積は類似団体内平均よりも大き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学校施設は、小学校は平成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年度に、中学校は平成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年度にそれぞれ建替えていることから、取得価格が増加したことで減価償却率は低くなっている。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公営住宅は建替えが進んでおり、減価償却率は類似団体内平均より低い値で推移している。令和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年度にもう</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棟の建替えが完了したため、次年度はさらに低下すると考えられる。一人当たり面積が類似団体内平均より高いのは、老朽化した町営住宅がそのままとなっているためである。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公民館は、関ヶ浜分館を令和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年度に、瀬田分館を平成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年度に建替えたため、取得価格が増加し、減価償却率は類似他団体平均より低くなっている。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9238A71-21FB-4EF0-9D3F-4D9F488294C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A11FA9A-FE7B-46B7-A1B9-5437B1ACBE5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83E3A2C-268B-49F1-911E-995F11930D1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8883ADF-F221-4599-AD89-1C9235A803C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山口県和木町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80BAF36-D132-4666-940A-598931536D1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4BE49E0-38B7-4ED1-BF5B-598A2922693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CB399B6-0375-40A7-B5CB-C96310FA029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325E3FF-0F2F-4BD0-A932-A77D636975A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6DF2F91-7A37-4837-BAF6-B1678BB1976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F00ACC0-19DF-42F7-BCF9-F6B720EA979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6,187
6,106
10.58
4,830,459
4,651,580
175,091
2,396,945
5,403,152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5CEC43C-A707-4E0C-BF20-C1A8AFEE469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15C9ADC-7EF6-4FBD-AE61-62D9BBAC019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B02C115-7191-4862-A07D-60FE8711AB6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47.9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A3E869B-9CBA-48B4-887A-48519142CF2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B2D5A49-457A-4288-A9FC-A8C8143593E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5E4C7166-3818-4324-AED1-BCF8BA783795}"/>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C058E62-BE15-4E05-913D-34F44D5C3FD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20BD3AF-6E5F-4466-A721-AAF83954E33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145469C-0B28-4862-879E-18AE3664440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D1C7798-E268-447F-AA28-D8D395BBCED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C82CDB1-CBD5-44C7-B953-B6F588F2BD8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DBAACEB-C4A1-4AD2-A754-C3B511841C1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3A8F8B2-1FDF-4953-BABB-CE6E2797ABE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F1013EC-CA61-4D1A-8836-B4B7CCE0523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0926255-7B20-4FCC-AE5D-79237BE5552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5672585-19F5-4649-871B-16755A16502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DED48EE-6FC8-43EC-983E-04CF4D91FFB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AE9219E-8CB2-4FC7-8613-FD79AC54278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3A9D7D7-8DF4-4AD1-A4E7-A314BA5D011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F23E5AC2-965F-4333-B74A-E57D3D184FCE}"/>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F9654A5D-AA00-4D6D-9E31-CAE6E9F3AE6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4A0B353-C8E0-4ECF-9EB1-EDC9F827062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0B7FBB0-E372-41A5-8DF8-42043524C8E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8CDDF42-208B-4F1F-9DA5-9E36249CD58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2C13B9C-9408-4460-B7E1-F0C5E8CD65E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212CE51-2AF4-45EE-BD78-F80D602720C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FC99803-81AA-49CD-87F3-5AD638A2048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3411672-A2DC-4A06-A15C-AE61F35C056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87D5374-B09C-4B9D-AAC6-9797CEF3B65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A373884-E1A5-4DB2-BA67-2FDE8D443E0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3B8EC51B-1F64-4366-8ABC-D7AA8D29452C}"/>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8A40691-A783-4F45-86D3-B268EE915ABE}"/>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6B874BE-6124-42BD-9365-6E0369D576A8}"/>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3ABA6634-7561-4CEC-8E3F-6A53FCDCB283}"/>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851F2886-C543-4A3B-BD9F-BF804934AEDA}"/>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652A9587-D285-45D8-B4D1-0E4703A40327}"/>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BE10127C-133B-4BF7-942D-BD87CC476F26}"/>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509856DD-251C-44DB-B59E-49902DD5EE8C}"/>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11D9357D-DADE-431A-ADAE-B64AB14F2E26}"/>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E3FE642B-37E3-4C78-B56E-B006EDE7B12C}"/>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AEE324BF-DD86-42C4-A630-37B5A139590E}"/>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F4CF33C0-544B-49DF-A24C-A9E89D152787}"/>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A3BAB504-6239-48C6-B7A2-3967567EE7D4}"/>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294F283E-AEF0-4948-9A03-EBE0521E6157}"/>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CAE47E7E-5EA0-4058-960F-14488C90D61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BC0EAD4B-20AE-43ED-B8F8-4F100BD4806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40277</xdr:rowOff>
    </xdr:to>
    <xdr:cxnSp macro="">
      <xdr:nvCxnSpPr>
        <xdr:cNvPr id="58" name="直線コネクタ 57">
          <a:extLst>
            <a:ext uri="{FF2B5EF4-FFF2-40B4-BE49-F238E27FC236}">
              <a16:creationId xmlns:a16="http://schemas.microsoft.com/office/drawing/2014/main" id="{88EA5D31-770E-45F3-BB34-E454C1796A4C}"/>
            </a:ext>
          </a:extLst>
        </xdr:cNvPr>
        <xdr:cNvCxnSpPr/>
      </xdr:nvCxnSpPr>
      <xdr:spPr>
        <a:xfrm flipV="1">
          <a:off x="4634865" y="5660572"/>
          <a:ext cx="0" cy="140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44104</xdr:rowOff>
    </xdr:from>
    <xdr:ext cx="405111" cy="259045"/>
    <xdr:sp macro="" textlink="">
      <xdr:nvSpPr>
        <xdr:cNvPr id="59" name="【図書館】&#10;有形固定資産減価償却率最小値テキスト">
          <a:extLst>
            <a:ext uri="{FF2B5EF4-FFF2-40B4-BE49-F238E27FC236}">
              <a16:creationId xmlns:a16="http://schemas.microsoft.com/office/drawing/2014/main" id="{739A8E2E-B0CD-40C6-B4E1-9BC96AC623D3}"/>
            </a:ext>
          </a:extLst>
        </xdr:cNvPr>
        <xdr:cNvSpPr txBox="1"/>
      </xdr:nvSpPr>
      <xdr:spPr>
        <a:xfrm>
          <a:off x="4673600" y="7073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40277</xdr:rowOff>
    </xdr:from>
    <xdr:to>
      <xdr:col>24</xdr:col>
      <xdr:colOff>152400</xdr:colOff>
      <xdr:row>41</xdr:row>
      <xdr:rowOff>40277</xdr:rowOff>
    </xdr:to>
    <xdr:cxnSp macro="">
      <xdr:nvCxnSpPr>
        <xdr:cNvPr id="60" name="直線コネクタ 59">
          <a:extLst>
            <a:ext uri="{FF2B5EF4-FFF2-40B4-BE49-F238E27FC236}">
              <a16:creationId xmlns:a16="http://schemas.microsoft.com/office/drawing/2014/main" id="{10101BDF-1BCF-4E4A-809E-825B3538B9DD}"/>
            </a:ext>
          </a:extLst>
        </xdr:cNvPr>
        <xdr:cNvCxnSpPr/>
      </xdr:nvCxnSpPr>
      <xdr:spPr>
        <a:xfrm>
          <a:off x="4546600" y="7069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a:extLst>
            <a:ext uri="{FF2B5EF4-FFF2-40B4-BE49-F238E27FC236}">
              <a16:creationId xmlns:a16="http://schemas.microsoft.com/office/drawing/2014/main" id="{0B008135-4B84-4B79-8A2C-26BAABFF505B}"/>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9C955C4C-5E90-4AF9-992B-72DF08B40B14}"/>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38117</xdr:rowOff>
    </xdr:from>
    <xdr:ext cx="405111" cy="259045"/>
    <xdr:sp macro="" textlink="">
      <xdr:nvSpPr>
        <xdr:cNvPr id="63" name="【図書館】&#10;有形固定資産減価償却率平均値テキスト">
          <a:extLst>
            <a:ext uri="{FF2B5EF4-FFF2-40B4-BE49-F238E27FC236}">
              <a16:creationId xmlns:a16="http://schemas.microsoft.com/office/drawing/2014/main" id="{13F55E8D-1EE6-42BF-8670-A035A14EC076}"/>
            </a:ext>
          </a:extLst>
        </xdr:cNvPr>
        <xdr:cNvSpPr txBox="1"/>
      </xdr:nvSpPr>
      <xdr:spPr>
        <a:xfrm>
          <a:off x="4673600" y="638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59690</xdr:rowOff>
    </xdr:from>
    <xdr:to>
      <xdr:col>24</xdr:col>
      <xdr:colOff>114300</xdr:colOff>
      <xdr:row>37</xdr:row>
      <xdr:rowOff>161290</xdr:rowOff>
    </xdr:to>
    <xdr:sp macro="" textlink="">
      <xdr:nvSpPr>
        <xdr:cNvPr id="64" name="フローチャート: 判断 63">
          <a:extLst>
            <a:ext uri="{FF2B5EF4-FFF2-40B4-BE49-F238E27FC236}">
              <a16:creationId xmlns:a16="http://schemas.microsoft.com/office/drawing/2014/main" id="{FF7DD441-4B8C-445C-A971-DF2C0A4F6AD3}"/>
            </a:ext>
          </a:extLst>
        </xdr:cNvPr>
        <xdr:cNvSpPr/>
      </xdr:nvSpPr>
      <xdr:spPr>
        <a:xfrm>
          <a:off x="4584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87449</xdr:rowOff>
    </xdr:from>
    <xdr:to>
      <xdr:col>20</xdr:col>
      <xdr:colOff>38100</xdr:colOff>
      <xdr:row>38</xdr:row>
      <xdr:rowOff>17599</xdr:rowOff>
    </xdr:to>
    <xdr:sp macro="" textlink="">
      <xdr:nvSpPr>
        <xdr:cNvPr id="65" name="フローチャート: 判断 64">
          <a:extLst>
            <a:ext uri="{FF2B5EF4-FFF2-40B4-BE49-F238E27FC236}">
              <a16:creationId xmlns:a16="http://schemas.microsoft.com/office/drawing/2014/main" id="{6B58062D-F04D-4E28-83D9-F6789AD7A044}"/>
            </a:ext>
          </a:extLst>
        </xdr:cNvPr>
        <xdr:cNvSpPr/>
      </xdr:nvSpPr>
      <xdr:spPr>
        <a:xfrm>
          <a:off x="3746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95613</xdr:rowOff>
    </xdr:from>
    <xdr:to>
      <xdr:col>15</xdr:col>
      <xdr:colOff>101600</xdr:colOff>
      <xdr:row>37</xdr:row>
      <xdr:rowOff>25763</xdr:rowOff>
    </xdr:to>
    <xdr:sp macro="" textlink="">
      <xdr:nvSpPr>
        <xdr:cNvPr id="66" name="フローチャート: 判断 65">
          <a:extLst>
            <a:ext uri="{FF2B5EF4-FFF2-40B4-BE49-F238E27FC236}">
              <a16:creationId xmlns:a16="http://schemas.microsoft.com/office/drawing/2014/main" id="{487E160B-317C-4724-BAA8-EDA4358C39DB}"/>
            </a:ext>
          </a:extLst>
        </xdr:cNvPr>
        <xdr:cNvSpPr/>
      </xdr:nvSpPr>
      <xdr:spPr>
        <a:xfrm>
          <a:off x="2857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46627</xdr:rowOff>
    </xdr:from>
    <xdr:to>
      <xdr:col>10</xdr:col>
      <xdr:colOff>165100</xdr:colOff>
      <xdr:row>36</xdr:row>
      <xdr:rowOff>148227</xdr:rowOff>
    </xdr:to>
    <xdr:sp macro="" textlink="">
      <xdr:nvSpPr>
        <xdr:cNvPr id="67" name="フローチャート: 判断 66">
          <a:extLst>
            <a:ext uri="{FF2B5EF4-FFF2-40B4-BE49-F238E27FC236}">
              <a16:creationId xmlns:a16="http://schemas.microsoft.com/office/drawing/2014/main" id="{A1DEDCC8-F494-40C2-8368-E88987CF6181}"/>
            </a:ext>
          </a:extLst>
        </xdr:cNvPr>
        <xdr:cNvSpPr/>
      </xdr:nvSpPr>
      <xdr:spPr>
        <a:xfrm>
          <a:off x="1968500" y="62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165826</xdr:rowOff>
    </xdr:from>
    <xdr:to>
      <xdr:col>6</xdr:col>
      <xdr:colOff>38100</xdr:colOff>
      <xdr:row>37</xdr:row>
      <xdr:rowOff>95976</xdr:rowOff>
    </xdr:to>
    <xdr:sp macro="" textlink="">
      <xdr:nvSpPr>
        <xdr:cNvPr id="68" name="フローチャート: 判断 67">
          <a:extLst>
            <a:ext uri="{FF2B5EF4-FFF2-40B4-BE49-F238E27FC236}">
              <a16:creationId xmlns:a16="http://schemas.microsoft.com/office/drawing/2014/main" id="{8B221C77-2391-4DC1-9019-DCC773514A58}"/>
            </a:ext>
          </a:extLst>
        </xdr:cNvPr>
        <xdr:cNvSpPr/>
      </xdr:nvSpPr>
      <xdr:spPr>
        <a:xfrm>
          <a:off x="1079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32A40F1-7E59-4A83-8782-D7D5C48F0F0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ECC185C-831F-4E6B-AC22-1BD2700BDCF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958FF321-DC5E-4F7B-9A8B-BCD5B5AC0DF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B43C2D18-B161-44BA-8998-6152F05A455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8EC41F88-7DBB-4A4E-9CC0-59292D3F82AC}"/>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48260</xdr:rowOff>
    </xdr:from>
    <xdr:to>
      <xdr:col>24</xdr:col>
      <xdr:colOff>114300</xdr:colOff>
      <xdr:row>37</xdr:row>
      <xdr:rowOff>149860</xdr:rowOff>
    </xdr:to>
    <xdr:sp macro="" textlink="">
      <xdr:nvSpPr>
        <xdr:cNvPr id="74" name="楕円 73">
          <a:extLst>
            <a:ext uri="{FF2B5EF4-FFF2-40B4-BE49-F238E27FC236}">
              <a16:creationId xmlns:a16="http://schemas.microsoft.com/office/drawing/2014/main" id="{784B1687-ACB2-44DF-AC98-76585945E2F3}"/>
            </a:ext>
          </a:extLst>
        </xdr:cNvPr>
        <xdr:cNvSpPr/>
      </xdr:nvSpPr>
      <xdr:spPr>
        <a:xfrm>
          <a:off x="45847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71137</xdr:rowOff>
    </xdr:from>
    <xdr:ext cx="405111" cy="259045"/>
    <xdr:sp macro="" textlink="">
      <xdr:nvSpPr>
        <xdr:cNvPr id="75" name="【図書館】&#10;有形固定資産減価償却率該当値テキスト">
          <a:extLst>
            <a:ext uri="{FF2B5EF4-FFF2-40B4-BE49-F238E27FC236}">
              <a16:creationId xmlns:a16="http://schemas.microsoft.com/office/drawing/2014/main" id="{FC4C5866-C0E6-48C5-BD86-27B5B33ECC0B}"/>
            </a:ext>
          </a:extLst>
        </xdr:cNvPr>
        <xdr:cNvSpPr txBox="1"/>
      </xdr:nvSpPr>
      <xdr:spPr>
        <a:xfrm>
          <a:off x="4673600"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72753</xdr:rowOff>
    </xdr:from>
    <xdr:to>
      <xdr:col>20</xdr:col>
      <xdr:colOff>38100</xdr:colOff>
      <xdr:row>38</xdr:row>
      <xdr:rowOff>2903</xdr:rowOff>
    </xdr:to>
    <xdr:sp macro="" textlink="">
      <xdr:nvSpPr>
        <xdr:cNvPr id="76" name="楕円 75">
          <a:extLst>
            <a:ext uri="{FF2B5EF4-FFF2-40B4-BE49-F238E27FC236}">
              <a16:creationId xmlns:a16="http://schemas.microsoft.com/office/drawing/2014/main" id="{BCE4A9E7-8DF1-4DED-AD0F-54A15C2387F3}"/>
            </a:ext>
          </a:extLst>
        </xdr:cNvPr>
        <xdr:cNvSpPr/>
      </xdr:nvSpPr>
      <xdr:spPr>
        <a:xfrm>
          <a:off x="3746500" y="641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99060</xdr:rowOff>
    </xdr:from>
    <xdr:to>
      <xdr:col>24</xdr:col>
      <xdr:colOff>63500</xdr:colOff>
      <xdr:row>37</xdr:row>
      <xdr:rowOff>123553</xdr:rowOff>
    </xdr:to>
    <xdr:cxnSp macro="">
      <xdr:nvCxnSpPr>
        <xdr:cNvPr id="77" name="直線コネクタ 76">
          <a:extLst>
            <a:ext uri="{FF2B5EF4-FFF2-40B4-BE49-F238E27FC236}">
              <a16:creationId xmlns:a16="http://schemas.microsoft.com/office/drawing/2014/main" id="{89FB8F17-D9CB-4718-880A-DB8E0FD173F3}"/>
            </a:ext>
          </a:extLst>
        </xdr:cNvPr>
        <xdr:cNvCxnSpPr/>
      </xdr:nvCxnSpPr>
      <xdr:spPr>
        <a:xfrm flipV="1">
          <a:off x="3797300" y="6442710"/>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41728</xdr:rowOff>
    </xdr:from>
    <xdr:to>
      <xdr:col>15</xdr:col>
      <xdr:colOff>101600</xdr:colOff>
      <xdr:row>37</xdr:row>
      <xdr:rowOff>143328</xdr:rowOff>
    </xdr:to>
    <xdr:sp macro="" textlink="">
      <xdr:nvSpPr>
        <xdr:cNvPr id="78" name="楕円 77">
          <a:extLst>
            <a:ext uri="{FF2B5EF4-FFF2-40B4-BE49-F238E27FC236}">
              <a16:creationId xmlns:a16="http://schemas.microsoft.com/office/drawing/2014/main" id="{8B1C3BB0-54B4-43BA-99C3-2AE303403306}"/>
            </a:ext>
          </a:extLst>
        </xdr:cNvPr>
        <xdr:cNvSpPr/>
      </xdr:nvSpPr>
      <xdr:spPr>
        <a:xfrm>
          <a:off x="2857500" y="638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92528</xdr:rowOff>
    </xdr:from>
    <xdr:to>
      <xdr:col>19</xdr:col>
      <xdr:colOff>177800</xdr:colOff>
      <xdr:row>37</xdr:row>
      <xdr:rowOff>123553</xdr:rowOff>
    </xdr:to>
    <xdr:cxnSp macro="">
      <xdr:nvCxnSpPr>
        <xdr:cNvPr id="79" name="直線コネクタ 78">
          <a:extLst>
            <a:ext uri="{FF2B5EF4-FFF2-40B4-BE49-F238E27FC236}">
              <a16:creationId xmlns:a16="http://schemas.microsoft.com/office/drawing/2014/main" id="{27E6896C-B770-4D77-9365-4DFCAF00AAE3}"/>
            </a:ext>
          </a:extLst>
        </xdr:cNvPr>
        <xdr:cNvCxnSpPr/>
      </xdr:nvCxnSpPr>
      <xdr:spPr>
        <a:xfrm>
          <a:off x="2908300" y="643617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69487</xdr:rowOff>
    </xdr:from>
    <xdr:to>
      <xdr:col>10</xdr:col>
      <xdr:colOff>165100</xdr:colOff>
      <xdr:row>37</xdr:row>
      <xdr:rowOff>171087</xdr:rowOff>
    </xdr:to>
    <xdr:sp macro="" textlink="">
      <xdr:nvSpPr>
        <xdr:cNvPr id="80" name="楕円 79">
          <a:extLst>
            <a:ext uri="{FF2B5EF4-FFF2-40B4-BE49-F238E27FC236}">
              <a16:creationId xmlns:a16="http://schemas.microsoft.com/office/drawing/2014/main" id="{E4807EB6-A738-4BCC-9EF8-4952714220DD}"/>
            </a:ext>
          </a:extLst>
        </xdr:cNvPr>
        <xdr:cNvSpPr/>
      </xdr:nvSpPr>
      <xdr:spPr>
        <a:xfrm>
          <a:off x="1968500" y="641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92528</xdr:rowOff>
    </xdr:from>
    <xdr:to>
      <xdr:col>15</xdr:col>
      <xdr:colOff>50800</xdr:colOff>
      <xdr:row>37</xdr:row>
      <xdr:rowOff>120287</xdr:rowOff>
    </xdr:to>
    <xdr:cxnSp macro="">
      <xdr:nvCxnSpPr>
        <xdr:cNvPr id="81" name="直線コネクタ 80">
          <a:extLst>
            <a:ext uri="{FF2B5EF4-FFF2-40B4-BE49-F238E27FC236}">
              <a16:creationId xmlns:a16="http://schemas.microsoft.com/office/drawing/2014/main" id="{8F9A8711-7305-4AB9-88A5-E4AFD732032C}"/>
            </a:ext>
          </a:extLst>
        </xdr:cNvPr>
        <xdr:cNvCxnSpPr/>
      </xdr:nvCxnSpPr>
      <xdr:spPr>
        <a:xfrm flipV="1">
          <a:off x="2019300" y="6436178"/>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61323</xdr:rowOff>
    </xdr:from>
    <xdr:to>
      <xdr:col>6</xdr:col>
      <xdr:colOff>38100</xdr:colOff>
      <xdr:row>37</xdr:row>
      <xdr:rowOff>162923</xdr:rowOff>
    </xdr:to>
    <xdr:sp macro="" textlink="">
      <xdr:nvSpPr>
        <xdr:cNvPr id="82" name="楕円 81">
          <a:extLst>
            <a:ext uri="{FF2B5EF4-FFF2-40B4-BE49-F238E27FC236}">
              <a16:creationId xmlns:a16="http://schemas.microsoft.com/office/drawing/2014/main" id="{DF5E82DF-58E0-40C9-833D-7B3737C59D4B}"/>
            </a:ext>
          </a:extLst>
        </xdr:cNvPr>
        <xdr:cNvSpPr/>
      </xdr:nvSpPr>
      <xdr:spPr>
        <a:xfrm>
          <a:off x="1079500" y="640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112123</xdr:rowOff>
    </xdr:from>
    <xdr:to>
      <xdr:col>10</xdr:col>
      <xdr:colOff>114300</xdr:colOff>
      <xdr:row>37</xdr:row>
      <xdr:rowOff>120287</xdr:rowOff>
    </xdr:to>
    <xdr:cxnSp macro="">
      <xdr:nvCxnSpPr>
        <xdr:cNvPr id="83" name="直線コネクタ 82">
          <a:extLst>
            <a:ext uri="{FF2B5EF4-FFF2-40B4-BE49-F238E27FC236}">
              <a16:creationId xmlns:a16="http://schemas.microsoft.com/office/drawing/2014/main" id="{7DDE7702-6315-4B07-941E-A3615FF4D481}"/>
            </a:ext>
          </a:extLst>
        </xdr:cNvPr>
        <xdr:cNvCxnSpPr/>
      </xdr:nvCxnSpPr>
      <xdr:spPr>
        <a:xfrm>
          <a:off x="1130300" y="645577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8726</xdr:rowOff>
    </xdr:from>
    <xdr:ext cx="405111" cy="259045"/>
    <xdr:sp macro="" textlink="">
      <xdr:nvSpPr>
        <xdr:cNvPr id="84" name="n_1aveValue【図書館】&#10;有形固定資産減価償却率">
          <a:extLst>
            <a:ext uri="{FF2B5EF4-FFF2-40B4-BE49-F238E27FC236}">
              <a16:creationId xmlns:a16="http://schemas.microsoft.com/office/drawing/2014/main" id="{45B2D6FA-2453-47D9-A4EC-A6E05E96F002}"/>
            </a:ext>
          </a:extLst>
        </xdr:cNvPr>
        <xdr:cNvSpPr txBox="1"/>
      </xdr:nvSpPr>
      <xdr:spPr>
        <a:xfrm>
          <a:off x="3582044" y="652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42290</xdr:rowOff>
    </xdr:from>
    <xdr:ext cx="405111" cy="259045"/>
    <xdr:sp macro="" textlink="">
      <xdr:nvSpPr>
        <xdr:cNvPr id="85" name="n_2aveValue【図書館】&#10;有形固定資産減価償却率">
          <a:extLst>
            <a:ext uri="{FF2B5EF4-FFF2-40B4-BE49-F238E27FC236}">
              <a16:creationId xmlns:a16="http://schemas.microsoft.com/office/drawing/2014/main" id="{B40227D3-1FA7-4EF0-B13F-69364682DDD9}"/>
            </a:ext>
          </a:extLst>
        </xdr:cNvPr>
        <xdr:cNvSpPr txBox="1"/>
      </xdr:nvSpPr>
      <xdr:spPr>
        <a:xfrm>
          <a:off x="27057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164754</xdr:rowOff>
    </xdr:from>
    <xdr:ext cx="405111" cy="259045"/>
    <xdr:sp macro="" textlink="">
      <xdr:nvSpPr>
        <xdr:cNvPr id="86" name="n_3aveValue【図書館】&#10;有形固定資産減価償却率">
          <a:extLst>
            <a:ext uri="{FF2B5EF4-FFF2-40B4-BE49-F238E27FC236}">
              <a16:creationId xmlns:a16="http://schemas.microsoft.com/office/drawing/2014/main" id="{A85F085E-2F09-4321-881E-C9CF3D907DAA}"/>
            </a:ext>
          </a:extLst>
        </xdr:cNvPr>
        <xdr:cNvSpPr txBox="1"/>
      </xdr:nvSpPr>
      <xdr:spPr>
        <a:xfrm>
          <a:off x="1816744" y="599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112503</xdr:rowOff>
    </xdr:from>
    <xdr:ext cx="405111" cy="259045"/>
    <xdr:sp macro="" textlink="">
      <xdr:nvSpPr>
        <xdr:cNvPr id="87" name="n_4aveValue【図書館】&#10;有形固定資産減価償却率">
          <a:extLst>
            <a:ext uri="{FF2B5EF4-FFF2-40B4-BE49-F238E27FC236}">
              <a16:creationId xmlns:a16="http://schemas.microsoft.com/office/drawing/2014/main" id="{313FD8BB-5A8B-45C9-9A4F-9245CC30E0A7}"/>
            </a:ext>
          </a:extLst>
        </xdr:cNvPr>
        <xdr:cNvSpPr txBox="1"/>
      </xdr:nvSpPr>
      <xdr:spPr>
        <a:xfrm>
          <a:off x="927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19430</xdr:rowOff>
    </xdr:from>
    <xdr:ext cx="405111" cy="259045"/>
    <xdr:sp macro="" textlink="">
      <xdr:nvSpPr>
        <xdr:cNvPr id="88" name="n_1mainValue【図書館】&#10;有形固定資産減価償却率">
          <a:extLst>
            <a:ext uri="{FF2B5EF4-FFF2-40B4-BE49-F238E27FC236}">
              <a16:creationId xmlns:a16="http://schemas.microsoft.com/office/drawing/2014/main" id="{7E239C2E-EAB9-41DF-9BAC-A556073DD87F}"/>
            </a:ext>
          </a:extLst>
        </xdr:cNvPr>
        <xdr:cNvSpPr txBox="1"/>
      </xdr:nvSpPr>
      <xdr:spPr>
        <a:xfrm>
          <a:off x="35820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134455</xdr:rowOff>
    </xdr:from>
    <xdr:ext cx="405111" cy="259045"/>
    <xdr:sp macro="" textlink="">
      <xdr:nvSpPr>
        <xdr:cNvPr id="89" name="n_2mainValue【図書館】&#10;有形固定資産減価償却率">
          <a:extLst>
            <a:ext uri="{FF2B5EF4-FFF2-40B4-BE49-F238E27FC236}">
              <a16:creationId xmlns:a16="http://schemas.microsoft.com/office/drawing/2014/main" id="{8F525A4B-E0EF-4E6D-9ADF-D41E0CCD4034}"/>
            </a:ext>
          </a:extLst>
        </xdr:cNvPr>
        <xdr:cNvSpPr txBox="1"/>
      </xdr:nvSpPr>
      <xdr:spPr>
        <a:xfrm>
          <a:off x="2705744" y="6478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162214</xdr:rowOff>
    </xdr:from>
    <xdr:ext cx="405111" cy="259045"/>
    <xdr:sp macro="" textlink="">
      <xdr:nvSpPr>
        <xdr:cNvPr id="90" name="n_3mainValue【図書館】&#10;有形固定資産減価償却率">
          <a:extLst>
            <a:ext uri="{FF2B5EF4-FFF2-40B4-BE49-F238E27FC236}">
              <a16:creationId xmlns:a16="http://schemas.microsoft.com/office/drawing/2014/main" id="{B9D98F67-ED2D-44CD-8050-6533D022DA97}"/>
            </a:ext>
          </a:extLst>
        </xdr:cNvPr>
        <xdr:cNvSpPr txBox="1"/>
      </xdr:nvSpPr>
      <xdr:spPr>
        <a:xfrm>
          <a:off x="1816744" y="650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154050</xdr:rowOff>
    </xdr:from>
    <xdr:ext cx="405111" cy="259045"/>
    <xdr:sp macro="" textlink="">
      <xdr:nvSpPr>
        <xdr:cNvPr id="91" name="n_4mainValue【図書館】&#10;有形固定資産減価償却率">
          <a:extLst>
            <a:ext uri="{FF2B5EF4-FFF2-40B4-BE49-F238E27FC236}">
              <a16:creationId xmlns:a16="http://schemas.microsoft.com/office/drawing/2014/main" id="{B27A26F8-FA80-48EA-841A-DCBEDA830B6F}"/>
            </a:ext>
          </a:extLst>
        </xdr:cNvPr>
        <xdr:cNvSpPr txBox="1"/>
      </xdr:nvSpPr>
      <xdr:spPr>
        <a:xfrm>
          <a:off x="927744" y="649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1A5E44A7-5BD0-49B3-B3AA-31B4DFB8F56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CEB6EC0B-C492-43F6-8AB6-350E07C16A0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B3421489-54C7-4C23-8721-CB90FDE01DA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810F6340-2FAF-4CB3-A741-ADEBA8C25A4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9750DEEA-3E0B-4DE7-8C4D-E1FA8B164D0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88370519-5AD5-45DE-825B-F90ED6A1B20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C62EC57-6FD2-4B96-B335-1EE9F7FC3A6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9EB77484-B924-4609-9858-B091039CD5D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D4C16546-012C-472E-BA43-32B7BA0BCDD2}"/>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3E1ABF7-1274-4920-AE4B-B82A12DB449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a:extLst>
            <a:ext uri="{FF2B5EF4-FFF2-40B4-BE49-F238E27FC236}">
              <a16:creationId xmlns:a16="http://schemas.microsoft.com/office/drawing/2014/main" id="{73FB7863-5305-47D5-B196-5624CC0AEE35}"/>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a:extLst>
            <a:ext uri="{FF2B5EF4-FFF2-40B4-BE49-F238E27FC236}">
              <a16:creationId xmlns:a16="http://schemas.microsoft.com/office/drawing/2014/main" id="{7E2ABFFB-6D7D-4BC4-AFAE-94A2D12BAD2E}"/>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a:extLst>
            <a:ext uri="{FF2B5EF4-FFF2-40B4-BE49-F238E27FC236}">
              <a16:creationId xmlns:a16="http://schemas.microsoft.com/office/drawing/2014/main" id="{FDFD4E00-24D8-45B0-8CB8-F96F750CDEB9}"/>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a:extLst>
            <a:ext uri="{FF2B5EF4-FFF2-40B4-BE49-F238E27FC236}">
              <a16:creationId xmlns:a16="http://schemas.microsoft.com/office/drawing/2014/main" id="{FBAF8F75-F28C-4DDB-89D9-989C1A0B62B1}"/>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a:extLst>
            <a:ext uri="{FF2B5EF4-FFF2-40B4-BE49-F238E27FC236}">
              <a16:creationId xmlns:a16="http://schemas.microsoft.com/office/drawing/2014/main" id="{70655820-CD23-4ABD-9F05-416058FFD47F}"/>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a:extLst>
            <a:ext uri="{FF2B5EF4-FFF2-40B4-BE49-F238E27FC236}">
              <a16:creationId xmlns:a16="http://schemas.microsoft.com/office/drawing/2014/main" id="{1C2B3BE2-4BFB-4368-9433-D82E174E1CFD}"/>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a:extLst>
            <a:ext uri="{FF2B5EF4-FFF2-40B4-BE49-F238E27FC236}">
              <a16:creationId xmlns:a16="http://schemas.microsoft.com/office/drawing/2014/main" id="{481E7C6F-025A-4676-940E-8E39AE5B2936}"/>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a:extLst>
            <a:ext uri="{FF2B5EF4-FFF2-40B4-BE49-F238E27FC236}">
              <a16:creationId xmlns:a16="http://schemas.microsoft.com/office/drawing/2014/main" id="{070D728C-D723-465A-A693-C3D772388985}"/>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a:extLst>
            <a:ext uri="{FF2B5EF4-FFF2-40B4-BE49-F238E27FC236}">
              <a16:creationId xmlns:a16="http://schemas.microsoft.com/office/drawing/2014/main" id="{527A2BF7-09DC-4D7F-B163-D35E68EA809B}"/>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a:extLst>
            <a:ext uri="{FF2B5EF4-FFF2-40B4-BE49-F238E27FC236}">
              <a16:creationId xmlns:a16="http://schemas.microsoft.com/office/drawing/2014/main" id="{89D6EA4D-D1F7-47C3-AB50-735AB6BF1547}"/>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a:extLst>
            <a:ext uri="{FF2B5EF4-FFF2-40B4-BE49-F238E27FC236}">
              <a16:creationId xmlns:a16="http://schemas.microsoft.com/office/drawing/2014/main" id="{09C5D450-68AA-43CF-A62D-5D72B208EFF9}"/>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a:extLst>
            <a:ext uri="{FF2B5EF4-FFF2-40B4-BE49-F238E27FC236}">
              <a16:creationId xmlns:a16="http://schemas.microsoft.com/office/drawing/2014/main" id="{A86AEC67-E387-4911-A7D1-BC6AB7D83BBE}"/>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id="{976EF002-FE6E-4F27-BB10-362DC663292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a:extLst>
            <a:ext uri="{FF2B5EF4-FFF2-40B4-BE49-F238E27FC236}">
              <a16:creationId xmlns:a16="http://schemas.microsoft.com/office/drawing/2014/main" id="{EBB52A39-B2C7-4FBC-95CF-336DE49049AC}"/>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a:extLst>
            <a:ext uri="{FF2B5EF4-FFF2-40B4-BE49-F238E27FC236}">
              <a16:creationId xmlns:a16="http://schemas.microsoft.com/office/drawing/2014/main" id="{2452E0A2-A166-44CB-BCDD-760768A85A9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51707</xdr:rowOff>
    </xdr:from>
    <xdr:to>
      <xdr:col>54</xdr:col>
      <xdr:colOff>189865</xdr:colOff>
      <xdr:row>42</xdr:row>
      <xdr:rowOff>7620</xdr:rowOff>
    </xdr:to>
    <xdr:cxnSp macro="">
      <xdr:nvCxnSpPr>
        <xdr:cNvPr id="117" name="直線コネクタ 116">
          <a:extLst>
            <a:ext uri="{FF2B5EF4-FFF2-40B4-BE49-F238E27FC236}">
              <a16:creationId xmlns:a16="http://schemas.microsoft.com/office/drawing/2014/main" id="{75F9BB46-56BD-4472-ABBC-10A21F6A883B}"/>
            </a:ext>
          </a:extLst>
        </xdr:cNvPr>
        <xdr:cNvCxnSpPr/>
      </xdr:nvCxnSpPr>
      <xdr:spPr>
        <a:xfrm flipV="1">
          <a:off x="10476865" y="5709557"/>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11447</xdr:rowOff>
    </xdr:from>
    <xdr:ext cx="469744" cy="259045"/>
    <xdr:sp macro="" textlink="">
      <xdr:nvSpPr>
        <xdr:cNvPr id="118" name="【図書館】&#10;一人当たり面積最小値テキスト">
          <a:extLst>
            <a:ext uri="{FF2B5EF4-FFF2-40B4-BE49-F238E27FC236}">
              <a16:creationId xmlns:a16="http://schemas.microsoft.com/office/drawing/2014/main" id="{DBF605C3-4247-4574-8621-BA7906D66437}"/>
            </a:ext>
          </a:extLst>
        </xdr:cNvPr>
        <xdr:cNvSpPr txBox="1"/>
      </xdr:nvSpPr>
      <xdr:spPr>
        <a:xfrm>
          <a:off x="10515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7620</xdr:rowOff>
    </xdr:from>
    <xdr:to>
      <xdr:col>55</xdr:col>
      <xdr:colOff>88900</xdr:colOff>
      <xdr:row>42</xdr:row>
      <xdr:rowOff>7620</xdr:rowOff>
    </xdr:to>
    <xdr:cxnSp macro="">
      <xdr:nvCxnSpPr>
        <xdr:cNvPr id="119" name="直線コネクタ 118">
          <a:extLst>
            <a:ext uri="{FF2B5EF4-FFF2-40B4-BE49-F238E27FC236}">
              <a16:creationId xmlns:a16="http://schemas.microsoft.com/office/drawing/2014/main" id="{25FD4F48-D7CA-4CF2-B7EA-6022DE0A0335}"/>
            </a:ext>
          </a:extLst>
        </xdr:cNvPr>
        <xdr:cNvCxnSpPr/>
      </xdr:nvCxnSpPr>
      <xdr:spPr>
        <a:xfrm>
          <a:off x="10388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169834</xdr:rowOff>
    </xdr:from>
    <xdr:ext cx="469744" cy="259045"/>
    <xdr:sp macro="" textlink="">
      <xdr:nvSpPr>
        <xdr:cNvPr id="120" name="【図書館】&#10;一人当たり面積最大値テキスト">
          <a:extLst>
            <a:ext uri="{FF2B5EF4-FFF2-40B4-BE49-F238E27FC236}">
              <a16:creationId xmlns:a16="http://schemas.microsoft.com/office/drawing/2014/main" id="{DA35013E-4692-4769-8B38-867D670E472A}"/>
            </a:ext>
          </a:extLst>
        </xdr:cNvPr>
        <xdr:cNvSpPr txBox="1"/>
      </xdr:nvSpPr>
      <xdr:spPr>
        <a:xfrm>
          <a:off x="10515600" y="548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51707</xdr:rowOff>
    </xdr:from>
    <xdr:to>
      <xdr:col>55</xdr:col>
      <xdr:colOff>88900</xdr:colOff>
      <xdr:row>33</xdr:row>
      <xdr:rowOff>51707</xdr:rowOff>
    </xdr:to>
    <xdr:cxnSp macro="">
      <xdr:nvCxnSpPr>
        <xdr:cNvPr id="121" name="直線コネクタ 120">
          <a:extLst>
            <a:ext uri="{FF2B5EF4-FFF2-40B4-BE49-F238E27FC236}">
              <a16:creationId xmlns:a16="http://schemas.microsoft.com/office/drawing/2014/main" id="{FD7B66DE-EF92-4217-9210-147E6694FD04}"/>
            </a:ext>
          </a:extLst>
        </xdr:cNvPr>
        <xdr:cNvCxnSpPr/>
      </xdr:nvCxnSpPr>
      <xdr:spPr>
        <a:xfrm>
          <a:off x="10388600" y="570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54446</xdr:rowOff>
    </xdr:from>
    <xdr:ext cx="469744" cy="259045"/>
    <xdr:sp macro="" textlink="">
      <xdr:nvSpPr>
        <xdr:cNvPr id="122" name="【図書館】&#10;一人当たり面積平均値テキスト">
          <a:extLst>
            <a:ext uri="{FF2B5EF4-FFF2-40B4-BE49-F238E27FC236}">
              <a16:creationId xmlns:a16="http://schemas.microsoft.com/office/drawing/2014/main" id="{E55D0D3C-2298-4910-BDA3-6ECC9ED66328}"/>
            </a:ext>
          </a:extLst>
        </xdr:cNvPr>
        <xdr:cNvSpPr txBox="1"/>
      </xdr:nvSpPr>
      <xdr:spPr>
        <a:xfrm>
          <a:off x="10515600" y="67409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76019</xdr:rowOff>
    </xdr:from>
    <xdr:to>
      <xdr:col>55</xdr:col>
      <xdr:colOff>50800</xdr:colOff>
      <xdr:row>40</xdr:row>
      <xdr:rowOff>6169</xdr:rowOff>
    </xdr:to>
    <xdr:sp macro="" textlink="">
      <xdr:nvSpPr>
        <xdr:cNvPr id="123" name="フローチャート: 判断 122">
          <a:extLst>
            <a:ext uri="{FF2B5EF4-FFF2-40B4-BE49-F238E27FC236}">
              <a16:creationId xmlns:a16="http://schemas.microsoft.com/office/drawing/2014/main" id="{4AD664A6-61EF-414D-9E5D-BB3BD758D671}"/>
            </a:ext>
          </a:extLst>
        </xdr:cNvPr>
        <xdr:cNvSpPr/>
      </xdr:nvSpPr>
      <xdr:spPr>
        <a:xfrm>
          <a:off x="104267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160927</xdr:rowOff>
    </xdr:from>
    <xdr:to>
      <xdr:col>50</xdr:col>
      <xdr:colOff>165100</xdr:colOff>
      <xdr:row>40</xdr:row>
      <xdr:rowOff>91077</xdr:rowOff>
    </xdr:to>
    <xdr:sp macro="" textlink="">
      <xdr:nvSpPr>
        <xdr:cNvPr id="124" name="フローチャート: 判断 123">
          <a:extLst>
            <a:ext uri="{FF2B5EF4-FFF2-40B4-BE49-F238E27FC236}">
              <a16:creationId xmlns:a16="http://schemas.microsoft.com/office/drawing/2014/main" id="{C025BF3F-CC4B-4F6C-B41F-F0FE504FD040}"/>
            </a:ext>
          </a:extLst>
        </xdr:cNvPr>
        <xdr:cNvSpPr/>
      </xdr:nvSpPr>
      <xdr:spPr>
        <a:xfrm>
          <a:off x="95885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98878</xdr:rowOff>
    </xdr:from>
    <xdr:to>
      <xdr:col>46</xdr:col>
      <xdr:colOff>38100</xdr:colOff>
      <xdr:row>40</xdr:row>
      <xdr:rowOff>29028</xdr:rowOff>
    </xdr:to>
    <xdr:sp macro="" textlink="">
      <xdr:nvSpPr>
        <xdr:cNvPr id="125" name="フローチャート: 判断 124">
          <a:extLst>
            <a:ext uri="{FF2B5EF4-FFF2-40B4-BE49-F238E27FC236}">
              <a16:creationId xmlns:a16="http://schemas.microsoft.com/office/drawing/2014/main" id="{3E73B66A-ECDC-4DF3-A325-1BD464E24915}"/>
            </a:ext>
          </a:extLst>
        </xdr:cNvPr>
        <xdr:cNvSpPr/>
      </xdr:nvSpPr>
      <xdr:spPr>
        <a:xfrm>
          <a:off x="8699500" y="67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95613</xdr:rowOff>
    </xdr:from>
    <xdr:to>
      <xdr:col>41</xdr:col>
      <xdr:colOff>101600</xdr:colOff>
      <xdr:row>40</xdr:row>
      <xdr:rowOff>25763</xdr:rowOff>
    </xdr:to>
    <xdr:sp macro="" textlink="">
      <xdr:nvSpPr>
        <xdr:cNvPr id="126" name="フローチャート: 判断 125">
          <a:extLst>
            <a:ext uri="{FF2B5EF4-FFF2-40B4-BE49-F238E27FC236}">
              <a16:creationId xmlns:a16="http://schemas.microsoft.com/office/drawing/2014/main" id="{982DC0D0-F263-49FB-A417-0B9A4CC2FB17}"/>
            </a:ext>
          </a:extLst>
        </xdr:cNvPr>
        <xdr:cNvSpPr/>
      </xdr:nvSpPr>
      <xdr:spPr>
        <a:xfrm>
          <a:off x="78105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160927</xdr:rowOff>
    </xdr:from>
    <xdr:to>
      <xdr:col>36</xdr:col>
      <xdr:colOff>165100</xdr:colOff>
      <xdr:row>40</xdr:row>
      <xdr:rowOff>91077</xdr:rowOff>
    </xdr:to>
    <xdr:sp macro="" textlink="">
      <xdr:nvSpPr>
        <xdr:cNvPr id="127" name="フローチャート: 判断 126">
          <a:extLst>
            <a:ext uri="{FF2B5EF4-FFF2-40B4-BE49-F238E27FC236}">
              <a16:creationId xmlns:a16="http://schemas.microsoft.com/office/drawing/2014/main" id="{39F0BC3C-5972-4E50-B8AD-1EAFF8F83121}"/>
            </a:ext>
          </a:extLst>
        </xdr:cNvPr>
        <xdr:cNvSpPr/>
      </xdr:nvSpPr>
      <xdr:spPr>
        <a:xfrm>
          <a:off x="69215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80028B34-97DC-4E58-B25F-E91D30DE1001}"/>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A84954E0-0CF9-4F80-82BD-52868EFDC8E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877A3559-D496-48D3-9FBE-9222BBF1766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B4809922-AFFC-4D12-A509-7A88EA69532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CBBF4917-AC4E-4917-A6E0-9947FD73FBD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13970</xdr:rowOff>
    </xdr:from>
    <xdr:to>
      <xdr:col>55</xdr:col>
      <xdr:colOff>50800</xdr:colOff>
      <xdr:row>39</xdr:row>
      <xdr:rowOff>115570</xdr:rowOff>
    </xdr:to>
    <xdr:sp macro="" textlink="">
      <xdr:nvSpPr>
        <xdr:cNvPr id="133" name="楕円 132">
          <a:extLst>
            <a:ext uri="{FF2B5EF4-FFF2-40B4-BE49-F238E27FC236}">
              <a16:creationId xmlns:a16="http://schemas.microsoft.com/office/drawing/2014/main" id="{5E021659-331B-43F2-B7BD-6E0F07207100}"/>
            </a:ext>
          </a:extLst>
        </xdr:cNvPr>
        <xdr:cNvSpPr/>
      </xdr:nvSpPr>
      <xdr:spPr>
        <a:xfrm>
          <a:off x="104267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36847</xdr:rowOff>
    </xdr:from>
    <xdr:ext cx="469744" cy="259045"/>
    <xdr:sp macro="" textlink="">
      <xdr:nvSpPr>
        <xdr:cNvPr id="134" name="【図書館】&#10;一人当たり面積該当値テキスト">
          <a:extLst>
            <a:ext uri="{FF2B5EF4-FFF2-40B4-BE49-F238E27FC236}">
              <a16:creationId xmlns:a16="http://schemas.microsoft.com/office/drawing/2014/main" id="{27901C7A-489E-46FA-8C31-1DFCBC8F29E8}"/>
            </a:ext>
          </a:extLst>
        </xdr:cNvPr>
        <xdr:cNvSpPr txBox="1"/>
      </xdr:nvSpPr>
      <xdr:spPr>
        <a:xfrm>
          <a:off x="10515600" y="655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27033</xdr:rowOff>
    </xdr:from>
    <xdr:to>
      <xdr:col>50</xdr:col>
      <xdr:colOff>165100</xdr:colOff>
      <xdr:row>39</xdr:row>
      <xdr:rowOff>128633</xdr:rowOff>
    </xdr:to>
    <xdr:sp macro="" textlink="">
      <xdr:nvSpPr>
        <xdr:cNvPr id="135" name="楕円 134">
          <a:extLst>
            <a:ext uri="{FF2B5EF4-FFF2-40B4-BE49-F238E27FC236}">
              <a16:creationId xmlns:a16="http://schemas.microsoft.com/office/drawing/2014/main" id="{84FE40BB-9134-46A6-AC5D-9DD33DEF2C1D}"/>
            </a:ext>
          </a:extLst>
        </xdr:cNvPr>
        <xdr:cNvSpPr/>
      </xdr:nvSpPr>
      <xdr:spPr>
        <a:xfrm>
          <a:off x="9588500" y="67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64770</xdr:rowOff>
    </xdr:from>
    <xdr:to>
      <xdr:col>55</xdr:col>
      <xdr:colOff>0</xdr:colOff>
      <xdr:row>39</xdr:row>
      <xdr:rowOff>77833</xdr:rowOff>
    </xdr:to>
    <xdr:cxnSp macro="">
      <xdr:nvCxnSpPr>
        <xdr:cNvPr id="136" name="直線コネクタ 135">
          <a:extLst>
            <a:ext uri="{FF2B5EF4-FFF2-40B4-BE49-F238E27FC236}">
              <a16:creationId xmlns:a16="http://schemas.microsoft.com/office/drawing/2014/main" id="{855CF03B-F7C6-4FF6-84F1-47491F4BC89E}"/>
            </a:ext>
          </a:extLst>
        </xdr:cNvPr>
        <xdr:cNvCxnSpPr/>
      </xdr:nvCxnSpPr>
      <xdr:spPr>
        <a:xfrm flipV="1">
          <a:off x="9639300" y="6751320"/>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33565</xdr:rowOff>
    </xdr:from>
    <xdr:to>
      <xdr:col>46</xdr:col>
      <xdr:colOff>38100</xdr:colOff>
      <xdr:row>39</xdr:row>
      <xdr:rowOff>135165</xdr:rowOff>
    </xdr:to>
    <xdr:sp macro="" textlink="">
      <xdr:nvSpPr>
        <xdr:cNvPr id="137" name="楕円 136">
          <a:extLst>
            <a:ext uri="{FF2B5EF4-FFF2-40B4-BE49-F238E27FC236}">
              <a16:creationId xmlns:a16="http://schemas.microsoft.com/office/drawing/2014/main" id="{FFFB4B22-1614-4568-82A9-246F56CD3191}"/>
            </a:ext>
          </a:extLst>
        </xdr:cNvPr>
        <xdr:cNvSpPr/>
      </xdr:nvSpPr>
      <xdr:spPr>
        <a:xfrm>
          <a:off x="86995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77833</xdr:rowOff>
    </xdr:from>
    <xdr:to>
      <xdr:col>50</xdr:col>
      <xdr:colOff>114300</xdr:colOff>
      <xdr:row>39</xdr:row>
      <xdr:rowOff>84365</xdr:rowOff>
    </xdr:to>
    <xdr:cxnSp macro="">
      <xdr:nvCxnSpPr>
        <xdr:cNvPr id="138" name="直線コネクタ 137">
          <a:extLst>
            <a:ext uri="{FF2B5EF4-FFF2-40B4-BE49-F238E27FC236}">
              <a16:creationId xmlns:a16="http://schemas.microsoft.com/office/drawing/2014/main" id="{98839247-3811-40E7-81BE-86B0F8609C93}"/>
            </a:ext>
          </a:extLst>
        </xdr:cNvPr>
        <xdr:cNvCxnSpPr/>
      </xdr:nvCxnSpPr>
      <xdr:spPr>
        <a:xfrm flipV="1">
          <a:off x="8750300" y="6764383"/>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40096</xdr:rowOff>
    </xdr:from>
    <xdr:to>
      <xdr:col>41</xdr:col>
      <xdr:colOff>101600</xdr:colOff>
      <xdr:row>39</xdr:row>
      <xdr:rowOff>141696</xdr:rowOff>
    </xdr:to>
    <xdr:sp macro="" textlink="">
      <xdr:nvSpPr>
        <xdr:cNvPr id="139" name="楕円 138">
          <a:extLst>
            <a:ext uri="{FF2B5EF4-FFF2-40B4-BE49-F238E27FC236}">
              <a16:creationId xmlns:a16="http://schemas.microsoft.com/office/drawing/2014/main" id="{1B8D667B-1D01-4C39-B8D9-2C1E4BBA9051}"/>
            </a:ext>
          </a:extLst>
        </xdr:cNvPr>
        <xdr:cNvSpPr/>
      </xdr:nvSpPr>
      <xdr:spPr>
        <a:xfrm>
          <a:off x="7810500" y="672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84365</xdr:rowOff>
    </xdr:from>
    <xdr:to>
      <xdr:col>45</xdr:col>
      <xdr:colOff>177800</xdr:colOff>
      <xdr:row>39</xdr:row>
      <xdr:rowOff>90896</xdr:rowOff>
    </xdr:to>
    <xdr:cxnSp macro="">
      <xdr:nvCxnSpPr>
        <xdr:cNvPr id="140" name="直線コネクタ 139">
          <a:extLst>
            <a:ext uri="{FF2B5EF4-FFF2-40B4-BE49-F238E27FC236}">
              <a16:creationId xmlns:a16="http://schemas.microsoft.com/office/drawing/2014/main" id="{183686FB-5B34-4CE5-8AAD-FB701A46B7EB}"/>
            </a:ext>
          </a:extLst>
        </xdr:cNvPr>
        <xdr:cNvCxnSpPr/>
      </xdr:nvCxnSpPr>
      <xdr:spPr>
        <a:xfrm flipV="1">
          <a:off x="7861300" y="6770915"/>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36830</xdr:rowOff>
    </xdr:from>
    <xdr:to>
      <xdr:col>36</xdr:col>
      <xdr:colOff>165100</xdr:colOff>
      <xdr:row>39</xdr:row>
      <xdr:rowOff>138430</xdr:rowOff>
    </xdr:to>
    <xdr:sp macro="" textlink="">
      <xdr:nvSpPr>
        <xdr:cNvPr id="141" name="楕円 140">
          <a:extLst>
            <a:ext uri="{FF2B5EF4-FFF2-40B4-BE49-F238E27FC236}">
              <a16:creationId xmlns:a16="http://schemas.microsoft.com/office/drawing/2014/main" id="{516FCDA0-933C-403D-A289-3BA737E45C27}"/>
            </a:ext>
          </a:extLst>
        </xdr:cNvPr>
        <xdr:cNvSpPr/>
      </xdr:nvSpPr>
      <xdr:spPr>
        <a:xfrm>
          <a:off x="6921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87630</xdr:rowOff>
    </xdr:from>
    <xdr:to>
      <xdr:col>41</xdr:col>
      <xdr:colOff>50800</xdr:colOff>
      <xdr:row>39</xdr:row>
      <xdr:rowOff>90896</xdr:rowOff>
    </xdr:to>
    <xdr:cxnSp macro="">
      <xdr:nvCxnSpPr>
        <xdr:cNvPr id="142" name="直線コネクタ 141">
          <a:extLst>
            <a:ext uri="{FF2B5EF4-FFF2-40B4-BE49-F238E27FC236}">
              <a16:creationId xmlns:a16="http://schemas.microsoft.com/office/drawing/2014/main" id="{0AEC7B0F-0CB2-4D62-8E87-1E00A9D615DC}"/>
            </a:ext>
          </a:extLst>
        </xdr:cNvPr>
        <xdr:cNvCxnSpPr/>
      </xdr:nvCxnSpPr>
      <xdr:spPr>
        <a:xfrm>
          <a:off x="6972300" y="677418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82204</xdr:rowOff>
    </xdr:from>
    <xdr:ext cx="469744" cy="259045"/>
    <xdr:sp macro="" textlink="">
      <xdr:nvSpPr>
        <xdr:cNvPr id="143" name="n_1aveValue【図書館】&#10;一人当たり面積">
          <a:extLst>
            <a:ext uri="{FF2B5EF4-FFF2-40B4-BE49-F238E27FC236}">
              <a16:creationId xmlns:a16="http://schemas.microsoft.com/office/drawing/2014/main" id="{59AF665F-E9B2-4178-9405-6EA6E17EC72F}"/>
            </a:ext>
          </a:extLst>
        </xdr:cNvPr>
        <xdr:cNvSpPr txBox="1"/>
      </xdr:nvSpPr>
      <xdr:spPr>
        <a:xfrm>
          <a:off x="9391727" y="694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20155</xdr:rowOff>
    </xdr:from>
    <xdr:ext cx="469744" cy="259045"/>
    <xdr:sp macro="" textlink="">
      <xdr:nvSpPr>
        <xdr:cNvPr id="144" name="n_2aveValue【図書館】&#10;一人当たり面積">
          <a:extLst>
            <a:ext uri="{FF2B5EF4-FFF2-40B4-BE49-F238E27FC236}">
              <a16:creationId xmlns:a16="http://schemas.microsoft.com/office/drawing/2014/main" id="{D764EA93-D6A9-4A9D-AAE8-004428216372}"/>
            </a:ext>
          </a:extLst>
        </xdr:cNvPr>
        <xdr:cNvSpPr txBox="1"/>
      </xdr:nvSpPr>
      <xdr:spPr>
        <a:xfrm>
          <a:off x="8515427" y="687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16890</xdr:rowOff>
    </xdr:from>
    <xdr:ext cx="469744" cy="259045"/>
    <xdr:sp macro="" textlink="">
      <xdr:nvSpPr>
        <xdr:cNvPr id="145" name="n_3aveValue【図書館】&#10;一人当たり面積">
          <a:extLst>
            <a:ext uri="{FF2B5EF4-FFF2-40B4-BE49-F238E27FC236}">
              <a16:creationId xmlns:a16="http://schemas.microsoft.com/office/drawing/2014/main" id="{A2772523-079C-4146-8E6B-1C57A292EB14}"/>
            </a:ext>
          </a:extLst>
        </xdr:cNvPr>
        <xdr:cNvSpPr txBox="1"/>
      </xdr:nvSpPr>
      <xdr:spPr>
        <a:xfrm>
          <a:off x="7626427" y="687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82204</xdr:rowOff>
    </xdr:from>
    <xdr:ext cx="469744" cy="259045"/>
    <xdr:sp macro="" textlink="">
      <xdr:nvSpPr>
        <xdr:cNvPr id="146" name="n_4aveValue【図書館】&#10;一人当たり面積">
          <a:extLst>
            <a:ext uri="{FF2B5EF4-FFF2-40B4-BE49-F238E27FC236}">
              <a16:creationId xmlns:a16="http://schemas.microsoft.com/office/drawing/2014/main" id="{79496D3A-CB1F-46DD-9BAD-8253A1CDFE2B}"/>
            </a:ext>
          </a:extLst>
        </xdr:cNvPr>
        <xdr:cNvSpPr txBox="1"/>
      </xdr:nvSpPr>
      <xdr:spPr>
        <a:xfrm>
          <a:off x="6737427" y="694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145160</xdr:rowOff>
    </xdr:from>
    <xdr:ext cx="469744" cy="259045"/>
    <xdr:sp macro="" textlink="">
      <xdr:nvSpPr>
        <xdr:cNvPr id="147" name="n_1mainValue【図書館】&#10;一人当たり面積">
          <a:extLst>
            <a:ext uri="{FF2B5EF4-FFF2-40B4-BE49-F238E27FC236}">
              <a16:creationId xmlns:a16="http://schemas.microsoft.com/office/drawing/2014/main" id="{FBF995F2-593E-48B1-A995-4A854BE559E3}"/>
            </a:ext>
          </a:extLst>
        </xdr:cNvPr>
        <xdr:cNvSpPr txBox="1"/>
      </xdr:nvSpPr>
      <xdr:spPr>
        <a:xfrm>
          <a:off x="9391727" y="6488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151692</xdr:rowOff>
    </xdr:from>
    <xdr:ext cx="469744" cy="259045"/>
    <xdr:sp macro="" textlink="">
      <xdr:nvSpPr>
        <xdr:cNvPr id="148" name="n_2mainValue【図書館】&#10;一人当たり面積">
          <a:extLst>
            <a:ext uri="{FF2B5EF4-FFF2-40B4-BE49-F238E27FC236}">
              <a16:creationId xmlns:a16="http://schemas.microsoft.com/office/drawing/2014/main" id="{D6B74CF7-CD31-4E24-80C5-94E8D7C74182}"/>
            </a:ext>
          </a:extLst>
        </xdr:cNvPr>
        <xdr:cNvSpPr txBox="1"/>
      </xdr:nvSpPr>
      <xdr:spPr>
        <a:xfrm>
          <a:off x="8515427" y="649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158223</xdr:rowOff>
    </xdr:from>
    <xdr:ext cx="469744" cy="259045"/>
    <xdr:sp macro="" textlink="">
      <xdr:nvSpPr>
        <xdr:cNvPr id="149" name="n_3mainValue【図書館】&#10;一人当たり面積">
          <a:extLst>
            <a:ext uri="{FF2B5EF4-FFF2-40B4-BE49-F238E27FC236}">
              <a16:creationId xmlns:a16="http://schemas.microsoft.com/office/drawing/2014/main" id="{543C5844-FE35-483B-94EA-5074064F142B}"/>
            </a:ext>
          </a:extLst>
        </xdr:cNvPr>
        <xdr:cNvSpPr txBox="1"/>
      </xdr:nvSpPr>
      <xdr:spPr>
        <a:xfrm>
          <a:off x="7626427" y="6501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154957</xdr:rowOff>
    </xdr:from>
    <xdr:ext cx="469744" cy="259045"/>
    <xdr:sp macro="" textlink="">
      <xdr:nvSpPr>
        <xdr:cNvPr id="150" name="n_4mainValue【図書館】&#10;一人当たり面積">
          <a:extLst>
            <a:ext uri="{FF2B5EF4-FFF2-40B4-BE49-F238E27FC236}">
              <a16:creationId xmlns:a16="http://schemas.microsoft.com/office/drawing/2014/main" id="{5641B4F4-374E-4833-89B8-7EFF8F7FD552}"/>
            </a:ext>
          </a:extLst>
        </xdr:cNvPr>
        <xdr:cNvSpPr txBox="1"/>
      </xdr:nvSpPr>
      <xdr:spPr>
        <a:xfrm>
          <a:off x="6737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id="{EED75C4A-95A2-4873-A84E-BF66D064DD1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id="{42B5C550-E9C8-4100-AE99-24046D6950E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id="{B432D6AD-4541-4B50-8369-3FDD32ADC57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id="{8C2951F3-620F-4AA1-A71A-45C41EC5184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id="{7A4F1909-D213-4E40-9EAE-90FD65AADE2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id="{A7D1D741-A50B-4683-A973-5064838F115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id="{20D7D946-97A6-4C0A-BF2C-CEDC97D65E6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id="{E77CCAFC-47D0-4B02-B3C0-CE882AF2809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a:extLst>
            <a:ext uri="{FF2B5EF4-FFF2-40B4-BE49-F238E27FC236}">
              <a16:creationId xmlns:a16="http://schemas.microsoft.com/office/drawing/2014/main" id="{D960060E-06B2-4E53-9A9A-2DA65DED477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a16="http://schemas.microsoft.com/office/drawing/2014/main" id="{37829CF7-1CBB-471B-B5A4-D092718DF13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a:extLst>
            <a:ext uri="{FF2B5EF4-FFF2-40B4-BE49-F238E27FC236}">
              <a16:creationId xmlns:a16="http://schemas.microsoft.com/office/drawing/2014/main" id="{EEBC0750-BCCE-4BD2-BC10-7BD133669748}"/>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a:extLst>
            <a:ext uri="{FF2B5EF4-FFF2-40B4-BE49-F238E27FC236}">
              <a16:creationId xmlns:a16="http://schemas.microsoft.com/office/drawing/2014/main" id="{F896F65E-A2BF-4138-B89C-4EC30DC25E4D}"/>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a:extLst>
            <a:ext uri="{FF2B5EF4-FFF2-40B4-BE49-F238E27FC236}">
              <a16:creationId xmlns:a16="http://schemas.microsoft.com/office/drawing/2014/main" id="{E3D6CA29-08B0-40AA-B267-E12ADD5F945A}"/>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a:extLst>
            <a:ext uri="{FF2B5EF4-FFF2-40B4-BE49-F238E27FC236}">
              <a16:creationId xmlns:a16="http://schemas.microsoft.com/office/drawing/2014/main" id="{C350E9D0-2A06-4394-8D76-C720B749A2FD}"/>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a:extLst>
            <a:ext uri="{FF2B5EF4-FFF2-40B4-BE49-F238E27FC236}">
              <a16:creationId xmlns:a16="http://schemas.microsoft.com/office/drawing/2014/main" id="{9B524C23-4549-486B-8DD6-F43F6340AF41}"/>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a:extLst>
            <a:ext uri="{FF2B5EF4-FFF2-40B4-BE49-F238E27FC236}">
              <a16:creationId xmlns:a16="http://schemas.microsoft.com/office/drawing/2014/main" id="{5708336A-BCCD-49D3-9C49-C8669D15B74E}"/>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a:extLst>
            <a:ext uri="{FF2B5EF4-FFF2-40B4-BE49-F238E27FC236}">
              <a16:creationId xmlns:a16="http://schemas.microsoft.com/office/drawing/2014/main" id="{B565EFE4-523D-45E7-8963-F7EB35EFC6C9}"/>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a:extLst>
            <a:ext uri="{FF2B5EF4-FFF2-40B4-BE49-F238E27FC236}">
              <a16:creationId xmlns:a16="http://schemas.microsoft.com/office/drawing/2014/main" id="{B901B51C-2B3F-4A3D-92F3-B0F9ADA2AF6D}"/>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a:extLst>
            <a:ext uri="{FF2B5EF4-FFF2-40B4-BE49-F238E27FC236}">
              <a16:creationId xmlns:a16="http://schemas.microsoft.com/office/drawing/2014/main" id="{58B35D87-5A11-4828-B811-2C87768967CA}"/>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a:extLst>
            <a:ext uri="{FF2B5EF4-FFF2-40B4-BE49-F238E27FC236}">
              <a16:creationId xmlns:a16="http://schemas.microsoft.com/office/drawing/2014/main" id="{85D654A9-297A-4819-BFD0-FE6DAAF652F8}"/>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a:extLst>
            <a:ext uri="{FF2B5EF4-FFF2-40B4-BE49-F238E27FC236}">
              <a16:creationId xmlns:a16="http://schemas.microsoft.com/office/drawing/2014/main" id="{0D342812-44A1-437E-9C60-F60A9917CB84}"/>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6644666A-A4EE-45A6-ADCA-F15341088EC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a:extLst>
            <a:ext uri="{FF2B5EF4-FFF2-40B4-BE49-F238E27FC236}">
              <a16:creationId xmlns:a16="http://schemas.microsoft.com/office/drawing/2014/main" id="{E26AB820-3682-4654-964F-2202947D73F5}"/>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a:extLst>
            <a:ext uri="{FF2B5EF4-FFF2-40B4-BE49-F238E27FC236}">
              <a16:creationId xmlns:a16="http://schemas.microsoft.com/office/drawing/2014/main" id="{292BCA3A-9EC9-4B8F-BE40-19F3A668535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161925</xdr:rowOff>
    </xdr:from>
    <xdr:to>
      <xdr:col>24</xdr:col>
      <xdr:colOff>62865</xdr:colOff>
      <xdr:row>64</xdr:row>
      <xdr:rowOff>76200</xdr:rowOff>
    </xdr:to>
    <xdr:cxnSp macro="">
      <xdr:nvCxnSpPr>
        <xdr:cNvPr id="175" name="直線コネクタ 174">
          <a:extLst>
            <a:ext uri="{FF2B5EF4-FFF2-40B4-BE49-F238E27FC236}">
              <a16:creationId xmlns:a16="http://schemas.microsoft.com/office/drawing/2014/main" id="{D0F8C7F5-4AB3-4994-A494-615BE9C47DBB}"/>
            </a:ext>
          </a:extLst>
        </xdr:cNvPr>
        <xdr:cNvCxnSpPr/>
      </xdr:nvCxnSpPr>
      <xdr:spPr>
        <a:xfrm flipV="1">
          <a:off x="4634865" y="9591675"/>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6" name="【体育館・プール】&#10;有形固定資産減価償却率最小値テキスト">
          <a:extLst>
            <a:ext uri="{FF2B5EF4-FFF2-40B4-BE49-F238E27FC236}">
              <a16:creationId xmlns:a16="http://schemas.microsoft.com/office/drawing/2014/main" id="{1DDD083C-6AB5-45C3-80E2-8C499C8C9B22}"/>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7" name="直線コネクタ 176">
          <a:extLst>
            <a:ext uri="{FF2B5EF4-FFF2-40B4-BE49-F238E27FC236}">
              <a16:creationId xmlns:a16="http://schemas.microsoft.com/office/drawing/2014/main" id="{D0C82EFD-DD2F-40D7-99C9-D3BA1F53D66C}"/>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108602</xdr:rowOff>
    </xdr:from>
    <xdr:ext cx="405111" cy="259045"/>
    <xdr:sp macro="" textlink="">
      <xdr:nvSpPr>
        <xdr:cNvPr id="178" name="【体育館・プール】&#10;有形固定資産減価償却率最大値テキスト">
          <a:extLst>
            <a:ext uri="{FF2B5EF4-FFF2-40B4-BE49-F238E27FC236}">
              <a16:creationId xmlns:a16="http://schemas.microsoft.com/office/drawing/2014/main" id="{523D931C-110E-4671-88E3-C850D7BB2139}"/>
            </a:ext>
          </a:extLst>
        </xdr:cNvPr>
        <xdr:cNvSpPr txBox="1"/>
      </xdr:nvSpPr>
      <xdr:spPr>
        <a:xfrm>
          <a:off x="4673600" y="936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161925</xdr:rowOff>
    </xdr:from>
    <xdr:to>
      <xdr:col>24</xdr:col>
      <xdr:colOff>152400</xdr:colOff>
      <xdr:row>55</xdr:row>
      <xdr:rowOff>161925</xdr:rowOff>
    </xdr:to>
    <xdr:cxnSp macro="">
      <xdr:nvCxnSpPr>
        <xdr:cNvPr id="179" name="直線コネクタ 178">
          <a:extLst>
            <a:ext uri="{FF2B5EF4-FFF2-40B4-BE49-F238E27FC236}">
              <a16:creationId xmlns:a16="http://schemas.microsoft.com/office/drawing/2014/main" id="{E31FC799-D1D1-454B-BB2D-6059DB15344D}"/>
            </a:ext>
          </a:extLst>
        </xdr:cNvPr>
        <xdr:cNvCxnSpPr/>
      </xdr:nvCxnSpPr>
      <xdr:spPr>
        <a:xfrm>
          <a:off x="4546600" y="959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46372</xdr:rowOff>
    </xdr:from>
    <xdr:ext cx="405111" cy="259045"/>
    <xdr:sp macro="" textlink="">
      <xdr:nvSpPr>
        <xdr:cNvPr id="180" name="【体育館・プール】&#10;有形固定資産減価償却率平均値テキスト">
          <a:extLst>
            <a:ext uri="{FF2B5EF4-FFF2-40B4-BE49-F238E27FC236}">
              <a16:creationId xmlns:a16="http://schemas.microsoft.com/office/drawing/2014/main" id="{111021C1-8621-419C-B5B1-1F8073A374D4}"/>
            </a:ext>
          </a:extLst>
        </xdr:cNvPr>
        <xdr:cNvSpPr txBox="1"/>
      </xdr:nvSpPr>
      <xdr:spPr>
        <a:xfrm>
          <a:off x="4673600" y="10333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23495</xdr:rowOff>
    </xdr:from>
    <xdr:to>
      <xdr:col>24</xdr:col>
      <xdr:colOff>114300</xdr:colOff>
      <xdr:row>61</xdr:row>
      <xdr:rowOff>125095</xdr:rowOff>
    </xdr:to>
    <xdr:sp macro="" textlink="">
      <xdr:nvSpPr>
        <xdr:cNvPr id="181" name="フローチャート: 判断 180">
          <a:extLst>
            <a:ext uri="{FF2B5EF4-FFF2-40B4-BE49-F238E27FC236}">
              <a16:creationId xmlns:a16="http://schemas.microsoft.com/office/drawing/2014/main" id="{2CD56498-200F-4D18-8276-0D05541E41F7}"/>
            </a:ext>
          </a:extLst>
        </xdr:cNvPr>
        <xdr:cNvSpPr/>
      </xdr:nvSpPr>
      <xdr:spPr>
        <a:xfrm>
          <a:off x="45847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147320</xdr:rowOff>
    </xdr:from>
    <xdr:to>
      <xdr:col>20</xdr:col>
      <xdr:colOff>38100</xdr:colOff>
      <xdr:row>61</xdr:row>
      <xdr:rowOff>77470</xdr:rowOff>
    </xdr:to>
    <xdr:sp macro="" textlink="">
      <xdr:nvSpPr>
        <xdr:cNvPr id="182" name="フローチャート: 判断 181">
          <a:extLst>
            <a:ext uri="{FF2B5EF4-FFF2-40B4-BE49-F238E27FC236}">
              <a16:creationId xmlns:a16="http://schemas.microsoft.com/office/drawing/2014/main" id="{AA98DCDD-742F-4A17-87BA-DB33A1A85DC8}"/>
            </a:ext>
          </a:extLst>
        </xdr:cNvPr>
        <xdr:cNvSpPr/>
      </xdr:nvSpPr>
      <xdr:spPr>
        <a:xfrm>
          <a:off x="37465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86360</xdr:rowOff>
    </xdr:from>
    <xdr:to>
      <xdr:col>15</xdr:col>
      <xdr:colOff>101600</xdr:colOff>
      <xdr:row>61</xdr:row>
      <xdr:rowOff>16510</xdr:rowOff>
    </xdr:to>
    <xdr:sp macro="" textlink="">
      <xdr:nvSpPr>
        <xdr:cNvPr id="183" name="フローチャート: 判断 182">
          <a:extLst>
            <a:ext uri="{FF2B5EF4-FFF2-40B4-BE49-F238E27FC236}">
              <a16:creationId xmlns:a16="http://schemas.microsoft.com/office/drawing/2014/main" id="{69D05795-A0A8-4616-9C31-F73F68ED8BA1}"/>
            </a:ext>
          </a:extLst>
        </xdr:cNvPr>
        <xdr:cNvSpPr/>
      </xdr:nvSpPr>
      <xdr:spPr>
        <a:xfrm>
          <a:off x="2857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55880</xdr:rowOff>
    </xdr:from>
    <xdr:to>
      <xdr:col>10</xdr:col>
      <xdr:colOff>165100</xdr:colOff>
      <xdr:row>60</xdr:row>
      <xdr:rowOff>157480</xdr:rowOff>
    </xdr:to>
    <xdr:sp macro="" textlink="">
      <xdr:nvSpPr>
        <xdr:cNvPr id="184" name="フローチャート: 判断 183">
          <a:extLst>
            <a:ext uri="{FF2B5EF4-FFF2-40B4-BE49-F238E27FC236}">
              <a16:creationId xmlns:a16="http://schemas.microsoft.com/office/drawing/2014/main" id="{73793E3B-7F81-48D7-8E8D-F5A619B4F181}"/>
            </a:ext>
          </a:extLst>
        </xdr:cNvPr>
        <xdr:cNvSpPr/>
      </xdr:nvSpPr>
      <xdr:spPr>
        <a:xfrm>
          <a:off x="1968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128270</xdr:rowOff>
    </xdr:from>
    <xdr:to>
      <xdr:col>6</xdr:col>
      <xdr:colOff>38100</xdr:colOff>
      <xdr:row>61</xdr:row>
      <xdr:rowOff>58420</xdr:rowOff>
    </xdr:to>
    <xdr:sp macro="" textlink="">
      <xdr:nvSpPr>
        <xdr:cNvPr id="185" name="フローチャート: 判断 184">
          <a:extLst>
            <a:ext uri="{FF2B5EF4-FFF2-40B4-BE49-F238E27FC236}">
              <a16:creationId xmlns:a16="http://schemas.microsoft.com/office/drawing/2014/main" id="{CD48F666-84B2-4DB6-B1D3-DFF8F4D448E0}"/>
            </a:ext>
          </a:extLst>
        </xdr:cNvPr>
        <xdr:cNvSpPr/>
      </xdr:nvSpPr>
      <xdr:spPr>
        <a:xfrm>
          <a:off x="1079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32868062-C8E7-4930-A8B6-CDFD5FD2DC1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EDAF1F60-6593-464A-A69B-22E41F36964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522072B0-0AAC-4B69-A1CD-81257D21EB7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36751634-72AE-4F21-9D35-2951B014F57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1D3F1E9A-6752-40EF-92F4-462746C215A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128270</xdr:rowOff>
    </xdr:from>
    <xdr:to>
      <xdr:col>24</xdr:col>
      <xdr:colOff>114300</xdr:colOff>
      <xdr:row>62</xdr:row>
      <xdr:rowOff>58420</xdr:rowOff>
    </xdr:to>
    <xdr:sp macro="" textlink="">
      <xdr:nvSpPr>
        <xdr:cNvPr id="191" name="楕円 190">
          <a:extLst>
            <a:ext uri="{FF2B5EF4-FFF2-40B4-BE49-F238E27FC236}">
              <a16:creationId xmlns:a16="http://schemas.microsoft.com/office/drawing/2014/main" id="{643FF298-7B63-4F8E-9B49-C297B0531703}"/>
            </a:ext>
          </a:extLst>
        </xdr:cNvPr>
        <xdr:cNvSpPr/>
      </xdr:nvSpPr>
      <xdr:spPr>
        <a:xfrm>
          <a:off x="4584700" y="105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106697</xdr:rowOff>
    </xdr:from>
    <xdr:ext cx="405111" cy="259045"/>
    <xdr:sp macro="" textlink="">
      <xdr:nvSpPr>
        <xdr:cNvPr id="192" name="【体育館・プール】&#10;有形固定資産減価償却率該当値テキスト">
          <a:extLst>
            <a:ext uri="{FF2B5EF4-FFF2-40B4-BE49-F238E27FC236}">
              <a16:creationId xmlns:a16="http://schemas.microsoft.com/office/drawing/2014/main" id="{BBE4A622-8869-4999-80B7-86C9F810D75B}"/>
            </a:ext>
          </a:extLst>
        </xdr:cNvPr>
        <xdr:cNvSpPr txBox="1"/>
      </xdr:nvSpPr>
      <xdr:spPr>
        <a:xfrm>
          <a:off x="4673600" y="1056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147320</xdr:rowOff>
    </xdr:from>
    <xdr:to>
      <xdr:col>20</xdr:col>
      <xdr:colOff>38100</xdr:colOff>
      <xdr:row>62</xdr:row>
      <xdr:rowOff>77470</xdr:rowOff>
    </xdr:to>
    <xdr:sp macro="" textlink="">
      <xdr:nvSpPr>
        <xdr:cNvPr id="193" name="楕円 192">
          <a:extLst>
            <a:ext uri="{FF2B5EF4-FFF2-40B4-BE49-F238E27FC236}">
              <a16:creationId xmlns:a16="http://schemas.microsoft.com/office/drawing/2014/main" id="{D30733D2-0406-44E7-860E-9EFC14293ACF}"/>
            </a:ext>
          </a:extLst>
        </xdr:cNvPr>
        <xdr:cNvSpPr/>
      </xdr:nvSpPr>
      <xdr:spPr>
        <a:xfrm>
          <a:off x="3746500" y="1060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7620</xdr:rowOff>
    </xdr:from>
    <xdr:to>
      <xdr:col>24</xdr:col>
      <xdr:colOff>63500</xdr:colOff>
      <xdr:row>62</xdr:row>
      <xdr:rowOff>26670</xdr:rowOff>
    </xdr:to>
    <xdr:cxnSp macro="">
      <xdr:nvCxnSpPr>
        <xdr:cNvPr id="194" name="直線コネクタ 193">
          <a:extLst>
            <a:ext uri="{FF2B5EF4-FFF2-40B4-BE49-F238E27FC236}">
              <a16:creationId xmlns:a16="http://schemas.microsoft.com/office/drawing/2014/main" id="{AD951CAF-3162-4EAA-9170-035A73B86763}"/>
            </a:ext>
          </a:extLst>
        </xdr:cNvPr>
        <xdr:cNvCxnSpPr/>
      </xdr:nvCxnSpPr>
      <xdr:spPr>
        <a:xfrm flipV="1">
          <a:off x="3797300" y="1063752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114935</xdr:rowOff>
    </xdr:from>
    <xdr:to>
      <xdr:col>15</xdr:col>
      <xdr:colOff>101600</xdr:colOff>
      <xdr:row>62</xdr:row>
      <xdr:rowOff>45085</xdr:rowOff>
    </xdr:to>
    <xdr:sp macro="" textlink="">
      <xdr:nvSpPr>
        <xdr:cNvPr id="195" name="楕円 194">
          <a:extLst>
            <a:ext uri="{FF2B5EF4-FFF2-40B4-BE49-F238E27FC236}">
              <a16:creationId xmlns:a16="http://schemas.microsoft.com/office/drawing/2014/main" id="{F773600F-0416-4EF2-94C9-D313C63C735A}"/>
            </a:ext>
          </a:extLst>
        </xdr:cNvPr>
        <xdr:cNvSpPr/>
      </xdr:nvSpPr>
      <xdr:spPr>
        <a:xfrm>
          <a:off x="2857500" y="1057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165735</xdr:rowOff>
    </xdr:from>
    <xdr:to>
      <xdr:col>19</xdr:col>
      <xdr:colOff>177800</xdr:colOff>
      <xdr:row>62</xdr:row>
      <xdr:rowOff>26670</xdr:rowOff>
    </xdr:to>
    <xdr:cxnSp macro="">
      <xdr:nvCxnSpPr>
        <xdr:cNvPr id="196" name="直線コネクタ 195">
          <a:extLst>
            <a:ext uri="{FF2B5EF4-FFF2-40B4-BE49-F238E27FC236}">
              <a16:creationId xmlns:a16="http://schemas.microsoft.com/office/drawing/2014/main" id="{85300C44-5E81-4510-8D65-D82C03D354BD}"/>
            </a:ext>
          </a:extLst>
        </xdr:cNvPr>
        <xdr:cNvCxnSpPr/>
      </xdr:nvCxnSpPr>
      <xdr:spPr>
        <a:xfrm>
          <a:off x="2908300" y="1062418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73025</xdr:rowOff>
    </xdr:from>
    <xdr:to>
      <xdr:col>10</xdr:col>
      <xdr:colOff>165100</xdr:colOff>
      <xdr:row>62</xdr:row>
      <xdr:rowOff>3175</xdr:rowOff>
    </xdr:to>
    <xdr:sp macro="" textlink="">
      <xdr:nvSpPr>
        <xdr:cNvPr id="197" name="楕円 196">
          <a:extLst>
            <a:ext uri="{FF2B5EF4-FFF2-40B4-BE49-F238E27FC236}">
              <a16:creationId xmlns:a16="http://schemas.microsoft.com/office/drawing/2014/main" id="{95120384-2544-4B5D-849B-2EC2B7528B9B}"/>
            </a:ext>
          </a:extLst>
        </xdr:cNvPr>
        <xdr:cNvSpPr/>
      </xdr:nvSpPr>
      <xdr:spPr>
        <a:xfrm>
          <a:off x="1968500" y="1053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123825</xdr:rowOff>
    </xdr:from>
    <xdr:to>
      <xdr:col>15</xdr:col>
      <xdr:colOff>50800</xdr:colOff>
      <xdr:row>61</xdr:row>
      <xdr:rowOff>165735</xdr:rowOff>
    </xdr:to>
    <xdr:cxnSp macro="">
      <xdr:nvCxnSpPr>
        <xdr:cNvPr id="198" name="直線コネクタ 197">
          <a:extLst>
            <a:ext uri="{FF2B5EF4-FFF2-40B4-BE49-F238E27FC236}">
              <a16:creationId xmlns:a16="http://schemas.microsoft.com/office/drawing/2014/main" id="{733827CF-5483-4D42-B5E7-CFF0E56FAD23}"/>
            </a:ext>
          </a:extLst>
        </xdr:cNvPr>
        <xdr:cNvCxnSpPr/>
      </xdr:nvCxnSpPr>
      <xdr:spPr>
        <a:xfrm>
          <a:off x="2019300" y="1058227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31115</xdr:rowOff>
    </xdr:from>
    <xdr:to>
      <xdr:col>6</xdr:col>
      <xdr:colOff>38100</xdr:colOff>
      <xdr:row>61</xdr:row>
      <xdr:rowOff>132715</xdr:rowOff>
    </xdr:to>
    <xdr:sp macro="" textlink="">
      <xdr:nvSpPr>
        <xdr:cNvPr id="199" name="楕円 198">
          <a:extLst>
            <a:ext uri="{FF2B5EF4-FFF2-40B4-BE49-F238E27FC236}">
              <a16:creationId xmlns:a16="http://schemas.microsoft.com/office/drawing/2014/main" id="{51D0401E-82EC-4262-B82F-8EC3E21F9554}"/>
            </a:ext>
          </a:extLst>
        </xdr:cNvPr>
        <xdr:cNvSpPr/>
      </xdr:nvSpPr>
      <xdr:spPr>
        <a:xfrm>
          <a:off x="1079500" y="1048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81915</xdr:rowOff>
    </xdr:from>
    <xdr:to>
      <xdr:col>10</xdr:col>
      <xdr:colOff>114300</xdr:colOff>
      <xdr:row>61</xdr:row>
      <xdr:rowOff>123825</xdr:rowOff>
    </xdr:to>
    <xdr:cxnSp macro="">
      <xdr:nvCxnSpPr>
        <xdr:cNvPr id="200" name="直線コネクタ 199">
          <a:extLst>
            <a:ext uri="{FF2B5EF4-FFF2-40B4-BE49-F238E27FC236}">
              <a16:creationId xmlns:a16="http://schemas.microsoft.com/office/drawing/2014/main" id="{5B52D523-5511-4AA4-9230-0D3EA382C0D9}"/>
            </a:ext>
          </a:extLst>
        </xdr:cNvPr>
        <xdr:cNvCxnSpPr/>
      </xdr:nvCxnSpPr>
      <xdr:spPr>
        <a:xfrm>
          <a:off x="1130300" y="1054036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93997</xdr:rowOff>
    </xdr:from>
    <xdr:ext cx="405111" cy="259045"/>
    <xdr:sp macro="" textlink="">
      <xdr:nvSpPr>
        <xdr:cNvPr id="201" name="n_1aveValue【体育館・プール】&#10;有形固定資産減価償却率">
          <a:extLst>
            <a:ext uri="{FF2B5EF4-FFF2-40B4-BE49-F238E27FC236}">
              <a16:creationId xmlns:a16="http://schemas.microsoft.com/office/drawing/2014/main" id="{438854A8-813E-4068-BA41-DB1FA0AEFFAD}"/>
            </a:ext>
          </a:extLst>
        </xdr:cNvPr>
        <xdr:cNvSpPr txBox="1"/>
      </xdr:nvSpPr>
      <xdr:spPr>
        <a:xfrm>
          <a:off x="3582044" y="1020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33037</xdr:rowOff>
    </xdr:from>
    <xdr:ext cx="405111" cy="259045"/>
    <xdr:sp macro="" textlink="">
      <xdr:nvSpPr>
        <xdr:cNvPr id="202" name="n_2aveValue【体育館・プール】&#10;有形固定資産減価償却率">
          <a:extLst>
            <a:ext uri="{FF2B5EF4-FFF2-40B4-BE49-F238E27FC236}">
              <a16:creationId xmlns:a16="http://schemas.microsoft.com/office/drawing/2014/main" id="{99AB8E1F-0A4D-44A2-BE51-617FA160D47D}"/>
            </a:ext>
          </a:extLst>
        </xdr:cNvPr>
        <xdr:cNvSpPr txBox="1"/>
      </xdr:nvSpPr>
      <xdr:spPr>
        <a:xfrm>
          <a:off x="27057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2557</xdr:rowOff>
    </xdr:from>
    <xdr:ext cx="405111" cy="259045"/>
    <xdr:sp macro="" textlink="">
      <xdr:nvSpPr>
        <xdr:cNvPr id="203" name="n_3aveValue【体育館・プール】&#10;有形固定資産減価償却率">
          <a:extLst>
            <a:ext uri="{FF2B5EF4-FFF2-40B4-BE49-F238E27FC236}">
              <a16:creationId xmlns:a16="http://schemas.microsoft.com/office/drawing/2014/main" id="{D503E4FB-E498-4A4E-9E86-15A1856D28AB}"/>
            </a:ext>
          </a:extLst>
        </xdr:cNvPr>
        <xdr:cNvSpPr txBox="1"/>
      </xdr:nvSpPr>
      <xdr:spPr>
        <a:xfrm>
          <a:off x="18167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74947</xdr:rowOff>
    </xdr:from>
    <xdr:ext cx="405111" cy="259045"/>
    <xdr:sp macro="" textlink="">
      <xdr:nvSpPr>
        <xdr:cNvPr id="204" name="n_4aveValue【体育館・プール】&#10;有形固定資産減価償却率">
          <a:extLst>
            <a:ext uri="{FF2B5EF4-FFF2-40B4-BE49-F238E27FC236}">
              <a16:creationId xmlns:a16="http://schemas.microsoft.com/office/drawing/2014/main" id="{F3A78006-B922-427C-A217-53576F684A80}"/>
            </a:ext>
          </a:extLst>
        </xdr:cNvPr>
        <xdr:cNvSpPr txBox="1"/>
      </xdr:nvSpPr>
      <xdr:spPr>
        <a:xfrm>
          <a:off x="927744" y="1019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68597</xdr:rowOff>
    </xdr:from>
    <xdr:ext cx="405111" cy="259045"/>
    <xdr:sp macro="" textlink="">
      <xdr:nvSpPr>
        <xdr:cNvPr id="205" name="n_1mainValue【体育館・プール】&#10;有形固定資産減価償却率">
          <a:extLst>
            <a:ext uri="{FF2B5EF4-FFF2-40B4-BE49-F238E27FC236}">
              <a16:creationId xmlns:a16="http://schemas.microsoft.com/office/drawing/2014/main" id="{80A5ADD7-4663-4679-A5D2-156859F34FFA}"/>
            </a:ext>
          </a:extLst>
        </xdr:cNvPr>
        <xdr:cNvSpPr txBox="1"/>
      </xdr:nvSpPr>
      <xdr:spPr>
        <a:xfrm>
          <a:off x="3582044" y="1069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36212</xdr:rowOff>
    </xdr:from>
    <xdr:ext cx="405111" cy="259045"/>
    <xdr:sp macro="" textlink="">
      <xdr:nvSpPr>
        <xdr:cNvPr id="206" name="n_2mainValue【体育館・プール】&#10;有形固定資産減価償却率">
          <a:extLst>
            <a:ext uri="{FF2B5EF4-FFF2-40B4-BE49-F238E27FC236}">
              <a16:creationId xmlns:a16="http://schemas.microsoft.com/office/drawing/2014/main" id="{9A42BC34-4AA5-4614-8222-3FFD9BD1FFD7}"/>
            </a:ext>
          </a:extLst>
        </xdr:cNvPr>
        <xdr:cNvSpPr txBox="1"/>
      </xdr:nvSpPr>
      <xdr:spPr>
        <a:xfrm>
          <a:off x="2705744" y="1066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165752</xdr:rowOff>
    </xdr:from>
    <xdr:ext cx="405111" cy="259045"/>
    <xdr:sp macro="" textlink="">
      <xdr:nvSpPr>
        <xdr:cNvPr id="207" name="n_3mainValue【体育館・プール】&#10;有形固定資産減価償却率">
          <a:extLst>
            <a:ext uri="{FF2B5EF4-FFF2-40B4-BE49-F238E27FC236}">
              <a16:creationId xmlns:a16="http://schemas.microsoft.com/office/drawing/2014/main" id="{4F8FA9B0-5DC2-4E5F-93E3-391CC0A207B9}"/>
            </a:ext>
          </a:extLst>
        </xdr:cNvPr>
        <xdr:cNvSpPr txBox="1"/>
      </xdr:nvSpPr>
      <xdr:spPr>
        <a:xfrm>
          <a:off x="1816744" y="1062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123842</xdr:rowOff>
    </xdr:from>
    <xdr:ext cx="405111" cy="259045"/>
    <xdr:sp macro="" textlink="">
      <xdr:nvSpPr>
        <xdr:cNvPr id="208" name="n_4mainValue【体育館・プール】&#10;有形固定資産減価償却率">
          <a:extLst>
            <a:ext uri="{FF2B5EF4-FFF2-40B4-BE49-F238E27FC236}">
              <a16:creationId xmlns:a16="http://schemas.microsoft.com/office/drawing/2014/main" id="{966C37DA-5865-409C-97D5-73AA26711CBC}"/>
            </a:ext>
          </a:extLst>
        </xdr:cNvPr>
        <xdr:cNvSpPr txBox="1"/>
      </xdr:nvSpPr>
      <xdr:spPr>
        <a:xfrm>
          <a:off x="927744" y="1058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3CD19106-8704-4136-B513-50585550C6C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32A2AA1B-2A67-4DDD-A862-7BEFC2BCD10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483F07F1-8610-470C-B546-D29A27BA217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27A79471-8952-49AB-8871-C27CB0811D4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5D3EC323-3BA5-467E-99E5-5DA9E12E6F7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3D3BFD12-A816-4330-8C54-F2EF558DE48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0F57B554-742A-4F04-B83F-245E0F50E35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10CE4927-A6CD-40CA-9C40-43F0C3F5F0A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8BA2B74E-1287-4D0F-9BCC-7FD55EDC842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A3F8F27A-B366-48AE-818D-A3D20FAEB65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9" name="直線コネクタ 218">
          <a:extLst>
            <a:ext uri="{FF2B5EF4-FFF2-40B4-BE49-F238E27FC236}">
              <a16:creationId xmlns:a16="http://schemas.microsoft.com/office/drawing/2014/main" id="{9FEF40F8-E573-40D8-9604-DF64C23E1BFF}"/>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20" name="テキスト ボックス 219">
          <a:extLst>
            <a:ext uri="{FF2B5EF4-FFF2-40B4-BE49-F238E27FC236}">
              <a16:creationId xmlns:a16="http://schemas.microsoft.com/office/drawing/2014/main" id="{C6DDC571-5E59-4A05-B486-698AB9E5798E}"/>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1" name="直線コネクタ 220">
          <a:extLst>
            <a:ext uri="{FF2B5EF4-FFF2-40B4-BE49-F238E27FC236}">
              <a16:creationId xmlns:a16="http://schemas.microsoft.com/office/drawing/2014/main" id="{A14E8E12-CAA2-4F2B-8C68-937436B6F6B3}"/>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22" name="テキスト ボックス 221">
          <a:extLst>
            <a:ext uri="{FF2B5EF4-FFF2-40B4-BE49-F238E27FC236}">
              <a16:creationId xmlns:a16="http://schemas.microsoft.com/office/drawing/2014/main" id="{E0F8D6AE-D9D8-49AE-86A7-0A4C25559023}"/>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3" name="直線コネクタ 222">
          <a:extLst>
            <a:ext uri="{FF2B5EF4-FFF2-40B4-BE49-F238E27FC236}">
              <a16:creationId xmlns:a16="http://schemas.microsoft.com/office/drawing/2014/main" id="{749506F2-2BFB-456B-99B5-5E5C2103FD94}"/>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4" name="テキスト ボックス 223">
          <a:extLst>
            <a:ext uri="{FF2B5EF4-FFF2-40B4-BE49-F238E27FC236}">
              <a16:creationId xmlns:a16="http://schemas.microsoft.com/office/drawing/2014/main" id="{1E632D52-B0FB-4E4C-B759-72A2B48678DE}"/>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5" name="直線コネクタ 224">
          <a:extLst>
            <a:ext uri="{FF2B5EF4-FFF2-40B4-BE49-F238E27FC236}">
              <a16:creationId xmlns:a16="http://schemas.microsoft.com/office/drawing/2014/main" id="{4EDED922-C180-4A6E-BD0C-38338247552D}"/>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6" name="テキスト ボックス 225">
          <a:extLst>
            <a:ext uri="{FF2B5EF4-FFF2-40B4-BE49-F238E27FC236}">
              <a16:creationId xmlns:a16="http://schemas.microsoft.com/office/drawing/2014/main" id="{2FC89543-C954-4972-BC89-E33B266D383A}"/>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EC535FE4-3F0D-4D37-91D5-7099E94D953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id="{8AD6EA3E-131F-45CD-B132-6D9B371628A9}"/>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83BB3F36-C693-4362-BAAF-F9B24D2322E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158648</xdr:rowOff>
    </xdr:from>
    <xdr:to>
      <xdr:col>54</xdr:col>
      <xdr:colOff>189865</xdr:colOff>
      <xdr:row>63</xdr:row>
      <xdr:rowOff>115671</xdr:rowOff>
    </xdr:to>
    <xdr:cxnSp macro="">
      <xdr:nvCxnSpPr>
        <xdr:cNvPr id="230" name="直線コネクタ 229">
          <a:extLst>
            <a:ext uri="{FF2B5EF4-FFF2-40B4-BE49-F238E27FC236}">
              <a16:creationId xmlns:a16="http://schemas.microsoft.com/office/drawing/2014/main" id="{0BEC60C5-9F4C-40A6-8F08-126E35C4B02C}"/>
            </a:ext>
          </a:extLst>
        </xdr:cNvPr>
        <xdr:cNvCxnSpPr/>
      </xdr:nvCxnSpPr>
      <xdr:spPr>
        <a:xfrm flipV="1">
          <a:off x="10476865" y="9759848"/>
          <a:ext cx="0" cy="1157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119498</xdr:rowOff>
    </xdr:from>
    <xdr:ext cx="469744" cy="259045"/>
    <xdr:sp macro="" textlink="">
      <xdr:nvSpPr>
        <xdr:cNvPr id="231" name="【体育館・プール】&#10;一人当たり面積最小値テキスト">
          <a:extLst>
            <a:ext uri="{FF2B5EF4-FFF2-40B4-BE49-F238E27FC236}">
              <a16:creationId xmlns:a16="http://schemas.microsoft.com/office/drawing/2014/main" id="{F2114E35-69AB-4022-8FD8-2F23BA1F9C94}"/>
            </a:ext>
          </a:extLst>
        </xdr:cNvPr>
        <xdr:cNvSpPr txBox="1"/>
      </xdr:nvSpPr>
      <xdr:spPr>
        <a:xfrm>
          <a:off x="10515600" y="1092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115671</xdr:rowOff>
    </xdr:from>
    <xdr:to>
      <xdr:col>55</xdr:col>
      <xdr:colOff>88900</xdr:colOff>
      <xdr:row>63</xdr:row>
      <xdr:rowOff>115671</xdr:rowOff>
    </xdr:to>
    <xdr:cxnSp macro="">
      <xdr:nvCxnSpPr>
        <xdr:cNvPr id="232" name="直線コネクタ 231">
          <a:extLst>
            <a:ext uri="{FF2B5EF4-FFF2-40B4-BE49-F238E27FC236}">
              <a16:creationId xmlns:a16="http://schemas.microsoft.com/office/drawing/2014/main" id="{F0CA4DB0-CEE5-408D-9CCB-79FCF093049A}"/>
            </a:ext>
          </a:extLst>
        </xdr:cNvPr>
        <xdr:cNvCxnSpPr/>
      </xdr:nvCxnSpPr>
      <xdr:spPr>
        <a:xfrm>
          <a:off x="10388600" y="10917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105325</xdr:rowOff>
    </xdr:from>
    <xdr:ext cx="469744" cy="259045"/>
    <xdr:sp macro="" textlink="">
      <xdr:nvSpPr>
        <xdr:cNvPr id="233" name="【体育館・プール】&#10;一人当たり面積最大値テキスト">
          <a:extLst>
            <a:ext uri="{FF2B5EF4-FFF2-40B4-BE49-F238E27FC236}">
              <a16:creationId xmlns:a16="http://schemas.microsoft.com/office/drawing/2014/main" id="{EFDAEC9D-58D5-4530-A277-EA41D8606B9C}"/>
            </a:ext>
          </a:extLst>
        </xdr:cNvPr>
        <xdr:cNvSpPr txBox="1"/>
      </xdr:nvSpPr>
      <xdr:spPr>
        <a:xfrm>
          <a:off x="10515600" y="9535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158648</xdr:rowOff>
    </xdr:from>
    <xdr:to>
      <xdr:col>55</xdr:col>
      <xdr:colOff>88900</xdr:colOff>
      <xdr:row>56</xdr:row>
      <xdr:rowOff>158648</xdr:rowOff>
    </xdr:to>
    <xdr:cxnSp macro="">
      <xdr:nvCxnSpPr>
        <xdr:cNvPr id="234" name="直線コネクタ 233">
          <a:extLst>
            <a:ext uri="{FF2B5EF4-FFF2-40B4-BE49-F238E27FC236}">
              <a16:creationId xmlns:a16="http://schemas.microsoft.com/office/drawing/2014/main" id="{E908D726-8667-4D23-9B62-DAC8066D9E86}"/>
            </a:ext>
          </a:extLst>
        </xdr:cNvPr>
        <xdr:cNvCxnSpPr/>
      </xdr:nvCxnSpPr>
      <xdr:spPr>
        <a:xfrm>
          <a:off x="10388600" y="975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18254</xdr:rowOff>
    </xdr:from>
    <xdr:ext cx="469744" cy="259045"/>
    <xdr:sp macro="" textlink="">
      <xdr:nvSpPr>
        <xdr:cNvPr id="235" name="【体育館・プール】&#10;一人当たり面積平均値テキスト">
          <a:extLst>
            <a:ext uri="{FF2B5EF4-FFF2-40B4-BE49-F238E27FC236}">
              <a16:creationId xmlns:a16="http://schemas.microsoft.com/office/drawing/2014/main" id="{7B2DD33E-4FD9-4F3F-9C62-699F3F82D828}"/>
            </a:ext>
          </a:extLst>
        </xdr:cNvPr>
        <xdr:cNvSpPr txBox="1"/>
      </xdr:nvSpPr>
      <xdr:spPr>
        <a:xfrm>
          <a:off x="10515600" y="10476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166827</xdr:rowOff>
    </xdr:from>
    <xdr:to>
      <xdr:col>55</xdr:col>
      <xdr:colOff>50800</xdr:colOff>
      <xdr:row>62</xdr:row>
      <xdr:rowOff>96977</xdr:rowOff>
    </xdr:to>
    <xdr:sp macro="" textlink="">
      <xdr:nvSpPr>
        <xdr:cNvPr id="236" name="フローチャート: 判断 235">
          <a:extLst>
            <a:ext uri="{FF2B5EF4-FFF2-40B4-BE49-F238E27FC236}">
              <a16:creationId xmlns:a16="http://schemas.microsoft.com/office/drawing/2014/main" id="{146D0312-2F19-4E74-BDE2-3AA0D9E85497}"/>
            </a:ext>
          </a:extLst>
        </xdr:cNvPr>
        <xdr:cNvSpPr/>
      </xdr:nvSpPr>
      <xdr:spPr>
        <a:xfrm>
          <a:off x="10426700" y="106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25095</xdr:rowOff>
    </xdr:from>
    <xdr:to>
      <xdr:col>50</xdr:col>
      <xdr:colOff>165100</xdr:colOff>
      <xdr:row>62</xdr:row>
      <xdr:rowOff>126695</xdr:rowOff>
    </xdr:to>
    <xdr:sp macro="" textlink="">
      <xdr:nvSpPr>
        <xdr:cNvPr id="237" name="フローチャート: 判断 236">
          <a:extLst>
            <a:ext uri="{FF2B5EF4-FFF2-40B4-BE49-F238E27FC236}">
              <a16:creationId xmlns:a16="http://schemas.microsoft.com/office/drawing/2014/main" id="{D13E8C31-49AB-4DFA-8DD1-39C47433763A}"/>
            </a:ext>
          </a:extLst>
        </xdr:cNvPr>
        <xdr:cNvSpPr/>
      </xdr:nvSpPr>
      <xdr:spPr>
        <a:xfrm>
          <a:off x="9588500" y="1065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43841</xdr:rowOff>
    </xdr:from>
    <xdr:to>
      <xdr:col>46</xdr:col>
      <xdr:colOff>38100</xdr:colOff>
      <xdr:row>62</xdr:row>
      <xdr:rowOff>145441</xdr:rowOff>
    </xdr:to>
    <xdr:sp macro="" textlink="">
      <xdr:nvSpPr>
        <xdr:cNvPr id="238" name="フローチャート: 判断 237">
          <a:extLst>
            <a:ext uri="{FF2B5EF4-FFF2-40B4-BE49-F238E27FC236}">
              <a16:creationId xmlns:a16="http://schemas.microsoft.com/office/drawing/2014/main" id="{713805D7-92A8-4DCE-BADE-B49F8D5AC9E0}"/>
            </a:ext>
          </a:extLst>
        </xdr:cNvPr>
        <xdr:cNvSpPr/>
      </xdr:nvSpPr>
      <xdr:spPr>
        <a:xfrm>
          <a:off x="8699500" y="1067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49784</xdr:rowOff>
    </xdr:from>
    <xdr:to>
      <xdr:col>41</xdr:col>
      <xdr:colOff>101600</xdr:colOff>
      <xdr:row>62</xdr:row>
      <xdr:rowOff>151384</xdr:rowOff>
    </xdr:to>
    <xdr:sp macro="" textlink="">
      <xdr:nvSpPr>
        <xdr:cNvPr id="239" name="フローチャート: 判断 238">
          <a:extLst>
            <a:ext uri="{FF2B5EF4-FFF2-40B4-BE49-F238E27FC236}">
              <a16:creationId xmlns:a16="http://schemas.microsoft.com/office/drawing/2014/main" id="{2089159D-3C59-44AB-9D4B-FE42728620FD}"/>
            </a:ext>
          </a:extLst>
        </xdr:cNvPr>
        <xdr:cNvSpPr/>
      </xdr:nvSpPr>
      <xdr:spPr>
        <a:xfrm>
          <a:off x="7810500" y="1067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146253</xdr:rowOff>
    </xdr:from>
    <xdr:to>
      <xdr:col>36</xdr:col>
      <xdr:colOff>165100</xdr:colOff>
      <xdr:row>62</xdr:row>
      <xdr:rowOff>76403</xdr:rowOff>
    </xdr:to>
    <xdr:sp macro="" textlink="">
      <xdr:nvSpPr>
        <xdr:cNvPr id="240" name="フローチャート: 判断 239">
          <a:extLst>
            <a:ext uri="{FF2B5EF4-FFF2-40B4-BE49-F238E27FC236}">
              <a16:creationId xmlns:a16="http://schemas.microsoft.com/office/drawing/2014/main" id="{802FCB1A-C005-4320-ACCF-184B7671D448}"/>
            </a:ext>
          </a:extLst>
        </xdr:cNvPr>
        <xdr:cNvSpPr/>
      </xdr:nvSpPr>
      <xdr:spPr>
        <a:xfrm>
          <a:off x="6921500" y="1060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F19E3F71-AC5F-48F9-947E-97B07671DAB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9C954EE8-B4CC-4D77-BD07-B5F91B06869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886E6783-BD78-4977-8885-470BD376A8F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3417178C-A5E0-4BB0-804B-228FE6586A3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6E70AA7B-BD63-4B2E-80D5-9EBC3A83C61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165456</xdr:rowOff>
    </xdr:from>
    <xdr:to>
      <xdr:col>55</xdr:col>
      <xdr:colOff>50800</xdr:colOff>
      <xdr:row>63</xdr:row>
      <xdr:rowOff>95606</xdr:rowOff>
    </xdr:to>
    <xdr:sp macro="" textlink="">
      <xdr:nvSpPr>
        <xdr:cNvPr id="246" name="楕円 245">
          <a:extLst>
            <a:ext uri="{FF2B5EF4-FFF2-40B4-BE49-F238E27FC236}">
              <a16:creationId xmlns:a16="http://schemas.microsoft.com/office/drawing/2014/main" id="{6AFDED2D-007A-4799-890C-8E638A12F260}"/>
            </a:ext>
          </a:extLst>
        </xdr:cNvPr>
        <xdr:cNvSpPr/>
      </xdr:nvSpPr>
      <xdr:spPr>
        <a:xfrm>
          <a:off x="10426700" y="1079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80383</xdr:rowOff>
    </xdr:from>
    <xdr:ext cx="469744" cy="259045"/>
    <xdr:sp macro="" textlink="">
      <xdr:nvSpPr>
        <xdr:cNvPr id="247" name="【体育館・プール】&#10;一人当たり面積該当値テキスト">
          <a:extLst>
            <a:ext uri="{FF2B5EF4-FFF2-40B4-BE49-F238E27FC236}">
              <a16:creationId xmlns:a16="http://schemas.microsoft.com/office/drawing/2014/main" id="{3F61BB31-2172-4839-B9E3-4512B020FABB}"/>
            </a:ext>
          </a:extLst>
        </xdr:cNvPr>
        <xdr:cNvSpPr txBox="1"/>
      </xdr:nvSpPr>
      <xdr:spPr>
        <a:xfrm>
          <a:off x="10515600" y="10710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168656</xdr:rowOff>
    </xdr:from>
    <xdr:to>
      <xdr:col>50</xdr:col>
      <xdr:colOff>165100</xdr:colOff>
      <xdr:row>63</xdr:row>
      <xdr:rowOff>98806</xdr:rowOff>
    </xdr:to>
    <xdr:sp macro="" textlink="">
      <xdr:nvSpPr>
        <xdr:cNvPr id="248" name="楕円 247">
          <a:extLst>
            <a:ext uri="{FF2B5EF4-FFF2-40B4-BE49-F238E27FC236}">
              <a16:creationId xmlns:a16="http://schemas.microsoft.com/office/drawing/2014/main" id="{F62F09BC-9E8D-43D6-80FC-B8D54D5C000A}"/>
            </a:ext>
          </a:extLst>
        </xdr:cNvPr>
        <xdr:cNvSpPr/>
      </xdr:nvSpPr>
      <xdr:spPr>
        <a:xfrm>
          <a:off x="9588500" y="1079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44806</xdr:rowOff>
    </xdr:from>
    <xdr:to>
      <xdr:col>55</xdr:col>
      <xdr:colOff>0</xdr:colOff>
      <xdr:row>63</xdr:row>
      <xdr:rowOff>48006</xdr:rowOff>
    </xdr:to>
    <xdr:cxnSp macro="">
      <xdr:nvCxnSpPr>
        <xdr:cNvPr id="249" name="直線コネクタ 248">
          <a:extLst>
            <a:ext uri="{FF2B5EF4-FFF2-40B4-BE49-F238E27FC236}">
              <a16:creationId xmlns:a16="http://schemas.microsoft.com/office/drawing/2014/main" id="{63238B0F-17C2-4F82-B5DA-85D00DA43058}"/>
            </a:ext>
          </a:extLst>
        </xdr:cNvPr>
        <xdr:cNvCxnSpPr/>
      </xdr:nvCxnSpPr>
      <xdr:spPr>
        <a:xfrm flipV="1">
          <a:off x="9639300" y="10846156"/>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170485</xdr:rowOff>
    </xdr:from>
    <xdr:to>
      <xdr:col>46</xdr:col>
      <xdr:colOff>38100</xdr:colOff>
      <xdr:row>63</xdr:row>
      <xdr:rowOff>100635</xdr:rowOff>
    </xdr:to>
    <xdr:sp macro="" textlink="">
      <xdr:nvSpPr>
        <xdr:cNvPr id="250" name="楕円 249">
          <a:extLst>
            <a:ext uri="{FF2B5EF4-FFF2-40B4-BE49-F238E27FC236}">
              <a16:creationId xmlns:a16="http://schemas.microsoft.com/office/drawing/2014/main" id="{09A82A54-2207-4026-AF11-44CEFD2D0A12}"/>
            </a:ext>
          </a:extLst>
        </xdr:cNvPr>
        <xdr:cNvSpPr/>
      </xdr:nvSpPr>
      <xdr:spPr>
        <a:xfrm>
          <a:off x="8699500" y="1080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48006</xdr:rowOff>
    </xdr:from>
    <xdr:to>
      <xdr:col>50</xdr:col>
      <xdr:colOff>114300</xdr:colOff>
      <xdr:row>63</xdr:row>
      <xdr:rowOff>49835</xdr:rowOff>
    </xdr:to>
    <xdr:cxnSp macro="">
      <xdr:nvCxnSpPr>
        <xdr:cNvPr id="251" name="直線コネクタ 250">
          <a:extLst>
            <a:ext uri="{FF2B5EF4-FFF2-40B4-BE49-F238E27FC236}">
              <a16:creationId xmlns:a16="http://schemas.microsoft.com/office/drawing/2014/main" id="{5E38937A-95FC-488A-B2F3-BF9ED48EF309}"/>
            </a:ext>
          </a:extLst>
        </xdr:cNvPr>
        <xdr:cNvCxnSpPr/>
      </xdr:nvCxnSpPr>
      <xdr:spPr>
        <a:xfrm flipV="1">
          <a:off x="8750300" y="10849356"/>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406</xdr:rowOff>
    </xdr:from>
    <xdr:to>
      <xdr:col>41</xdr:col>
      <xdr:colOff>101600</xdr:colOff>
      <xdr:row>63</xdr:row>
      <xdr:rowOff>102006</xdr:rowOff>
    </xdr:to>
    <xdr:sp macro="" textlink="">
      <xdr:nvSpPr>
        <xdr:cNvPr id="252" name="楕円 251">
          <a:extLst>
            <a:ext uri="{FF2B5EF4-FFF2-40B4-BE49-F238E27FC236}">
              <a16:creationId xmlns:a16="http://schemas.microsoft.com/office/drawing/2014/main" id="{7E03F952-3EFE-4200-B456-DE12B61DDB3F}"/>
            </a:ext>
          </a:extLst>
        </xdr:cNvPr>
        <xdr:cNvSpPr/>
      </xdr:nvSpPr>
      <xdr:spPr>
        <a:xfrm>
          <a:off x="7810500" y="1080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49835</xdr:rowOff>
    </xdr:from>
    <xdr:to>
      <xdr:col>45</xdr:col>
      <xdr:colOff>177800</xdr:colOff>
      <xdr:row>63</xdr:row>
      <xdr:rowOff>51206</xdr:rowOff>
    </xdr:to>
    <xdr:cxnSp macro="">
      <xdr:nvCxnSpPr>
        <xdr:cNvPr id="253" name="直線コネクタ 252">
          <a:extLst>
            <a:ext uri="{FF2B5EF4-FFF2-40B4-BE49-F238E27FC236}">
              <a16:creationId xmlns:a16="http://schemas.microsoft.com/office/drawing/2014/main" id="{D5A347BA-140A-46DA-9001-960284946D91}"/>
            </a:ext>
          </a:extLst>
        </xdr:cNvPr>
        <xdr:cNvCxnSpPr/>
      </xdr:nvCxnSpPr>
      <xdr:spPr>
        <a:xfrm flipV="1">
          <a:off x="7861300" y="10851185"/>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171399</xdr:rowOff>
    </xdr:from>
    <xdr:to>
      <xdr:col>36</xdr:col>
      <xdr:colOff>165100</xdr:colOff>
      <xdr:row>63</xdr:row>
      <xdr:rowOff>101549</xdr:rowOff>
    </xdr:to>
    <xdr:sp macro="" textlink="">
      <xdr:nvSpPr>
        <xdr:cNvPr id="254" name="楕円 253">
          <a:extLst>
            <a:ext uri="{FF2B5EF4-FFF2-40B4-BE49-F238E27FC236}">
              <a16:creationId xmlns:a16="http://schemas.microsoft.com/office/drawing/2014/main" id="{305B29CC-0C53-4B59-9419-BF139411B6F9}"/>
            </a:ext>
          </a:extLst>
        </xdr:cNvPr>
        <xdr:cNvSpPr/>
      </xdr:nvSpPr>
      <xdr:spPr>
        <a:xfrm>
          <a:off x="6921500" y="1080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50749</xdr:rowOff>
    </xdr:from>
    <xdr:to>
      <xdr:col>41</xdr:col>
      <xdr:colOff>50800</xdr:colOff>
      <xdr:row>63</xdr:row>
      <xdr:rowOff>51206</xdr:rowOff>
    </xdr:to>
    <xdr:cxnSp macro="">
      <xdr:nvCxnSpPr>
        <xdr:cNvPr id="255" name="直線コネクタ 254">
          <a:extLst>
            <a:ext uri="{FF2B5EF4-FFF2-40B4-BE49-F238E27FC236}">
              <a16:creationId xmlns:a16="http://schemas.microsoft.com/office/drawing/2014/main" id="{5EA9C1EF-328D-4ACE-9BE0-D06D2EA6E22A}"/>
            </a:ext>
          </a:extLst>
        </xdr:cNvPr>
        <xdr:cNvCxnSpPr/>
      </xdr:nvCxnSpPr>
      <xdr:spPr>
        <a:xfrm>
          <a:off x="6972300" y="10852099"/>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143222</xdr:rowOff>
    </xdr:from>
    <xdr:ext cx="469744" cy="259045"/>
    <xdr:sp macro="" textlink="">
      <xdr:nvSpPr>
        <xdr:cNvPr id="256" name="n_1aveValue【体育館・プール】&#10;一人当たり面積">
          <a:extLst>
            <a:ext uri="{FF2B5EF4-FFF2-40B4-BE49-F238E27FC236}">
              <a16:creationId xmlns:a16="http://schemas.microsoft.com/office/drawing/2014/main" id="{884580E4-8D2A-42F2-9742-ADAF031367CB}"/>
            </a:ext>
          </a:extLst>
        </xdr:cNvPr>
        <xdr:cNvSpPr txBox="1"/>
      </xdr:nvSpPr>
      <xdr:spPr>
        <a:xfrm>
          <a:off x="9391727" y="10430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161968</xdr:rowOff>
    </xdr:from>
    <xdr:ext cx="469744" cy="259045"/>
    <xdr:sp macro="" textlink="">
      <xdr:nvSpPr>
        <xdr:cNvPr id="257" name="n_2aveValue【体育館・プール】&#10;一人当たり面積">
          <a:extLst>
            <a:ext uri="{FF2B5EF4-FFF2-40B4-BE49-F238E27FC236}">
              <a16:creationId xmlns:a16="http://schemas.microsoft.com/office/drawing/2014/main" id="{8FAFFBDE-0B3E-4EF8-996A-AAF18B79A73A}"/>
            </a:ext>
          </a:extLst>
        </xdr:cNvPr>
        <xdr:cNvSpPr txBox="1"/>
      </xdr:nvSpPr>
      <xdr:spPr>
        <a:xfrm>
          <a:off x="8515427" y="1044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167911</xdr:rowOff>
    </xdr:from>
    <xdr:ext cx="469744" cy="259045"/>
    <xdr:sp macro="" textlink="">
      <xdr:nvSpPr>
        <xdr:cNvPr id="258" name="n_3aveValue【体育館・プール】&#10;一人当たり面積">
          <a:extLst>
            <a:ext uri="{FF2B5EF4-FFF2-40B4-BE49-F238E27FC236}">
              <a16:creationId xmlns:a16="http://schemas.microsoft.com/office/drawing/2014/main" id="{819F7FCC-AE5D-4622-B94E-8396ED0A7745}"/>
            </a:ext>
          </a:extLst>
        </xdr:cNvPr>
        <xdr:cNvSpPr txBox="1"/>
      </xdr:nvSpPr>
      <xdr:spPr>
        <a:xfrm>
          <a:off x="7626427" y="1045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92930</xdr:rowOff>
    </xdr:from>
    <xdr:ext cx="469744" cy="259045"/>
    <xdr:sp macro="" textlink="">
      <xdr:nvSpPr>
        <xdr:cNvPr id="259" name="n_4aveValue【体育館・プール】&#10;一人当たり面積">
          <a:extLst>
            <a:ext uri="{FF2B5EF4-FFF2-40B4-BE49-F238E27FC236}">
              <a16:creationId xmlns:a16="http://schemas.microsoft.com/office/drawing/2014/main" id="{8B3D4384-21C0-4A8D-956F-EC3607FB63AC}"/>
            </a:ext>
          </a:extLst>
        </xdr:cNvPr>
        <xdr:cNvSpPr txBox="1"/>
      </xdr:nvSpPr>
      <xdr:spPr>
        <a:xfrm>
          <a:off x="6737427" y="10379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89933</xdr:rowOff>
    </xdr:from>
    <xdr:ext cx="469744" cy="259045"/>
    <xdr:sp macro="" textlink="">
      <xdr:nvSpPr>
        <xdr:cNvPr id="260" name="n_1mainValue【体育館・プール】&#10;一人当たり面積">
          <a:extLst>
            <a:ext uri="{FF2B5EF4-FFF2-40B4-BE49-F238E27FC236}">
              <a16:creationId xmlns:a16="http://schemas.microsoft.com/office/drawing/2014/main" id="{CD745422-149F-45DF-848C-72F5A3BB806F}"/>
            </a:ext>
          </a:extLst>
        </xdr:cNvPr>
        <xdr:cNvSpPr txBox="1"/>
      </xdr:nvSpPr>
      <xdr:spPr>
        <a:xfrm>
          <a:off x="9391727" y="1089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91762</xdr:rowOff>
    </xdr:from>
    <xdr:ext cx="469744" cy="259045"/>
    <xdr:sp macro="" textlink="">
      <xdr:nvSpPr>
        <xdr:cNvPr id="261" name="n_2mainValue【体育館・プール】&#10;一人当たり面積">
          <a:extLst>
            <a:ext uri="{FF2B5EF4-FFF2-40B4-BE49-F238E27FC236}">
              <a16:creationId xmlns:a16="http://schemas.microsoft.com/office/drawing/2014/main" id="{EADF8563-7EC5-4152-9006-0AFC39CB1050}"/>
            </a:ext>
          </a:extLst>
        </xdr:cNvPr>
        <xdr:cNvSpPr txBox="1"/>
      </xdr:nvSpPr>
      <xdr:spPr>
        <a:xfrm>
          <a:off x="8515427" y="10893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93133</xdr:rowOff>
    </xdr:from>
    <xdr:ext cx="469744" cy="259045"/>
    <xdr:sp macro="" textlink="">
      <xdr:nvSpPr>
        <xdr:cNvPr id="262" name="n_3mainValue【体育館・プール】&#10;一人当たり面積">
          <a:extLst>
            <a:ext uri="{FF2B5EF4-FFF2-40B4-BE49-F238E27FC236}">
              <a16:creationId xmlns:a16="http://schemas.microsoft.com/office/drawing/2014/main" id="{556B714B-38C6-4555-AD86-CD3EDE37C39C}"/>
            </a:ext>
          </a:extLst>
        </xdr:cNvPr>
        <xdr:cNvSpPr txBox="1"/>
      </xdr:nvSpPr>
      <xdr:spPr>
        <a:xfrm>
          <a:off x="7626427" y="1089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92676</xdr:rowOff>
    </xdr:from>
    <xdr:ext cx="469744" cy="259045"/>
    <xdr:sp macro="" textlink="">
      <xdr:nvSpPr>
        <xdr:cNvPr id="263" name="n_4mainValue【体育館・プール】&#10;一人当たり面積">
          <a:extLst>
            <a:ext uri="{FF2B5EF4-FFF2-40B4-BE49-F238E27FC236}">
              <a16:creationId xmlns:a16="http://schemas.microsoft.com/office/drawing/2014/main" id="{BE0127C6-BE33-424E-BBFC-934E865BF147}"/>
            </a:ext>
          </a:extLst>
        </xdr:cNvPr>
        <xdr:cNvSpPr txBox="1"/>
      </xdr:nvSpPr>
      <xdr:spPr>
        <a:xfrm>
          <a:off x="6737427" y="10894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30152383-B29E-4474-AEA2-5A318CB7308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654234F9-5F10-40D4-A981-CBDA6BED99F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4DAC9299-D3FF-4CE4-BC57-FFF401EFD24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D48C0233-8346-4ECF-8606-7C342862EF9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484ABC4E-5659-420A-BEEB-3C0C66C473E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B8C604CD-5F19-43CC-AC35-34FB8875B15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F83D6C8D-E0FB-4D52-BC23-5D556A71D6C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395E2C89-1037-47E7-AA76-9F37D8DEDA3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706AD884-93DF-4CDB-A98F-24AA876FE4C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A69DC66E-BDA8-496D-889F-D6B19916DD7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3077A2CA-A0D7-47D4-852D-A7A8F821F67C}"/>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FCCB67A8-E882-4AA6-A661-D5F06A509418}"/>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1555742E-968A-4057-A8B8-F42434843E1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4972AC78-DA56-4AB8-8B03-03354D3B6BD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0F48F3B6-0898-41DE-9268-8160EB332701}"/>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DF48699E-8B94-401D-B7F9-DD0D83D673DC}"/>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DAB0769F-EF87-47BB-883C-E18A3E551DAD}"/>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83104712-E9A7-47B7-B63D-FB8CC0A5A73E}"/>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F8905A07-85C6-4990-B571-3D012ACB314A}"/>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99099F5E-9A02-4C46-9F90-C0F7F4F72501}"/>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6AB829CF-7714-44FB-A451-4DF93786496E}"/>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F8AA3B84-4C24-4641-941A-8A22B8785F4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F8F38F7B-76A1-4CAC-9B1E-D1F2F20FF838}"/>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a:extLst>
            <a:ext uri="{FF2B5EF4-FFF2-40B4-BE49-F238E27FC236}">
              <a16:creationId xmlns:a16="http://schemas.microsoft.com/office/drawing/2014/main" id="{7AAB1520-72AD-45AC-A8C1-253D413C350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432ABAC2-E722-4C56-9D8C-499779D1E34B}"/>
            </a:ext>
          </a:extLst>
        </xdr:cNvPr>
        <xdr:cNvCxnSpPr/>
      </xdr:nvCxnSpPr>
      <xdr:spPr>
        <a:xfrm flipV="1">
          <a:off x="4634865" y="13338811"/>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福祉施設】&#10;有形固定資産減価償却率最小値テキスト">
          <a:extLst>
            <a:ext uri="{FF2B5EF4-FFF2-40B4-BE49-F238E27FC236}">
              <a16:creationId xmlns:a16="http://schemas.microsoft.com/office/drawing/2014/main" id="{40EFC476-4FD8-4702-94F6-F0B0CCE99814}"/>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9664206B-C580-4FA7-9400-E9DDD9AE26AB}"/>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291" name="【福祉施設】&#10;有形固定資産減価償却率最大値テキスト">
          <a:extLst>
            <a:ext uri="{FF2B5EF4-FFF2-40B4-BE49-F238E27FC236}">
              <a16:creationId xmlns:a16="http://schemas.microsoft.com/office/drawing/2014/main" id="{2F281D8A-EE49-4FF4-B816-21CD5ECD736C}"/>
            </a:ext>
          </a:extLst>
        </xdr:cNvPr>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292" name="直線コネクタ 291">
          <a:extLst>
            <a:ext uri="{FF2B5EF4-FFF2-40B4-BE49-F238E27FC236}">
              <a16:creationId xmlns:a16="http://schemas.microsoft.com/office/drawing/2014/main" id="{6FD04D31-24F9-48F6-9980-399CBC0B7DB0}"/>
            </a:ext>
          </a:extLst>
        </xdr:cNvPr>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123841</xdr:rowOff>
    </xdr:from>
    <xdr:ext cx="405111" cy="259045"/>
    <xdr:sp macro="" textlink="">
      <xdr:nvSpPr>
        <xdr:cNvPr id="293" name="【福祉施設】&#10;有形固定資産減価償却率平均値テキスト">
          <a:extLst>
            <a:ext uri="{FF2B5EF4-FFF2-40B4-BE49-F238E27FC236}">
              <a16:creationId xmlns:a16="http://schemas.microsoft.com/office/drawing/2014/main" id="{BF5B5DD6-4149-4B01-91DB-C631BF966EB2}"/>
            </a:ext>
          </a:extLst>
        </xdr:cNvPr>
        <xdr:cNvSpPr txBox="1"/>
      </xdr:nvSpPr>
      <xdr:spPr>
        <a:xfrm>
          <a:off x="4673600" y="14011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145414</xdr:rowOff>
    </xdr:from>
    <xdr:to>
      <xdr:col>24</xdr:col>
      <xdr:colOff>114300</xdr:colOff>
      <xdr:row>82</xdr:row>
      <xdr:rowOff>75564</xdr:rowOff>
    </xdr:to>
    <xdr:sp macro="" textlink="">
      <xdr:nvSpPr>
        <xdr:cNvPr id="294" name="フローチャート: 判断 293">
          <a:extLst>
            <a:ext uri="{FF2B5EF4-FFF2-40B4-BE49-F238E27FC236}">
              <a16:creationId xmlns:a16="http://schemas.microsoft.com/office/drawing/2014/main" id="{CAA13958-A20F-444C-B0D0-73B1CEA025F7}"/>
            </a:ext>
          </a:extLst>
        </xdr:cNvPr>
        <xdr:cNvSpPr/>
      </xdr:nvSpPr>
      <xdr:spPr>
        <a:xfrm>
          <a:off x="45847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133986</xdr:rowOff>
    </xdr:from>
    <xdr:to>
      <xdr:col>20</xdr:col>
      <xdr:colOff>38100</xdr:colOff>
      <xdr:row>82</xdr:row>
      <xdr:rowOff>64136</xdr:rowOff>
    </xdr:to>
    <xdr:sp macro="" textlink="">
      <xdr:nvSpPr>
        <xdr:cNvPr id="295" name="フローチャート: 判断 294">
          <a:extLst>
            <a:ext uri="{FF2B5EF4-FFF2-40B4-BE49-F238E27FC236}">
              <a16:creationId xmlns:a16="http://schemas.microsoft.com/office/drawing/2014/main" id="{27CB8EE5-42D9-4F35-8C43-2AE479CD0E37}"/>
            </a:ext>
          </a:extLst>
        </xdr:cNvPr>
        <xdr:cNvSpPr/>
      </xdr:nvSpPr>
      <xdr:spPr>
        <a:xfrm>
          <a:off x="3746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61595</xdr:rowOff>
    </xdr:from>
    <xdr:to>
      <xdr:col>15</xdr:col>
      <xdr:colOff>101600</xdr:colOff>
      <xdr:row>81</xdr:row>
      <xdr:rowOff>163195</xdr:rowOff>
    </xdr:to>
    <xdr:sp macro="" textlink="">
      <xdr:nvSpPr>
        <xdr:cNvPr id="296" name="フローチャート: 判断 295">
          <a:extLst>
            <a:ext uri="{FF2B5EF4-FFF2-40B4-BE49-F238E27FC236}">
              <a16:creationId xmlns:a16="http://schemas.microsoft.com/office/drawing/2014/main" id="{698D5A51-587F-42BD-B6F0-C06789F014C3}"/>
            </a:ext>
          </a:extLst>
        </xdr:cNvPr>
        <xdr:cNvSpPr/>
      </xdr:nvSpPr>
      <xdr:spPr>
        <a:xfrm>
          <a:off x="2857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74930</xdr:rowOff>
    </xdr:from>
    <xdr:to>
      <xdr:col>10</xdr:col>
      <xdr:colOff>165100</xdr:colOff>
      <xdr:row>82</xdr:row>
      <xdr:rowOff>5080</xdr:rowOff>
    </xdr:to>
    <xdr:sp macro="" textlink="">
      <xdr:nvSpPr>
        <xdr:cNvPr id="297" name="フローチャート: 判断 296">
          <a:extLst>
            <a:ext uri="{FF2B5EF4-FFF2-40B4-BE49-F238E27FC236}">
              <a16:creationId xmlns:a16="http://schemas.microsoft.com/office/drawing/2014/main" id="{81BC1533-96C8-451A-809B-413CE03B2464}"/>
            </a:ext>
          </a:extLst>
        </xdr:cNvPr>
        <xdr:cNvSpPr/>
      </xdr:nvSpPr>
      <xdr:spPr>
        <a:xfrm>
          <a:off x="1968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12064</xdr:rowOff>
    </xdr:from>
    <xdr:to>
      <xdr:col>6</xdr:col>
      <xdr:colOff>38100</xdr:colOff>
      <xdr:row>81</xdr:row>
      <xdr:rowOff>113664</xdr:rowOff>
    </xdr:to>
    <xdr:sp macro="" textlink="">
      <xdr:nvSpPr>
        <xdr:cNvPr id="298" name="フローチャート: 判断 297">
          <a:extLst>
            <a:ext uri="{FF2B5EF4-FFF2-40B4-BE49-F238E27FC236}">
              <a16:creationId xmlns:a16="http://schemas.microsoft.com/office/drawing/2014/main" id="{74C34A45-8F99-4D88-9145-DEC43065F625}"/>
            </a:ext>
          </a:extLst>
        </xdr:cNvPr>
        <xdr:cNvSpPr/>
      </xdr:nvSpPr>
      <xdr:spPr>
        <a:xfrm>
          <a:off x="1079500" y="1389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17005DC2-DA42-4F15-A630-BAB733CA201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A52A3EAA-402B-40CC-9E8B-66F08B3B7C1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50C80CFE-44CA-4C03-90F3-37FFB3C0E55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95D9CC5C-7203-482E-95BC-029A375B061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786B6DC6-5101-4EA9-86C7-5943E7BDCFE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44450</xdr:rowOff>
    </xdr:from>
    <xdr:to>
      <xdr:col>24</xdr:col>
      <xdr:colOff>114300</xdr:colOff>
      <xdr:row>80</xdr:row>
      <xdr:rowOff>146050</xdr:rowOff>
    </xdr:to>
    <xdr:sp macro="" textlink="">
      <xdr:nvSpPr>
        <xdr:cNvPr id="304" name="楕円 303">
          <a:extLst>
            <a:ext uri="{FF2B5EF4-FFF2-40B4-BE49-F238E27FC236}">
              <a16:creationId xmlns:a16="http://schemas.microsoft.com/office/drawing/2014/main" id="{58C1E458-852D-41FF-816B-B2EEE789B239}"/>
            </a:ext>
          </a:extLst>
        </xdr:cNvPr>
        <xdr:cNvSpPr/>
      </xdr:nvSpPr>
      <xdr:spPr>
        <a:xfrm>
          <a:off x="45847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67327</xdr:rowOff>
    </xdr:from>
    <xdr:ext cx="405111" cy="259045"/>
    <xdr:sp macro="" textlink="">
      <xdr:nvSpPr>
        <xdr:cNvPr id="305" name="【福祉施設】&#10;有形固定資産減価償却率該当値テキスト">
          <a:extLst>
            <a:ext uri="{FF2B5EF4-FFF2-40B4-BE49-F238E27FC236}">
              <a16:creationId xmlns:a16="http://schemas.microsoft.com/office/drawing/2014/main" id="{E73A39D1-21C0-484C-AA1F-207AEAE1D404}"/>
            </a:ext>
          </a:extLst>
        </xdr:cNvPr>
        <xdr:cNvSpPr txBox="1"/>
      </xdr:nvSpPr>
      <xdr:spPr>
        <a:xfrm>
          <a:off x="4673600"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19686</xdr:rowOff>
    </xdr:from>
    <xdr:to>
      <xdr:col>20</xdr:col>
      <xdr:colOff>38100</xdr:colOff>
      <xdr:row>80</xdr:row>
      <xdr:rowOff>121286</xdr:rowOff>
    </xdr:to>
    <xdr:sp macro="" textlink="">
      <xdr:nvSpPr>
        <xdr:cNvPr id="306" name="楕円 305">
          <a:extLst>
            <a:ext uri="{FF2B5EF4-FFF2-40B4-BE49-F238E27FC236}">
              <a16:creationId xmlns:a16="http://schemas.microsoft.com/office/drawing/2014/main" id="{F4DA6146-DA05-45B1-9806-85D3A16AB12A}"/>
            </a:ext>
          </a:extLst>
        </xdr:cNvPr>
        <xdr:cNvSpPr/>
      </xdr:nvSpPr>
      <xdr:spPr>
        <a:xfrm>
          <a:off x="3746500" y="1373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70486</xdr:rowOff>
    </xdr:from>
    <xdr:to>
      <xdr:col>24</xdr:col>
      <xdr:colOff>63500</xdr:colOff>
      <xdr:row>80</xdr:row>
      <xdr:rowOff>95250</xdr:rowOff>
    </xdr:to>
    <xdr:cxnSp macro="">
      <xdr:nvCxnSpPr>
        <xdr:cNvPr id="307" name="直線コネクタ 306">
          <a:extLst>
            <a:ext uri="{FF2B5EF4-FFF2-40B4-BE49-F238E27FC236}">
              <a16:creationId xmlns:a16="http://schemas.microsoft.com/office/drawing/2014/main" id="{CC8B6982-C0BE-471B-840D-28C3926D8742}"/>
            </a:ext>
          </a:extLst>
        </xdr:cNvPr>
        <xdr:cNvCxnSpPr/>
      </xdr:nvCxnSpPr>
      <xdr:spPr>
        <a:xfrm>
          <a:off x="3797300" y="13786486"/>
          <a:ext cx="8382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149225</xdr:rowOff>
    </xdr:from>
    <xdr:to>
      <xdr:col>15</xdr:col>
      <xdr:colOff>101600</xdr:colOff>
      <xdr:row>80</xdr:row>
      <xdr:rowOff>79375</xdr:rowOff>
    </xdr:to>
    <xdr:sp macro="" textlink="">
      <xdr:nvSpPr>
        <xdr:cNvPr id="308" name="楕円 307">
          <a:extLst>
            <a:ext uri="{FF2B5EF4-FFF2-40B4-BE49-F238E27FC236}">
              <a16:creationId xmlns:a16="http://schemas.microsoft.com/office/drawing/2014/main" id="{EF4CBFFC-DB6A-4A7E-B3DD-A3CF5E91F7C4}"/>
            </a:ext>
          </a:extLst>
        </xdr:cNvPr>
        <xdr:cNvSpPr/>
      </xdr:nvSpPr>
      <xdr:spPr>
        <a:xfrm>
          <a:off x="2857500" y="1369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28575</xdr:rowOff>
    </xdr:from>
    <xdr:to>
      <xdr:col>19</xdr:col>
      <xdr:colOff>177800</xdr:colOff>
      <xdr:row>80</xdr:row>
      <xdr:rowOff>70486</xdr:rowOff>
    </xdr:to>
    <xdr:cxnSp macro="">
      <xdr:nvCxnSpPr>
        <xdr:cNvPr id="309" name="直線コネクタ 308">
          <a:extLst>
            <a:ext uri="{FF2B5EF4-FFF2-40B4-BE49-F238E27FC236}">
              <a16:creationId xmlns:a16="http://schemas.microsoft.com/office/drawing/2014/main" id="{1E112677-1E49-4796-9EB9-D4C09B744E85}"/>
            </a:ext>
          </a:extLst>
        </xdr:cNvPr>
        <xdr:cNvCxnSpPr/>
      </xdr:nvCxnSpPr>
      <xdr:spPr>
        <a:xfrm>
          <a:off x="2908300" y="1374457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15875</xdr:rowOff>
    </xdr:from>
    <xdr:to>
      <xdr:col>10</xdr:col>
      <xdr:colOff>165100</xdr:colOff>
      <xdr:row>79</xdr:row>
      <xdr:rowOff>117475</xdr:rowOff>
    </xdr:to>
    <xdr:sp macro="" textlink="">
      <xdr:nvSpPr>
        <xdr:cNvPr id="310" name="楕円 309">
          <a:extLst>
            <a:ext uri="{FF2B5EF4-FFF2-40B4-BE49-F238E27FC236}">
              <a16:creationId xmlns:a16="http://schemas.microsoft.com/office/drawing/2014/main" id="{244134E0-453C-41F9-86B1-2CA31BA6F1E5}"/>
            </a:ext>
          </a:extLst>
        </xdr:cNvPr>
        <xdr:cNvSpPr/>
      </xdr:nvSpPr>
      <xdr:spPr>
        <a:xfrm>
          <a:off x="1968500" y="1356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66675</xdr:rowOff>
    </xdr:from>
    <xdr:to>
      <xdr:col>15</xdr:col>
      <xdr:colOff>50800</xdr:colOff>
      <xdr:row>80</xdr:row>
      <xdr:rowOff>28575</xdr:rowOff>
    </xdr:to>
    <xdr:cxnSp macro="">
      <xdr:nvCxnSpPr>
        <xdr:cNvPr id="311" name="直線コネクタ 310">
          <a:extLst>
            <a:ext uri="{FF2B5EF4-FFF2-40B4-BE49-F238E27FC236}">
              <a16:creationId xmlns:a16="http://schemas.microsoft.com/office/drawing/2014/main" id="{7B66AFEE-3DD8-4282-B79D-5C61A8B6137E}"/>
            </a:ext>
          </a:extLst>
        </xdr:cNvPr>
        <xdr:cNvCxnSpPr/>
      </xdr:nvCxnSpPr>
      <xdr:spPr>
        <a:xfrm>
          <a:off x="2019300" y="13611225"/>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23495</xdr:rowOff>
    </xdr:from>
    <xdr:to>
      <xdr:col>6</xdr:col>
      <xdr:colOff>38100</xdr:colOff>
      <xdr:row>79</xdr:row>
      <xdr:rowOff>125095</xdr:rowOff>
    </xdr:to>
    <xdr:sp macro="" textlink="">
      <xdr:nvSpPr>
        <xdr:cNvPr id="312" name="楕円 311">
          <a:extLst>
            <a:ext uri="{FF2B5EF4-FFF2-40B4-BE49-F238E27FC236}">
              <a16:creationId xmlns:a16="http://schemas.microsoft.com/office/drawing/2014/main" id="{DC8A3934-B82D-4A6E-9D42-7EF214727A9C}"/>
            </a:ext>
          </a:extLst>
        </xdr:cNvPr>
        <xdr:cNvSpPr/>
      </xdr:nvSpPr>
      <xdr:spPr>
        <a:xfrm>
          <a:off x="1079500" y="1356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66675</xdr:rowOff>
    </xdr:from>
    <xdr:to>
      <xdr:col>10</xdr:col>
      <xdr:colOff>114300</xdr:colOff>
      <xdr:row>79</xdr:row>
      <xdr:rowOff>74295</xdr:rowOff>
    </xdr:to>
    <xdr:cxnSp macro="">
      <xdr:nvCxnSpPr>
        <xdr:cNvPr id="313" name="直線コネクタ 312">
          <a:extLst>
            <a:ext uri="{FF2B5EF4-FFF2-40B4-BE49-F238E27FC236}">
              <a16:creationId xmlns:a16="http://schemas.microsoft.com/office/drawing/2014/main" id="{46422B57-AAC7-447C-978D-15A11E33429F}"/>
            </a:ext>
          </a:extLst>
        </xdr:cNvPr>
        <xdr:cNvCxnSpPr/>
      </xdr:nvCxnSpPr>
      <xdr:spPr>
        <a:xfrm flipV="1">
          <a:off x="1130300" y="1361122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55263</xdr:rowOff>
    </xdr:from>
    <xdr:ext cx="405111" cy="259045"/>
    <xdr:sp macro="" textlink="">
      <xdr:nvSpPr>
        <xdr:cNvPr id="314" name="n_1aveValue【福祉施設】&#10;有形固定資産減価償却率">
          <a:extLst>
            <a:ext uri="{FF2B5EF4-FFF2-40B4-BE49-F238E27FC236}">
              <a16:creationId xmlns:a16="http://schemas.microsoft.com/office/drawing/2014/main" id="{1ECF2D62-2C46-42BF-A6B4-10F92BF2B49A}"/>
            </a:ext>
          </a:extLst>
        </xdr:cNvPr>
        <xdr:cNvSpPr txBox="1"/>
      </xdr:nvSpPr>
      <xdr:spPr>
        <a:xfrm>
          <a:off x="3582044" y="1411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154322</xdr:rowOff>
    </xdr:from>
    <xdr:ext cx="405111" cy="259045"/>
    <xdr:sp macro="" textlink="">
      <xdr:nvSpPr>
        <xdr:cNvPr id="315" name="n_2aveValue【福祉施設】&#10;有形固定資産減価償却率">
          <a:extLst>
            <a:ext uri="{FF2B5EF4-FFF2-40B4-BE49-F238E27FC236}">
              <a16:creationId xmlns:a16="http://schemas.microsoft.com/office/drawing/2014/main" id="{701AAFB3-9CF4-4643-9DEA-9829A9B97C69}"/>
            </a:ext>
          </a:extLst>
        </xdr:cNvPr>
        <xdr:cNvSpPr txBox="1"/>
      </xdr:nvSpPr>
      <xdr:spPr>
        <a:xfrm>
          <a:off x="27057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167657</xdr:rowOff>
    </xdr:from>
    <xdr:ext cx="405111" cy="259045"/>
    <xdr:sp macro="" textlink="">
      <xdr:nvSpPr>
        <xdr:cNvPr id="316" name="n_3aveValue【福祉施設】&#10;有形固定資産減価償却率">
          <a:extLst>
            <a:ext uri="{FF2B5EF4-FFF2-40B4-BE49-F238E27FC236}">
              <a16:creationId xmlns:a16="http://schemas.microsoft.com/office/drawing/2014/main" id="{DD755636-92BA-4A15-BEFF-88B7FFD9267E}"/>
            </a:ext>
          </a:extLst>
        </xdr:cNvPr>
        <xdr:cNvSpPr txBox="1"/>
      </xdr:nvSpPr>
      <xdr:spPr>
        <a:xfrm>
          <a:off x="1816744" y="1405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104791</xdr:rowOff>
    </xdr:from>
    <xdr:ext cx="405111" cy="259045"/>
    <xdr:sp macro="" textlink="">
      <xdr:nvSpPr>
        <xdr:cNvPr id="317" name="n_4aveValue【福祉施設】&#10;有形固定資産減価償却率">
          <a:extLst>
            <a:ext uri="{FF2B5EF4-FFF2-40B4-BE49-F238E27FC236}">
              <a16:creationId xmlns:a16="http://schemas.microsoft.com/office/drawing/2014/main" id="{46A25237-27D0-4B89-AA6B-C8466C6B370F}"/>
            </a:ext>
          </a:extLst>
        </xdr:cNvPr>
        <xdr:cNvSpPr txBox="1"/>
      </xdr:nvSpPr>
      <xdr:spPr>
        <a:xfrm>
          <a:off x="927744" y="13992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137813</xdr:rowOff>
    </xdr:from>
    <xdr:ext cx="405111" cy="259045"/>
    <xdr:sp macro="" textlink="">
      <xdr:nvSpPr>
        <xdr:cNvPr id="318" name="n_1mainValue【福祉施設】&#10;有形固定資産減価償却率">
          <a:extLst>
            <a:ext uri="{FF2B5EF4-FFF2-40B4-BE49-F238E27FC236}">
              <a16:creationId xmlns:a16="http://schemas.microsoft.com/office/drawing/2014/main" id="{D3D888FD-D777-4978-8BEE-BA5C88B733F9}"/>
            </a:ext>
          </a:extLst>
        </xdr:cNvPr>
        <xdr:cNvSpPr txBox="1"/>
      </xdr:nvSpPr>
      <xdr:spPr>
        <a:xfrm>
          <a:off x="3582044" y="1351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95902</xdr:rowOff>
    </xdr:from>
    <xdr:ext cx="405111" cy="259045"/>
    <xdr:sp macro="" textlink="">
      <xdr:nvSpPr>
        <xdr:cNvPr id="319" name="n_2mainValue【福祉施設】&#10;有形固定資産減価償却率">
          <a:extLst>
            <a:ext uri="{FF2B5EF4-FFF2-40B4-BE49-F238E27FC236}">
              <a16:creationId xmlns:a16="http://schemas.microsoft.com/office/drawing/2014/main" id="{B0D65D55-4FD3-43DB-94A5-E199B8F68CC1}"/>
            </a:ext>
          </a:extLst>
        </xdr:cNvPr>
        <xdr:cNvSpPr txBox="1"/>
      </xdr:nvSpPr>
      <xdr:spPr>
        <a:xfrm>
          <a:off x="2705744" y="1346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134002</xdr:rowOff>
    </xdr:from>
    <xdr:ext cx="405111" cy="259045"/>
    <xdr:sp macro="" textlink="">
      <xdr:nvSpPr>
        <xdr:cNvPr id="320" name="n_3mainValue【福祉施設】&#10;有形固定資産減価償却率">
          <a:extLst>
            <a:ext uri="{FF2B5EF4-FFF2-40B4-BE49-F238E27FC236}">
              <a16:creationId xmlns:a16="http://schemas.microsoft.com/office/drawing/2014/main" id="{EC43CD05-7164-4E12-A5D5-7B61EBCCC82B}"/>
            </a:ext>
          </a:extLst>
        </xdr:cNvPr>
        <xdr:cNvSpPr txBox="1"/>
      </xdr:nvSpPr>
      <xdr:spPr>
        <a:xfrm>
          <a:off x="1816744" y="1333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141622</xdr:rowOff>
    </xdr:from>
    <xdr:ext cx="405111" cy="259045"/>
    <xdr:sp macro="" textlink="">
      <xdr:nvSpPr>
        <xdr:cNvPr id="321" name="n_4mainValue【福祉施設】&#10;有形固定資産減価償却率">
          <a:extLst>
            <a:ext uri="{FF2B5EF4-FFF2-40B4-BE49-F238E27FC236}">
              <a16:creationId xmlns:a16="http://schemas.microsoft.com/office/drawing/2014/main" id="{6542778B-7B07-4EB2-9ADC-6AC86F3CD7E8}"/>
            </a:ext>
          </a:extLst>
        </xdr:cNvPr>
        <xdr:cNvSpPr txBox="1"/>
      </xdr:nvSpPr>
      <xdr:spPr>
        <a:xfrm>
          <a:off x="927744" y="1334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425EBDD5-1E18-4B77-B029-F67F7AD6A2A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A549C77E-73BF-481F-896B-BFA3D175610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79F19A27-1848-4EA9-AEB8-B2CE07DB7D3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B8021C9E-0CB0-4098-8E5F-BA1225E4515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D290BB7-3328-4BED-927A-5E46B8C6F8B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9CD94BED-6579-486A-9301-3C77D06228F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62FFA58-4B9D-4640-8986-7534A0E46D6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200E7EC-E756-4898-8023-36BFCB55C1F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CA922458-BC02-4BFE-ADDA-8D61DE06F3F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4A2EA80E-A576-45E5-A2DE-31A94253410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2" name="直線コネクタ 331">
          <a:extLst>
            <a:ext uri="{FF2B5EF4-FFF2-40B4-BE49-F238E27FC236}">
              <a16:creationId xmlns:a16="http://schemas.microsoft.com/office/drawing/2014/main" id="{C3E3CADF-E516-4CFF-A636-C51FE7F0BDAC}"/>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3" name="テキスト ボックス 332">
          <a:extLst>
            <a:ext uri="{FF2B5EF4-FFF2-40B4-BE49-F238E27FC236}">
              <a16:creationId xmlns:a16="http://schemas.microsoft.com/office/drawing/2014/main" id="{EC6A2EC5-F905-4464-868C-77AEC30C0754}"/>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a:extLst>
            <a:ext uri="{FF2B5EF4-FFF2-40B4-BE49-F238E27FC236}">
              <a16:creationId xmlns:a16="http://schemas.microsoft.com/office/drawing/2014/main" id="{FF8C75AE-16B1-42D6-91AC-E06592CEF8FF}"/>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a:extLst>
            <a:ext uri="{FF2B5EF4-FFF2-40B4-BE49-F238E27FC236}">
              <a16:creationId xmlns:a16="http://schemas.microsoft.com/office/drawing/2014/main" id="{4C3181DB-B485-4FDA-AF35-80AB1C6CB887}"/>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6" name="直線コネクタ 335">
          <a:extLst>
            <a:ext uri="{FF2B5EF4-FFF2-40B4-BE49-F238E27FC236}">
              <a16:creationId xmlns:a16="http://schemas.microsoft.com/office/drawing/2014/main" id="{13EDCD7D-E696-4341-BDB2-4C5A585321EA}"/>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7" name="テキスト ボックス 336">
          <a:extLst>
            <a:ext uri="{FF2B5EF4-FFF2-40B4-BE49-F238E27FC236}">
              <a16:creationId xmlns:a16="http://schemas.microsoft.com/office/drawing/2014/main" id="{50F2A75E-8BAE-4582-977F-09DBFF63D206}"/>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7C9E9E14-4B47-4FF4-98C7-34414614645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C42F36BA-791B-4C8D-A7CF-4659599C4856}"/>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a:extLst>
            <a:ext uri="{FF2B5EF4-FFF2-40B4-BE49-F238E27FC236}">
              <a16:creationId xmlns:a16="http://schemas.microsoft.com/office/drawing/2014/main" id="{FDA24F03-3BC3-4879-A3F9-69C50846C11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83820</xdr:rowOff>
    </xdr:from>
    <xdr:to>
      <xdr:col>54</xdr:col>
      <xdr:colOff>189865</xdr:colOff>
      <xdr:row>85</xdr:row>
      <xdr:rowOff>76391</xdr:rowOff>
    </xdr:to>
    <xdr:cxnSp macro="">
      <xdr:nvCxnSpPr>
        <xdr:cNvPr id="341" name="直線コネクタ 340">
          <a:extLst>
            <a:ext uri="{FF2B5EF4-FFF2-40B4-BE49-F238E27FC236}">
              <a16:creationId xmlns:a16="http://schemas.microsoft.com/office/drawing/2014/main" id="{F7C5087B-6EEA-4604-893A-C81BA13532C9}"/>
            </a:ext>
          </a:extLst>
        </xdr:cNvPr>
        <xdr:cNvCxnSpPr/>
      </xdr:nvCxnSpPr>
      <xdr:spPr>
        <a:xfrm flipV="1">
          <a:off x="10476865" y="13456920"/>
          <a:ext cx="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80218</xdr:rowOff>
    </xdr:from>
    <xdr:ext cx="469744" cy="259045"/>
    <xdr:sp macro="" textlink="">
      <xdr:nvSpPr>
        <xdr:cNvPr id="342" name="【福祉施設】&#10;一人当たり面積最小値テキスト">
          <a:extLst>
            <a:ext uri="{FF2B5EF4-FFF2-40B4-BE49-F238E27FC236}">
              <a16:creationId xmlns:a16="http://schemas.microsoft.com/office/drawing/2014/main" id="{8742051C-5EA8-461E-96D7-0BACF31AF8D2}"/>
            </a:ext>
          </a:extLst>
        </xdr:cNvPr>
        <xdr:cNvSpPr txBox="1"/>
      </xdr:nvSpPr>
      <xdr:spPr>
        <a:xfrm>
          <a:off x="10515600" y="14653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76391</xdr:rowOff>
    </xdr:from>
    <xdr:to>
      <xdr:col>55</xdr:col>
      <xdr:colOff>88900</xdr:colOff>
      <xdr:row>85</xdr:row>
      <xdr:rowOff>76391</xdr:rowOff>
    </xdr:to>
    <xdr:cxnSp macro="">
      <xdr:nvCxnSpPr>
        <xdr:cNvPr id="343" name="直線コネクタ 342">
          <a:extLst>
            <a:ext uri="{FF2B5EF4-FFF2-40B4-BE49-F238E27FC236}">
              <a16:creationId xmlns:a16="http://schemas.microsoft.com/office/drawing/2014/main" id="{CBE5F005-E545-4E21-A6CD-550EFCF2A363}"/>
            </a:ext>
          </a:extLst>
        </xdr:cNvPr>
        <xdr:cNvCxnSpPr/>
      </xdr:nvCxnSpPr>
      <xdr:spPr>
        <a:xfrm>
          <a:off x="10388600" y="1464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30497</xdr:rowOff>
    </xdr:from>
    <xdr:ext cx="469744" cy="259045"/>
    <xdr:sp macro="" textlink="">
      <xdr:nvSpPr>
        <xdr:cNvPr id="344" name="【福祉施設】&#10;一人当たり面積最大値テキスト">
          <a:extLst>
            <a:ext uri="{FF2B5EF4-FFF2-40B4-BE49-F238E27FC236}">
              <a16:creationId xmlns:a16="http://schemas.microsoft.com/office/drawing/2014/main" id="{3DFC50FF-052A-454A-96D1-3E844FDA498C}"/>
            </a:ext>
          </a:extLst>
        </xdr:cNvPr>
        <xdr:cNvSpPr txBox="1"/>
      </xdr:nvSpPr>
      <xdr:spPr>
        <a:xfrm>
          <a:off x="105156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83820</xdr:rowOff>
    </xdr:from>
    <xdr:to>
      <xdr:col>55</xdr:col>
      <xdr:colOff>88900</xdr:colOff>
      <xdr:row>78</xdr:row>
      <xdr:rowOff>83820</xdr:rowOff>
    </xdr:to>
    <xdr:cxnSp macro="">
      <xdr:nvCxnSpPr>
        <xdr:cNvPr id="345" name="直線コネクタ 344">
          <a:extLst>
            <a:ext uri="{FF2B5EF4-FFF2-40B4-BE49-F238E27FC236}">
              <a16:creationId xmlns:a16="http://schemas.microsoft.com/office/drawing/2014/main" id="{08184528-A1CE-4FC9-B826-4195B3E50881}"/>
            </a:ext>
          </a:extLst>
        </xdr:cNvPr>
        <xdr:cNvCxnSpPr/>
      </xdr:nvCxnSpPr>
      <xdr:spPr>
        <a:xfrm>
          <a:off x="10388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145623</xdr:rowOff>
    </xdr:from>
    <xdr:ext cx="469744" cy="259045"/>
    <xdr:sp macro="" textlink="">
      <xdr:nvSpPr>
        <xdr:cNvPr id="346" name="【福祉施設】&#10;一人当たり面積平均値テキスト">
          <a:extLst>
            <a:ext uri="{FF2B5EF4-FFF2-40B4-BE49-F238E27FC236}">
              <a16:creationId xmlns:a16="http://schemas.microsoft.com/office/drawing/2014/main" id="{8345877C-EDC1-499D-9B04-25D55296EFD8}"/>
            </a:ext>
          </a:extLst>
        </xdr:cNvPr>
        <xdr:cNvSpPr txBox="1"/>
      </xdr:nvSpPr>
      <xdr:spPr>
        <a:xfrm>
          <a:off x="10515600" y="14204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122746</xdr:rowOff>
    </xdr:from>
    <xdr:to>
      <xdr:col>55</xdr:col>
      <xdr:colOff>50800</xdr:colOff>
      <xdr:row>84</xdr:row>
      <xdr:rowOff>52896</xdr:rowOff>
    </xdr:to>
    <xdr:sp macro="" textlink="">
      <xdr:nvSpPr>
        <xdr:cNvPr id="347" name="フローチャート: 判断 346">
          <a:extLst>
            <a:ext uri="{FF2B5EF4-FFF2-40B4-BE49-F238E27FC236}">
              <a16:creationId xmlns:a16="http://schemas.microsoft.com/office/drawing/2014/main" id="{6AD0AED2-2B35-4289-A913-025110120E63}"/>
            </a:ext>
          </a:extLst>
        </xdr:cNvPr>
        <xdr:cNvSpPr/>
      </xdr:nvSpPr>
      <xdr:spPr>
        <a:xfrm>
          <a:off x="10426700" y="14353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153606</xdr:rowOff>
    </xdr:from>
    <xdr:to>
      <xdr:col>50</xdr:col>
      <xdr:colOff>165100</xdr:colOff>
      <xdr:row>84</xdr:row>
      <xdr:rowOff>83756</xdr:rowOff>
    </xdr:to>
    <xdr:sp macro="" textlink="">
      <xdr:nvSpPr>
        <xdr:cNvPr id="348" name="フローチャート: 判断 347">
          <a:extLst>
            <a:ext uri="{FF2B5EF4-FFF2-40B4-BE49-F238E27FC236}">
              <a16:creationId xmlns:a16="http://schemas.microsoft.com/office/drawing/2014/main" id="{8320A2A2-17F3-45F9-A0EE-9C09045B5BE8}"/>
            </a:ext>
          </a:extLst>
        </xdr:cNvPr>
        <xdr:cNvSpPr/>
      </xdr:nvSpPr>
      <xdr:spPr>
        <a:xfrm>
          <a:off x="9588500" y="1438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167894</xdr:rowOff>
    </xdr:from>
    <xdr:to>
      <xdr:col>46</xdr:col>
      <xdr:colOff>38100</xdr:colOff>
      <xdr:row>84</xdr:row>
      <xdr:rowOff>98044</xdr:rowOff>
    </xdr:to>
    <xdr:sp macro="" textlink="">
      <xdr:nvSpPr>
        <xdr:cNvPr id="349" name="フローチャート: 判断 348">
          <a:extLst>
            <a:ext uri="{FF2B5EF4-FFF2-40B4-BE49-F238E27FC236}">
              <a16:creationId xmlns:a16="http://schemas.microsoft.com/office/drawing/2014/main" id="{D6B4DABC-59E6-4425-B343-D8513443F277}"/>
            </a:ext>
          </a:extLst>
        </xdr:cNvPr>
        <xdr:cNvSpPr/>
      </xdr:nvSpPr>
      <xdr:spPr>
        <a:xfrm>
          <a:off x="8699500" y="1439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13588</xdr:rowOff>
    </xdr:from>
    <xdr:to>
      <xdr:col>41</xdr:col>
      <xdr:colOff>101600</xdr:colOff>
      <xdr:row>84</xdr:row>
      <xdr:rowOff>115188</xdr:rowOff>
    </xdr:to>
    <xdr:sp macro="" textlink="">
      <xdr:nvSpPr>
        <xdr:cNvPr id="350" name="フローチャート: 判断 349">
          <a:extLst>
            <a:ext uri="{FF2B5EF4-FFF2-40B4-BE49-F238E27FC236}">
              <a16:creationId xmlns:a16="http://schemas.microsoft.com/office/drawing/2014/main" id="{ED6CCE1D-2AF5-4D50-ADAA-FAB5162EC3E8}"/>
            </a:ext>
          </a:extLst>
        </xdr:cNvPr>
        <xdr:cNvSpPr/>
      </xdr:nvSpPr>
      <xdr:spPr>
        <a:xfrm>
          <a:off x="7810500" y="1441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144463</xdr:rowOff>
    </xdr:from>
    <xdr:to>
      <xdr:col>36</xdr:col>
      <xdr:colOff>165100</xdr:colOff>
      <xdr:row>84</xdr:row>
      <xdr:rowOff>74613</xdr:rowOff>
    </xdr:to>
    <xdr:sp macro="" textlink="">
      <xdr:nvSpPr>
        <xdr:cNvPr id="351" name="フローチャート: 判断 350">
          <a:extLst>
            <a:ext uri="{FF2B5EF4-FFF2-40B4-BE49-F238E27FC236}">
              <a16:creationId xmlns:a16="http://schemas.microsoft.com/office/drawing/2014/main" id="{63DB9FA3-A10C-4283-90C8-16D8D0F48C95}"/>
            </a:ext>
          </a:extLst>
        </xdr:cNvPr>
        <xdr:cNvSpPr/>
      </xdr:nvSpPr>
      <xdr:spPr>
        <a:xfrm>
          <a:off x="6921500" y="143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38C6ABA2-851A-444F-B19A-DA112C9C43E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F9481AF3-3DCB-485C-B8E9-F827943710D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9213CF4E-F3BD-4969-8FF7-6D31BBDFD78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E5BCCAE-75F4-4E31-B6A9-FD60FC4EDD0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759F7DB6-0375-498D-8A4F-0A4F3F8A93E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146749</xdr:rowOff>
    </xdr:from>
    <xdr:to>
      <xdr:col>55</xdr:col>
      <xdr:colOff>50800</xdr:colOff>
      <xdr:row>85</xdr:row>
      <xdr:rowOff>76899</xdr:rowOff>
    </xdr:to>
    <xdr:sp macro="" textlink="">
      <xdr:nvSpPr>
        <xdr:cNvPr id="357" name="楕円 356">
          <a:extLst>
            <a:ext uri="{FF2B5EF4-FFF2-40B4-BE49-F238E27FC236}">
              <a16:creationId xmlns:a16="http://schemas.microsoft.com/office/drawing/2014/main" id="{E1E8BB10-9630-418A-B4C0-74F70D5D68CF}"/>
            </a:ext>
          </a:extLst>
        </xdr:cNvPr>
        <xdr:cNvSpPr/>
      </xdr:nvSpPr>
      <xdr:spPr>
        <a:xfrm>
          <a:off x="10426700" y="1454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61676</xdr:rowOff>
    </xdr:from>
    <xdr:ext cx="469744" cy="259045"/>
    <xdr:sp macro="" textlink="">
      <xdr:nvSpPr>
        <xdr:cNvPr id="358" name="【福祉施設】&#10;一人当たり面積該当値テキスト">
          <a:extLst>
            <a:ext uri="{FF2B5EF4-FFF2-40B4-BE49-F238E27FC236}">
              <a16:creationId xmlns:a16="http://schemas.microsoft.com/office/drawing/2014/main" id="{B3C6BDDF-82DE-4513-87A3-D6BD9D76AD6B}"/>
            </a:ext>
          </a:extLst>
        </xdr:cNvPr>
        <xdr:cNvSpPr txBox="1"/>
      </xdr:nvSpPr>
      <xdr:spPr>
        <a:xfrm>
          <a:off x="10515600" y="14463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148462</xdr:rowOff>
    </xdr:from>
    <xdr:to>
      <xdr:col>50</xdr:col>
      <xdr:colOff>165100</xdr:colOff>
      <xdr:row>85</xdr:row>
      <xdr:rowOff>78612</xdr:rowOff>
    </xdr:to>
    <xdr:sp macro="" textlink="">
      <xdr:nvSpPr>
        <xdr:cNvPr id="359" name="楕円 358">
          <a:extLst>
            <a:ext uri="{FF2B5EF4-FFF2-40B4-BE49-F238E27FC236}">
              <a16:creationId xmlns:a16="http://schemas.microsoft.com/office/drawing/2014/main" id="{08A08C1C-C358-4526-835C-9DCA6D230E80}"/>
            </a:ext>
          </a:extLst>
        </xdr:cNvPr>
        <xdr:cNvSpPr/>
      </xdr:nvSpPr>
      <xdr:spPr>
        <a:xfrm>
          <a:off x="9588500" y="1455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26099</xdr:rowOff>
    </xdr:from>
    <xdr:to>
      <xdr:col>55</xdr:col>
      <xdr:colOff>0</xdr:colOff>
      <xdr:row>85</xdr:row>
      <xdr:rowOff>27812</xdr:rowOff>
    </xdr:to>
    <xdr:cxnSp macro="">
      <xdr:nvCxnSpPr>
        <xdr:cNvPr id="360" name="直線コネクタ 359">
          <a:extLst>
            <a:ext uri="{FF2B5EF4-FFF2-40B4-BE49-F238E27FC236}">
              <a16:creationId xmlns:a16="http://schemas.microsoft.com/office/drawing/2014/main" id="{4641B042-C11E-4DC7-9363-9091730217FA}"/>
            </a:ext>
          </a:extLst>
        </xdr:cNvPr>
        <xdr:cNvCxnSpPr/>
      </xdr:nvCxnSpPr>
      <xdr:spPr>
        <a:xfrm flipV="1">
          <a:off x="9639300" y="14599349"/>
          <a:ext cx="838200" cy="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149606</xdr:rowOff>
    </xdr:from>
    <xdr:to>
      <xdr:col>46</xdr:col>
      <xdr:colOff>38100</xdr:colOff>
      <xdr:row>85</xdr:row>
      <xdr:rowOff>79756</xdr:rowOff>
    </xdr:to>
    <xdr:sp macro="" textlink="">
      <xdr:nvSpPr>
        <xdr:cNvPr id="361" name="楕円 360">
          <a:extLst>
            <a:ext uri="{FF2B5EF4-FFF2-40B4-BE49-F238E27FC236}">
              <a16:creationId xmlns:a16="http://schemas.microsoft.com/office/drawing/2014/main" id="{FD4AC015-2BEB-4337-A024-819C86F19C81}"/>
            </a:ext>
          </a:extLst>
        </xdr:cNvPr>
        <xdr:cNvSpPr/>
      </xdr:nvSpPr>
      <xdr:spPr>
        <a:xfrm>
          <a:off x="8699500" y="1455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27812</xdr:rowOff>
    </xdr:from>
    <xdr:to>
      <xdr:col>50</xdr:col>
      <xdr:colOff>114300</xdr:colOff>
      <xdr:row>85</xdr:row>
      <xdr:rowOff>28956</xdr:rowOff>
    </xdr:to>
    <xdr:cxnSp macro="">
      <xdr:nvCxnSpPr>
        <xdr:cNvPr id="362" name="直線コネクタ 361">
          <a:extLst>
            <a:ext uri="{FF2B5EF4-FFF2-40B4-BE49-F238E27FC236}">
              <a16:creationId xmlns:a16="http://schemas.microsoft.com/office/drawing/2014/main" id="{FCFCE15A-F250-4A0D-A9E9-85E1BF9A30B9}"/>
            </a:ext>
          </a:extLst>
        </xdr:cNvPr>
        <xdr:cNvCxnSpPr/>
      </xdr:nvCxnSpPr>
      <xdr:spPr>
        <a:xfrm flipV="1">
          <a:off x="8750300" y="14601062"/>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150177</xdr:rowOff>
    </xdr:from>
    <xdr:to>
      <xdr:col>41</xdr:col>
      <xdr:colOff>101600</xdr:colOff>
      <xdr:row>85</xdr:row>
      <xdr:rowOff>80327</xdr:rowOff>
    </xdr:to>
    <xdr:sp macro="" textlink="">
      <xdr:nvSpPr>
        <xdr:cNvPr id="363" name="楕円 362">
          <a:extLst>
            <a:ext uri="{FF2B5EF4-FFF2-40B4-BE49-F238E27FC236}">
              <a16:creationId xmlns:a16="http://schemas.microsoft.com/office/drawing/2014/main" id="{CB04D080-C58E-4A4A-B5E3-77436D8A7287}"/>
            </a:ext>
          </a:extLst>
        </xdr:cNvPr>
        <xdr:cNvSpPr/>
      </xdr:nvSpPr>
      <xdr:spPr>
        <a:xfrm>
          <a:off x="7810500" y="1455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28956</xdr:rowOff>
    </xdr:from>
    <xdr:to>
      <xdr:col>45</xdr:col>
      <xdr:colOff>177800</xdr:colOff>
      <xdr:row>85</xdr:row>
      <xdr:rowOff>29527</xdr:rowOff>
    </xdr:to>
    <xdr:cxnSp macro="">
      <xdr:nvCxnSpPr>
        <xdr:cNvPr id="364" name="直線コネクタ 363">
          <a:extLst>
            <a:ext uri="{FF2B5EF4-FFF2-40B4-BE49-F238E27FC236}">
              <a16:creationId xmlns:a16="http://schemas.microsoft.com/office/drawing/2014/main" id="{73D8F699-4AEF-48C6-91B1-30BCE61061B9}"/>
            </a:ext>
          </a:extLst>
        </xdr:cNvPr>
        <xdr:cNvCxnSpPr/>
      </xdr:nvCxnSpPr>
      <xdr:spPr>
        <a:xfrm flipV="1">
          <a:off x="7861300" y="14602206"/>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150177</xdr:rowOff>
    </xdr:from>
    <xdr:to>
      <xdr:col>36</xdr:col>
      <xdr:colOff>165100</xdr:colOff>
      <xdr:row>85</xdr:row>
      <xdr:rowOff>80327</xdr:rowOff>
    </xdr:to>
    <xdr:sp macro="" textlink="">
      <xdr:nvSpPr>
        <xdr:cNvPr id="365" name="楕円 364">
          <a:extLst>
            <a:ext uri="{FF2B5EF4-FFF2-40B4-BE49-F238E27FC236}">
              <a16:creationId xmlns:a16="http://schemas.microsoft.com/office/drawing/2014/main" id="{6234FC43-738C-41E2-969B-AB733AA8EA94}"/>
            </a:ext>
          </a:extLst>
        </xdr:cNvPr>
        <xdr:cNvSpPr/>
      </xdr:nvSpPr>
      <xdr:spPr>
        <a:xfrm>
          <a:off x="6921500" y="1455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29527</xdr:rowOff>
    </xdr:from>
    <xdr:to>
      <xdr:col>41</xdr:col>
      <xdr:colOff>50800</xdr:colOff>
      <xdr:row>85</xdr:row>
      <xdr:rowOff>29527</xdr:rowOff>
    </xdr:to>
    <xdr:cxnSp macro="">
      <xdr:nvCxnSpPr>
        <xdr:cNvPr id="366" name="直線コネクタ 365">
          <a:extLst>
            <a:ext uri="{FF2B5EF4-FFF2-40B4-BE49-F238E27FC236}">
              <a16:creationId xmlns:a16="http://schemas.microsoft.com/office/drawing/2014/main" id="{2D267AEB-EB1F-44ED-B9D8-DA870445B53A}"/>
            </a:ext>
          </a:extLst>
        </xdr:cNvPr>
        <xdr:cNvCxnSpPr/>
      </xdr:nvCxnSpPr>
      <xdr:spPr>
        <a:xfrm>
          <a:off x="6972300" y="146027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100283</xdr:rowOff>
    </xdr:from>
    <xdr:ext cx="469744" cy="259045"/>
    <xdr:sp macro="" textlink="">
      <xdr:nvSpPr>
        <xdr:cNvPr id="367" name="n_1aveValue【福祉施設】&#10;一人当たり面積">
          <a:extLst>
            <a:ext uri="{FF2B5EF4-FFF2-40B4-BE49-F238E27FC236}">
              <a16:creationId xmlns:a16="http://schemas.microsoft.com/office/drawing/2014/main" id="{C62F21CA-66C8-4869-95EA-FAE82CC477A4}"/>
            </a:ext>
          </a:extLst>
        </xdr:cNvPr>
        <xdr:cNvSpPr txBox="1"/>
      </xdr:nvSpPr>
      <xdr:spPr>
        <a:xfrm>
          <a:off x="9391727" y="14159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114571</xdr:rowOff>
    </xdr:from>
    <xdr:ext cx="469744" cy="259045"/>
    <xdr:sp macro="" textlink="">
      <xdr:nvSpPr>
        <xdr:cNvPr id="368" name="n_2aveValue【福祉施設】&#10;一人当たり面積">
          <a:extLst>
            <a:ext uri="{FF2B5EF4-FFF2-40B4-BE49-F238E27FC236}">
              <a16:creationId xmlns:a16="http://schemas.microsoft.com/office/drawing/2014/main" id="{965B6E43-C1E6-4A3C-BED1-120AF87AC1CD}"/>
            </a:ext>
          </a:extLst>
        </xdr:cNvPr>
        <xdr:cNvSpPr txBox="1"/>
      </xdr:nvSpPr>
      <xdr:spPr>
        <a:xfrm>
          <a:off x="8515427" y="1417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131715</xdr:rowOff>
    </xdr:from>
    <xdr:ext cx="469744" cy="259045"/>
    <xdr:sp macro="" textlink="">
      <xdr:nvSpPr>
        <xdr:cNvPr id="369" name="n_3aveValue【福祉施設】&#10;一人当たり面積">
          <a:extLst>
            <a:ext uri="{FF2B5EF4-FFF2-40B4-BE49-F238E27FC236}">
              <a16:creationId xmlns:a16="http://schemas.microsoft.com/office/drawing/2014/main" id="{7766F18A-7ED3-444A-8A47-B7EEE04F3105}"/>
            </a:ext>
          </a:extLst>
        </xdr:cNvPr>
        <xdr:cNvSpPr txBox="1"/>
      </xdr:nvSpPr>
      <xdr:spPr>
        <a:xfrm>
          <a:off x="7626427" y="1419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91140</xdr:rowOff>
    </xdr:from>
    <xdr:ext cx="469744" cy="259045"/>
    <xdr:sp macro="" textlink="">
      <xdr:nvSpPr>
        <xdr:cNvPr id="370" name="n_4aveValue【福祉施設】&#10;一人当たり面積">
          <a:extLst>
            <a:ext uri="{FF2B5EF4-FFF2-40B4-BE49-F238E27FC236}">
              <a16:creationId xmlns:a16="http://schemas.microsoft.com/office/drawing/2014/main" id="{F3B6834A-6B53-48E4-805A-38E537269697}"/>
            </a:ext>
          </a:extLst>
        </xdr:cNvPr>
        <xdr:cNvSpPr txBox="1"/>
      </xdr:nvSpPr>
      <xdr:spPr>
        <a:xfrm>
          <a:off x="6737427" y="14150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69739</xdr:rowOff>
    </xdr:from>
    <xdr:ext cx="469744" cy="259045"/>
    <xdr:sp macro="" textlink="">
      <xdr:nvSpPr>
        <xdr:cNvPr id="371" name="n_1mainValue【福祉施設】&#10;一人当たり面積">
          <a:extLst>
            <a:ext uri="{FF2B5EF4-FFF2-40B4-BE49-F238E27FC236}">
              <a16:creationId xmlns:a16="http://schemas.microsoft.com/office/drawing/2014/main" id="{2C550F1C-A736-4050-A89D-9E1DB6F34E3A}"/>
            </a:ext>
          </a:extLst>
        </xdr:cNvPr>
        <xdr:cNvSpPr txBox="1"/>
      </xdr:nvSpPr>
      <xdr:spPr>
        <a:xfrm>
          <a:off x="9391727" y="14642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70883</xdr:rowOff>
    </xdr:from>
    <xdr:ext cx="469744" cy="259045"/>
    <xdr:sp macro="" textlink="">
      <xdr:nvSpPr>
        <xdr:cNvPr id="372" name="n_2mainValue【福祉施設】&#10;一人当たり面積">
          <a:extLst>
            <a:ext uri="{FF2B5EF4-FFF2-40B4-BE49-F238E27FC236}">
              <a16:creationId xmlns:a16="http://schemas.microsoft.com/office/drawing/2014/main" id="{010FB98D-7097-4C73-9697-D275CF3AFBF7}"/>
            </a:ext>
          </a:extLst>
        </xdr:cNvPr>
        <xdr:cNvSpPr txBox="1"/>
      </xdr:nvSpPr>
      <xdr:spPr>
        <a:xfrm>
          <a:off x="8515427" y="1464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71454</xdr:rowOff>
    </xdr:from>
    <xdr:ext cx="469744" cy="259045"/>
    <xdr:sp macro="" textlink="">
      <xdr:nvSpPr>
        <xdr:cNvPr id="373" name="n_3mainValue【福祉施設】&#10;一人当たり面積">
          <a:extLst>
            <a:ext uri="{FF2B5EF4-FFF2-40B4-BE49-F238E27FC236}">
              <a16:creationId xmlns:a16="http://schemas.microsoft.com/office/drawing/2014/main" id="{CED7A680-39FA-479A-9AEF-1FAC21C226A4}"/>
            </a:ext>
          </a:extLst>
        </xdr:cNvPr>
        <xdr:cNvSpPr txBox="1"/>
      </xdr:nvSpPr>
      <xdr:spPr>
        <a:xfrm>
          <a:off x="7626427" y="14644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71454</xdr:rowOff>
    </xdr:from>
    <xdr:ext cx="469744" cy="259045"/>
    <xdr:sp macro="" textlink="">
      <xdr:nvSpPr>
        <xdr:cNvPr id="374" name="n_4mainValue【福祉施設】&#10;一人当たり面積">
          <a:extLst>
            <a:ext uri="{FF2B5EF4-FFF2-40B4-BE49-F238E27FC236}">
              <a16:creationId xmlns:a16="http://schemas.microsoft.com/office/drawing/2014/main" id="{3AF652CC-95F3-417E-BC7F-91AFED5D6469}"/>
            </a:ext>
          </a:extLst>
        </xdr:cNvPr>
        <xdr:cNvSpPr txBox="1"/>
      </xdr:nvSpPr>
      <xdr:spPr>
        <a:xfrm>
          <a:off x="6737427" y="14644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7402155A-8403-49E8-99BC-A7FBA68D12B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4B54F906-2899-4321-B38C-605BEC88B03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E8CE2F0C-EEE6-4093-A9B7-A437CEA59C1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1047A75C-4619-435D-A41C-C4D01432E15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A245BADB-7C8E-4E4E-B3BF-B015297D0C0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584C9AC8-279A-4373-9670-25C7BDA002A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583C1B4F-B91C-492A-9B2F-0CFB1F2F0E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A5E7AF70-1A2C-41DB-B702-FAA977B71168}"/>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a:extLst>
            <a:ext uri="{FF2B5EF4-FFF2-40B4-BE49-F238E27FC236}">
              <a16:creationId xmlns:a16="http://schemas.microsoft.com/office/drawing/2014/main" id="{8EF644AE-C9C6-49E3-AE25-9A13CE5168C9}"/>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a:extLst>
            <a:ext uri="{FF2B5EF4-FFF2-40B4-BE49-F238E27FC236}">
              <a16:creationId xmlns:a16="http://schemas.microsoft.com/office/drawing/2014/main" id="{26E050C9-B272-4FBA-A9D9-CFE913974C7F}"/>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a:extLst>
            <a:ext uri="{FF2B5EF4-FFF2-40B4-BE49-F238E27FC236}">
              <a16:creationId xmlns:a16="http://schemas.microsoft.com/office/drawing/2014/main" id="{DE6790B7-9DF6-49BC-8EC9-26792B2DD6F7}"/>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a:extLst>
            <a:ext uri="{FF2B5EF4-FFF2-40B4-BE49-F238E27FC236}">
              <a16:creationId xmlns:a16="http://schemas.microsoft.com/office/drawing/2014/main" id="{73B70879-6B85-41EC-97F8-D2516DC642B5}"/>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a:extLst>
            <a:ext uri="{FF2B5EF4-FFF2-40B4-BE49-F238E27FC236}">
              <a16:creationId xmlns:a16="http://schemas.microsoft.com/office/drawing/2014/main" id="{EB0487CD-1FB8-4500-BA90-2EF7022A1D2C}"/>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a:extLst>
            <a:ext uri="{FF2B5EF4-FFF2-40B4-BE49-F238E27FC236}">
              <a16:creationId xmlns:a16="http://schemas.microsoft.com/office/drawing/2014/main" id="{89CDEB93-0286-4E83-AE64-CA8928359BC6}"/>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a:extLst>
            <a:ext uri="{FF2B5EF4-FFF2-40B4-BE49-F238E27FC236}">
              <a16:creationId xmlns:a16="http://schemas.microsoft.com/office/drawing/2014/main" id="{1962141A-527F-404D-AFB6-EC2298208379}"/>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a:extLst>
            <a:ext uri="{FF2B5EF4-FFF2-40B4-BE49-F238E27FC236}">
              <a16:creationId xmlns:a16="http://schemas.microsoft.com/office/drawing/2014/main" id="{1AED0452-6A1D-457B-B0DA-209591101DA7}"/>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a:extLst>
            <a:ext uri="{FF2B5EF4-FFF2-40B4-BE49-F238E27FC236}">
              <a16:creationId xmlns:a16="http://schemas.microsoft.com/office/drawing/2014/main" id="{1F804CDB-108B-4B40-A8B5-C3F2B3BE2FB4}"/>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a:extLst>
            <a:ext uri="{FF2B5EF4-FFF2-40B4-BE49-F238E27FC236}">
              <a16:creationId xmlns:a16="http://schemas.microsoft.com/office/drawing/2014/main" id="{796820E6-319A-4FDE-B620-B7C33FC092D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a:extLst>
            <a:ext uri="{FF2B5EF4-FFF2-40B4-BE49-F238E27FC236}">
              <a16:creationId xmlns:a16="http://schemas.microsoft.com/office/drawing/2014/main" id="{0155A3E7-AAA2-4042-A0F4-EC1C0D2F2096}"/>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a:extLst>
            <a:ext uri="{FF2B5EF4-FFF2-40B4-BE49-F238E27FC236}">
              <a16:creationId xmlns:a16="http://schemas.microsoft.com/office/drawing/2014/main" id="{D7FA268D-1EA1-4972-9761-B0EF934341F5}"/>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a:extLst>
            <a:ext uri="{FF2B5EF4-FFF2-40B4-BE49-F238E27FC236}">
              <a16:creationId xmlns:a16="http://schemas.microsoft.com/office/drawing/2014/main" id="{2C416B96-A616-48CD-8C04-5D482A43D7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a:extLst>
            <a:ext uri="{FF2B5EF4-FFF2-40B4-BE49-F238E27FC236}">
              <a16:creationId xmlns:a16="http://schemas.microsoft.com/office/drawing/2014/main" id="{EFFEAC39-127E-44D7-816A-341CB6FB1ED7}"/>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a:extLst>
            <a:ext uri="{FF2B5EF4-FFF2-40B4-BE49-F238E27FC236}">
              <a16:creationId xmlns:a16="http://schemas.microsoft.com/office/drawing/2014/main" id="{29027A46-E214-4A47-A088-25A86570A6C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a:extLst>
            <a:ext uri="{FF2B5EF4-FFF2-40B4-BE49-F238E27FC236}">
              <a16:creationId xmlns:a16="http://schemas.microsoft.com/office/drawing/2014/main" id="{4F6E410B-C83E-4B94-93BF-78687BB95261}"/>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a:extLst>
            <a:ext uri="{FF2B5EF4-FFF2-40B4-BE49-F238E27FC236}">
              <a16:creationId xmlns:a16="http://schemas.microsoft.com/office/drawing/2014/main" id="{7A05836E-0853-46A3-B758-EF48D0077DB9}"/>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157843</xdr:rowOff>
    </xdr:from>
    <xdr:to>
      <xdr:col>24</xdr:col>
      <xdr:colOff>62865</xdr:colOff>
      <xdr:row>109</xdr:row>
      <xdr:rowOff>19050</xdr:rowOff>
    </xdr:to>
    <xdr:cxnSp macro="">
      <xdr:nvCxnSpPr>
        <xdr:cNvPr id="400" name="直線コネクタ 399">
          <a:extLst>
            <a:ext uri="{FF2B5EF4-FFF2-40B4-BE49-F238E27FC236}">
              <a16:creationId xmlns:a16="http://schemas.microsoft.com/office/drawing/2014/main" id="{FAF9DCEC-76A5-4724-BA86-02916453F862}"/>
            </a:ext>
          </a:extLst>
        </xdr:cNvPr>
        <xdr:cNvCxnSpPr/>
      </xdr:nvCxnSpPr>
      <xdr:spPr>
        <a:xfrm flipV="1">
          <a:off x="4634865" y="17131393"/>
          <a:ext cx="0" cy="157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22877</xdr:rowOff>
    </xdr:from>
    <xdr:ext cx="405111" cy="259045"/>
    <xdr:sp macro="" textlink="">
      <xdr:nvSpPr>
        <xdr:cNvPr id="401" name="【市民会館】&#10;有形固定資産減価償却率最小値テキスト">
          <a:extLst>
            <a:ext uri="{FF2B5EF4-FFF2-40B4-BE49-F238E27FC236}">
              <a16:creationId xmlns:a16="http://schemas.microsoft.com/office/drawing/2014/main" id="{93FB489F-7AB3-4079-B324-861AFB0A4BC8}"/>
            </a:ext>
          </a:extLst>
        </xdr:cNvPr>
        <xdr:cNvSpPr txBox="1"/>
      </xdr:nvSpPr>
      <xdr:spPr>
        <a:xfrm>
          <a:off x="46736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19050</xdr:rowOff>
    </xdr:from>
    <xdr:to>
      <xdr:col>24</xdr:col>
      <xdr:colOff>152400</xdr:colOff>
      <xdr:row>109</xdr:row>
      <xdr:rowOff>19050</xdr:rowOff>
    </xdr:to>
    <xdr:cxnSp macro="">
      <xdr:nvCxnSpPr>
        <xdr:cNvPr id="402" name="直線コネクタ 401">
          <a:extLst>
            <a:ext uri="{FF2B5EF4-FFF2-40B4-BE49-F238E27FC236}">
              <a16:creationId xmlns:a16="http://schemas.microsoft.com/office/drawing/2014/main" id="{C9ABFF0C-E776-4A46-8DA9-1998EB92316A}"/>
            </a:ext>
          </a:extLst>
        </xdr:cNvPr>
        <xdr:cNvCxnSpPr/>
      </xdr:nvCxnSpPr>
      <xdr:spPr>
        <a:xfrm>
          <a:off x="4546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104520</xdr:rowOff>
    </xdr:from>
    <xdr:ext cx="340478" cy="259045"/>
    <xdr:sp macro="" textlink="">
      <xdr:nvSpPr>
        <xdr:cNvPr id="403" name="【市民会館】&#10;有形固定資産減価償却率最大値テキスト">
          <a:extLst>
            <a:ext uri="{FF2B5EF4-FFF2-40B4-BE49-F238E27FC236}">
              <a16:creationId xmlns:a16="http://schemas.microsoft.com/office/drawing/2014/main" id="{6545B92D-21AC-4C8B-A01B-58EF901CA7B0}"/>
            </a:ext>
          </a:extLst>
        </xdr:cNvPr>
        <xdr:cNvSpPr txBox="1"/>
      </xdr:nvSpPr>
      <xdr:spPr>
        <a:xfrm>
          <a:off x="4673600" y="169066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157843</xdr:rowOff>
    </xdr:from>
    <xdr:to>
      <xdr:col>24</xdr:col>
      <xdr:colOff>152400</xdr:colOff>
      <xdr:row>99</xdr:row>
      <xdr:rowOff>157843</xdr:rowOff>
    </xdr:to>
    <xdr:cxnSp macro="">
      <xdr:nvCxnSpPr>
        <xdr:cNvPr id="404" name="直線コネクタ 403">
          <a:extLst>
            <a:ext uri="{FF2B5EF4-FFF2-40B4-BE49-F238E27FC236}">
              <a16:creationId xmlns:a16="http://schemas.microsoft.com/office/drawing/2014/main" id="{B1F4D740-CAFE-4D5A-889E-FBD70FA51E16}"/>
            </a:ext>
          </a:extLst>
        </xdr:cNvPr>
        <xdr:cNvCxnSpPr/>
      </xdr:nvCxnSpPr>
      <xdr:spPr>
        <a:xfrm>
          <a:off x="4546600" y="1713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96900</xdr:rowOff>
    </xdr:from>
    <xdr:ext cx="405111" cy="259045"/>
    <xdr:sp macro="" textlink="">
      <xdr:nvSpPr>
        <xdr:cNvPr id="405" name="【市民会館】&#10;有形固定資産減価償却率平均値テキスト">
          <a:extLst>
            <a:ext uri="{FF2B5EF4-FFF2-40B4-BE49-F238E27FC236}">
              <a16:creationId xmlns:a16="http://schemas.microsoft.com/office/drawing/2014/main" id="{574ECD71-6326-4C6A-A25A-81B1C5D12294}"/>
            </a:ext>
          </a:extLst>
        </xdr:cNvPr>
        <xdr:cNvSpPr txBox="1"/>
      </xdr:nvSpPr>
      <xdr:spPr>
        <a:xfrm>
          <a:off x="4673600" y="17927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118473</xdr:rowOff>
    </xdr:from>
    <xdr:to>
      <xdr:col>24</xdr:col>
      <xdr:colOff>114300</xdr:colOff>
      <xdr:row>105</xdr:row>
      <xdr:rowOff>48623</xdr:rowOff>
    </xdr:to>
    <xdr:sp macro="" textlink="">
      <xdr:nvSpPr>
        <xdr:cNvPr id="406" name="フローチャート: 判断 405">
          <a:extLst>
            <a:ext uri="{FF2B5EF4-FFF2-40B4-BE49-F238E27FC236}">
              <a16:creationId xmlns:a16="http://schemas.microsoft.com/office/drawing/2014/main" id="{2349C4E0-024E-41A1-A4CF-932E5D2EA68B}"/>
            </a:ext>
          </a:extLst>
        </xdr:cNvPr>
        <xdr:cNvSpPr/>
      </xdr:nvSpPr>
      <xdr:spPr>
        <a:xfrm>
          <a:off x="4584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110308</xdr:rowOff>
    </xdr:from>
    <xdr:to>
      <xdr:col>20</xdr:col>
      <xdr:colOff>38100</xdr:colOff>
      <xdr:row>105</xdr:row>
      <xdr:rowOff>40458</xdr:rowOff>
    </xdr:to>
    <xdr:sp macro="" textlink="">
      <xdr:nvSpPr>
        <xdr:cNvPr id="407" name="フローチャート: 判断 406">
          <a:extLst>
            <a:ext uri="{FF2B5EF4-FFF2-40B4-BE49-F238E27FC236}">
              <a16:creationId xmlns:a16="http://schemas.microsoft.com/office/drawing/2014/main" id="{1D0641C6-E4B4-423E-A795-2372F26BD051}"/>
            </a:ext>
          </a:extLst>
        </xdr:cNvPr>
        <xdr:cNvSpPr/>
      </xdr:nvSpPr>
      <xdr:spPr>
        <a:xfrm>
          <a:off x="3746500" y="1794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41729</xdr:rowOff>
    </xdr:from>
    <xdr:to>
      <xdr:col>15</xdr:col>
      <xdr:colOff>101600</xdr:colOff>
      <xdr:row>104</xdr:row>
      <xdr:rowOff>143329</xdr:rowOff>
    </xdr:to>
    <xdr:sp macro="" textlink="">
      <xdr:nvSpPr>
        <xdr:cNvPr id="408" name="フローチャート: 判断 407">
          <a:extLst>
            <a:ext uri="{FF2B5EF4-FFF2-40B4-BE49-F238E27FC236}">
              <a16:creationId xmlns:a16="http://schemas.microsoft.com/office/drawing/2014/main" id="{F1C3A403-BC47-4A60-8ED8-0C028C9DD528}"/>
            </a:ext>
          </a:extLst>
        </xdr:cNvPr>
        <xdr:cNvSpPr/>
      </xdr:nvSpPr>
      <xdr:spPr>
        <a:xfrm>
          <a:off x="2857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35198</xdr:rowOff>
    </xdr:from>
    <xdr:to>
      <xdr:col>10</xdr:col>
      <xdr:colOff>165100</xdr:colOff>
      <xdr:row>104</xdr:row>
      <xdr:rowOff>136798</xdr:rowOff>
    </xdr:to>
    <xdr:sp macro="" textlink="">
      <xdr:nvSpPr>
        <xdr:cNvPr id="409" name="フローチャート: 判断 408">
          <a:extLst>
            <a:ext uri="{FF2B5EF4-FFF2-40B4-BE49-F238E27FC236}">
              <a16:creationId xmlns:a16="http://schemas.microsoft.com/office/drawing/2014/main" id="{DA5B7E12-DA7C-43C1-880A-ED01E3320848}"/>
            </a:ext>
          </a:extLst>
        </xdr:cNvPr>
        <xdr:cNvSpPr/>
      </xdr:nvSpPr>
      <xdr:spPr>
        <a:xfrm>
          <a:off x="1968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41729</xdr:rowOff>
    </xdr:from>
    <xdr:to>
      <xdr:col>6</xdr:col>
      <xdr:colOff>38100</xdr:colOff>
      <xdr:row>104</xdr:row>
      <xdr:rowOff>143329</xdr:rowOff>
    </xdr:to>
    <xdr:sp macro="" textlink="">
      <xdr:nvSpPr>
        <xdr:cNvPr id="410" name="フローチャート: 判断 409">
          <a:extLst>
            <a:ext uri="{FF2B5EF4-FFF2-40B4-BE49-F238E27FC236}">
              <a16:creationId xmlns:a16="http://schemas.microsoft.com/office/drawing/2014/main" id="{8F4A59DD-C170-4414-A776-AEBD1DBFF48F}"/>
            </a:ext>
          </a:extLst>
        </xdr:cNvPr>
        <xdr:cNvSpPr/>
      </xdr:nvSpPr>
      <xdr:spPr>
        <a:xfrm>
          <a:off x="1079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E12C009C-9644-4DA6-8E5B-C0D9868038FB}"/>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937065EF-A40F-465C-BBBE-DFFE91AABE7B}"/>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9B1B60A5-9231-491C-80ED-0C73D7EE1FE8}"/>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180B182-8859-4E3C-953A-F002C362939E}"/>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8FEAAE05-8E6B-43D4-9175-500BF30E55C8}"/>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162561</xdr:rowOff>
    </xdr:from>
    <xdr:to>
      <xdr:col>24</xdr:col>
      <xdr:colOff>114300</xdr:colOff>
      <xdr:row>104</xdr:row>
      <xdr:rowOff>92711</xdr:rowOff>
    </xdr:to>
    <xdr:sp macro="" textlink="">
      <xdr:nvSpPr>
        <xdr:cNvPr id="416" name="楕円 415">
          <a:extLst>
            <a:ext uri="{FF2B5EF4-FFF2-40B4-BE49-F238E27FC236}">
              <a16:creationId xmlns:a16="http://schemas.microsoft.com/office/drawing/2014/main" id="{D5B4E80E-04BB-4119-923E-A33AAD1BFC9D}"/>
            </a:ext>
          </a:extLst>
        </xdr:cNvPr>
        <xdr:cNvSpPr/>
      </xdr:nvSpPr>
      <xdr:spPr>
        <a:xfrm>
          <a:off x="45847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13988</xdr:rowOff>
    </xdr:from>
    <xdr:ext cx="405111" cy="259045"/>
    <xdr:sp macro="" textlink="">
      <xdr:nvSpPr>
        <xdr:cNvPr id="417" name="【市民会館】&#10;有形固定資産減価償却率該当値テキスト">
          <a:extLst>
            <a:ext uri="{FF2B5EF4-FFF2-40B4-BE49-F238E27FC236}">
              <a16:creationId xmlns:a16="http://schemas.microsoft.com/office/drawing/2014/main" id="{418555DE-5747-445E-AAB5-04071623C09F}"/>
            </a:ext>
          </a:extLst>
        </xdr:cNvPr>
        <xdr:cNvSpPr txBox="1"/>
      </xdr:nvSpPr>
      <xdr:spPr>
        <a:xfrm>
          <a:off x="4673600" y="1767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15602</xdr:rowOff>
    </xdr:from>
    <xdr:to>
      <xdr:col>20</xdr:col>
      <xdr:colOff>38100</xdr:colOff>
      <xdr:row>104</xdr:row>
      <xdr:rowOff>117202</xdr:rowOff>
    </xdr:to>
    <xdr:sp macro="" textlink="">
      <xdr:nvSpPr>
        <xdr:cNvPr id="418" name="楕円 417">
          <a:extLst>
            <a:ext uri="{FF2B5EF4-FFF2-40B4-BE49-F238E27FC236}">
              <a16:creationId xmlns:a16="http://schemas.microsoft.com/office/drawing/2014/main" id="{BCA311D3-0354-4AD6-93BE-B50757728841}"/>
            </a:ext>
          </a:extLst>
        </xdr:cNvPr>
        <xdr:cNvSpPr/>
      </xdr:nvSpPr>
      <xdr:spPr>
        <a:xfrm>
          <a:off x="3746500" y="1784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41911</xdr:rowOff>
    </xdr:from>
    <xdr:to>
      <xdr:col>24</xdr:col>
      <xdr:colOff>63500</xdr:colOff>
      <xdr:row>104</xdr:row>
      <xdr:rowOff>66402</xdr:rowOff>
    </xdr:to>
    <xdr:cxnSp macro="">
      <xdr:nvCxnSpPr>
        <xdr:cNvPr id="419" name="直線コネクタ 418">
          <a:extLst>
            <a:ext uri="{FF2B5EF4-FFF2-40B4-BE49-F238E27FC236}">
              <a16:creationId xmlns:a16="http://schemas.microsoft.com/office/drawing/2014/main" id="{898D2726-4947-49FD-89A3-3506644CA699}"/>
            </a:ext>
          </a:extLst>
        </xdr:cNvPr>
        <xdr:cNvCxnSpPr/>
      </xdr:nvCxnSpPr>
      <xdr:spPr>
        <a:xfrm flipV="1">
          <a:off x="3797300" y="17872711"/>
          <a:ext cx="838200" cy="2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156029</xdr:rowOff>
    </xdr:from>
    <xdr:to>
      <xdr:col>15</xdr:col>
      <xdr:colOff>101600</xdr:colOff>
      <xdr:row>104</xdr:row>
      <xdr:rowOff>86179</xdr:rowOff>
    </xdr:to>
    <xdr:sp macro="" textlink="">
      <xdr:nvSpPr>
        <xdr:cNvPr id="420" name="楕円 419">
          <a:extLst>
            <a:ext uri="{FF2B5EF4-FFF2-40B4-BE49-F238E27FC236}">
              <a16:creationId xmlns:a16="http://schemas.microsoft.com/office/drawing/2014/main" id="{E8E0FDA0-9DFC-4A38-ABAD-AD77039E1D92}"/>
            </a:ext>
          </a:extLst>
        </xdr:cNvPr>
        <xdr:cNvSpPr/>
      </xdr:nvSpPr>
      <xdr:spPr>
        <a:xfrm>
          <a:off x="2857500" y="1781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35379</xdr:rowOff>
    </xdr:from>
    <xdr:to>
      <xdr:col>19</xdr:col>
      <xdr:colOff>177800</xdr:colOff>
      <xdr:row>104</xdr:row>
      <xdr:rowOff>66402</xdr:rowOff>
    </xdr:to>
    <xdr:cxnSp macro="">
      <xdr:nvCxnSpPr>
        <xdr:cNvPr id="421" name="直線コネクタ 420">
          <a:extLst>
            <a:ext uri="{FF2B5EF4-FFF2-40B4-BE49-F238E27FC236}">
              <a16:creationId xmlns:a16="http://schemas.microsoft.com/office/drawing/2014/main" id="{4DD44C4F-C0CF-44C4-8149-C5EEC9EDA117}"/>
            </a:ext>
          </a:extLst>
        </xdr:cNvPr>
        <xdr:cNvCxnSpPr/>
      </xdr:nvCxnSpPr>
      <xdr:spPr>
        <a:xfrm>
          <a:off x="2908300" y="17866179"/>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12337</xdr:rowOff>
    </xdr:from>
    <xdr:to>
      <xdr:col>10</xdr:col>
      <xdr:colOff>165100</xdr:colOff>
      <xdr:row>104</xdr:row>
      <xdr:rowOff>113937</xdr:rowOff>
    </xdr:to>
    <xdr:sp macro="" textlink="">
      <xdr:nvSpPr>
        <xdr:cNvPr id="422" name="楕円 421">
          <a:extLst>
            <a:ext uri="{FF2B5EF4-FFF2-40B4-BE49-F238E27FC236}">
              <a16:creationId xmlns:a16="http://schemas.microsoft.com/office/drawing/2014/main" id="{A3478310-08FC-4235-9AA2-E9B0CEBCAC74}"/>
            </a:ext>
          </a:extLst>
        </xdr:cNvPr>
        <xdr:cNvSpPr/>
      </xdr:nvSpPr>
      <xdr:spPr>
        <a:xfrm>
          <a:off x="1968500" y="1784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35379</xdr:rowOff>
    </xdr:from>
    <xdr:to>
      <xdr:col>15</xdr:col>
      <xdr:colOff>50800</xdr:colOff>
      <xdr:row>104</xdr:row>
      <xdr:rowOff>63137</xdr:rowOff>
    </xdr:to>
    <xdr:cxnSp macro="">
      <xdr:nvCxnSpPr>
        <xdr:cNvPr id="423" name="直線コネクタ 422">
          <a:extLst>
            <a:ext uri="{FF2B5EF4-FFF2-40B4-BE49-F238E27FC236}">
              <a16:creationId xmlns:a16="http://schemas.microsoft.com/office/drawing/2014/main" id="{BADF07A1-B879-4AF8-982A-B593260602F3}"/>
            </a:ext>
          </a:extLst>
        </xdr:cNvPr>
        <xdr:cNvCxnSpPr/>
      </xdr:nvCxnSpPr>
      <xdr:spPr>
        <a:xfrm flipV="1">
          <a:off x="2019300" y="1786617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4173</xdr:rowOff>
    </xdr:from>
    <xdr:to>
      <xdr:col>6</xdr:col>
      <xdr:colOff>38100</xdr:colOff>
      <xdr:row>104</xdr:row>
      <xdr:rowOff>105773</xdr:rowOff>
    </xdr:to>
    <xdr:sp macro="" textlink="">
      <xdr:nvSpPr>
        <xdr:cNvPr id="424" name="楕円 423">
          <a:extLst>
            <a:ext uri="{FF2B5EF4-FFF2-40B4-BE49-F238E27FC236}">
              <a16:creationId xmlns:a16="http://schemas.microsoft.com/office/drawing/2014/main" id="{407212D6-FA32-49D2-8869-7B36A3735284}"/>
            </a:ext>
          </a:extLst>
        </xdr:cNvPr>
        <xdr:cNvSpPr/>
      </xdr:nvSpPr>
      <xdr:spPr>
        <a:xfrm>
          <a:off x="1079500" y="1783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54973</xdr:rowOff>
    </xdr:from>
    <xdr:to>
      <xdr:col>10</xdr:col>
      <xdr:colOff>114300</xdr:colOff>
      <xdr:row>104</xdr:row>
      <xdr:rowOff>63137</xdr:rowOff>
    </xdr:to>
    <xdr:cxnSp macro="">
      <xdr:nvCxnSpPr>
        <xdr:cNvPr id="425" name="直線コネクタ 424">
          <a:extLst>
            <a:ext uri="{FF2B5EF4-FFF2-40B4-BE49-F238E27FC236}">
              <a16:creationId xmlns:a16="http://schemas.microsoft.com/office/drawing/2014/main" id="{A063BAC5-A42A-4D9D-A894-2E991B693B68}"/>
            </a:ext>
          </a:extLst>
        </xdr:cNvPr>
        <xdr:cNvCxnSpPr/>
      </xdr:nvCxnSpPr>
      <xdr:spPr>
        <a:xfrm>
          <a:off x="1130300" y="1788577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31585</xdr:rowOff>
    </xdr:from>
    <xdr:ext cx="405111" cy="259045"/>
    <xdr:sp macro="" textlink="">
      <xdr:nvSpPr>
        <xdr:cNvPr id="426" name="n_1aveValue【市民会館】&#10;有形固定資産減価償却率">
          <a:extLst>
            <a:ext uri="{FF2B5EF4-FFF2-40B4-BE49-F238E27FC236}">
              <a16:creationId xmlns:a16="http://schemas.microsoft.com/office/drawing/2014/main" id="{89D4AB46-8D15-438A-B4D2-8384424E5E33}"/>
            </a:ext>
          </a:extLst>
        </xdr:cNvPr>
        <xdr:cNvSpPr txBox="1"/>
      </xdr:nvSpPr>
      <xdr:spPr>
        <a:xfrm>
          <a:off x="3582044" y="18033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134456</xdr:rowOff>
    </xdr:from>
    <xdr:ext cx="405111" cy="259045"/>
    <xdr:sp macro="" textlink="">
      <xdr:nvSpPr>
        <xdr:cNvPr id="427" name="n_2aveValue【市民会館】&#10;有形固定資産減価償却率">
          <a:extLst>
            <a:ext uri="{FF2B5EF4-FFF2-40B4-BE49-F238E27FC236}">
              <a16:creationId xmlns:a16="http://schemas.microsoft.com/office/drawing/2014/main" id="{C6290504-172E-4578-9223-E7FD5714C239}"/>
            </a:ext>
          </a:extLst>
        </xdr:cNvPr>
        <xdr:cNvSpPr txBox="1"/>
      </xdr:nvSpPr>
      <xdr:spPr>
        <a:xfrm>
          <a:off x="2705744"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127925</xdr:rowOff>
    </xdr:from>
    <xdr:ext cx="405111" cy="259045"/>
    <xdr:sp macro="" textlink="">
      <xdr:nvSpPr>
        <xdr:cNvPr id="428" name="n_3aveValue【市民会館】&#10;有形固定資産減価償却率">
          <a:extLst>
            <a:ext uri="{FF2B5EF4-FFF2-40B4-BE49-F238E27FC236}">
              <a16:creationId xmlns:a16="http://schemas.microsoft.com/office/drawing/2014/main" id="{CB8F7823-9F47-4234-9C53-F041E89BCF72}"/>
            </a:ext>
          </a:extLst>
        </xdr:cNvPr>
        <xdr:cNvSpPr txBox="1"/>
      </xdr:nvSpPr>
      <xdr:spPr>
        <a:xfrm>
          <a:off x="1816744"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134456</xdr:rowOff>
    </xdr:from>
    <xdr:ext cx="405111" cy="259045"/>
    <xdr:sp macro="" textlink="">
      <xdr:nvSpPr>
        <xdr:cNvPr id="429" name="n_4aveValue【市民会館】&#10;有形固定資産減価償却率">
          <a:extLst>
            <a:ext uri="{FF2B5EF4-FFF2-40B4-BE49-F238E27FC236}">
              <a16:creationId xmlns:a16="http://schemas.microsoft.com/office/drawing/2014/main" id="{444531E3-1B8F-4DE4-A087-DCEB90F02908}"/>
            </a:ext>
          </a:extLst>
        </xdr:cNvPr>
        <xdr:cNvSpPr txBox="1"/>
      </xdr:nvSpPr>
      <xdr:spPr>
        <a:xfrm>
          <a:off x="927744"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133729</xdr:rowOff>
    </xdr:from>
    <xdr:ext cx="405111" cy="259045"/>
    <xdr:sp macro="" textlink="">
      <xdr:nvSpPr>
        <xdr:cNvPr id="430" name="n_1mainValue【市民会館】&#10;有形固定資産減価償却率">
          <a:extLst>
            <a:ext uri="{FF2B5EF4-FFF2-40B4-BE49-F238E27FC236}">
              <a16:creationId xmlns:a16="http://schemas.microsoft.com/office/drawing/2014/main" id="{ED5143A1-E3AD-4AF2-9761-E4881F89B38C}"/>
            </a:ext>
          </a:extLst>
        </xdr:cNvPr>
        <xdr:cNvSpPr txBox="1"/>
      </xdr:nvSpPr>
      <xdr:spPr>
        <a:xfrm>
          <a:off x="35820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102706</xdr:rowOff>
    </xdr:from>
    <xdr:ext cx="405111" cy="259045"/>
    <xdr:sp macro="" textlink="">
      <xdr:nvSpPr>
        <xdr:cNvPr id="431" name="n_2mainValue【市民会館】&#10;有形固定資産減価償却率">
          <a:extLst>
            <a:ext uri="{FF2B5EF4-FFF2-40B4-BE49-F238E27FC236}">
              <a16:creationId xmlns:a16="http://schemas.microsoft.com/office/drawing/2014/main" id="{E323776C-F50B-456C-BBCF-9C5026F5B78A}"/>
            </a:ext>
          </a:extLst>
        </xdr:cNvPr>
        <xdr:cNvSpPr txBox="1"/>
      </xdr:nvSpPr>
      <xdr:spPr>
        <a:xfrm>
          <a:off x="2705744" y="17590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130464</xdr:rowOff>
    </xdr:from>
    <xdr:ext cx="405111" cy="259045"/>
    <xdr:sp macro="" textlink="">
      <xdr:nvSpPr>
        <xdr:cNvPr id="432" name="n_3mainValue【市民会館】&#10;有形固定資産減価償却率">
          <a:extLst>
            <a:ext uri="{FF2B5EF4-FFF2-40B4-BE49-F238E27FC236}">
              <a16:creationId xmlns:a16="http://schemas.microsoft.com/office/drawing/2014/main" id="{DA744011-2771-4546-8DB5-BA95439A3009}"/>
            </a:ext>
          </a:extLst>
        </xdr:cNvPr>
        <xdr:cNvSpPr txBox="1"/>
      </xdr:nvSpPr>
      <xdr:spPr>
        <a:xfrm>
          <a:off x="1816744" y="1761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122300</xdr:rowOff>
    </xdr:from>
    <xdr:ext cx="405111" cy="259045"/>
    <xdr:sp macro="" textlink="">
      <xdr:nvSpPr>
        <xdr:cNvPr id="433" name="n_4mainValue【市民会館】&#10;有形固定資産減価償却率">
          <a:extLst>
            <a:ext uri="{FF2B5EF4-FFF2-40B4-BE49-F238E27FC236}">
              <a16:creationId xmlns:a16="http://schemas.microsoft.com/office/drawing/2014/main" id="{0B282E2D-B900-46D8-B581-DDA43D1C981D}"/>
            </a:ext>
          </a:extLst>
        </xdr:cNvPr>
        <xdr:cNvSpPr txBox="1"/>
      </xdr:nvSpPr>
      <xdr:spPr>
        <a:xfrm>
          <a:off x="927744" y="1761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a:extLst>
            <a:ext uri="{FF2B5EF4-FFF2-40B4-BE49-F238E27FC236}">
              <a16:creationId xmlns:a16="http://schemas.microsoft.com/office/drawing/2014/main" id="{790AD924-5B01-4578-9A33-ACB85C87190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a:extLst>
            <a:ext uri="{FF2B5EF4-FFF2-40B4-BE49-F238E27FC236}">
              <a16:creationId xmlns:a16="http://schemas.microsoft.com/office/drawing/2014/main" id="{9084C369-934A-484A-985D-640CF796A98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a:extLst>
            <a:ext uri="{FF2B5EF4-FFF2-40B4-BE49-F238E27FC236}">
              <a16:creationId xmlns:a16="http://schemas.microsoft.com/office/drawing/2014/main" id="{96F9F3C2-358A-4092-A8DE-6644D0720CF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a:extLst>
            <a:ext uri="{FF2B5EF4-FFF2-40B4-BE49-F238E27FC236}">
              <a16:creationId xmlns:a16="http://schemas.microsoft.com/office/drawing/2014/main" id="{E89CA5A0-E6D9-4A74-B19E-D90163EE227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a:extLst>
            <a:ext uri="{FF2B5EF4-FFF2-40B4-BE49-F238E27FC236}">
              <a16:creationId xmlns:a16="http://schemas.microsoft.com/office/drawing/2014/main" id="{EF5559D8-E6D8-4DBE-B36B-5443FFD12EB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a:extLst>
            <a:ext uri="{FF2B5EF4-FFF2-40B4-BE49-F238E27FC236}">
              <a16:creationId xmlns:a16="http://schemas.microsoft.com/office/drawing/2014/main" id="{07C815EA-9501-40EB-AC03-EA16B0FDC7C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a:extLst>
            <a:ext uri="{FF2B5EF4-FFF2-40B4-BE49-F238E27FC236}">
              <a16:creationId xmlns:a16="http://schemas.microsoft.com/office/drawing/2014/main" id="{FE5D5935-0E2E-48BA-B89A-E3738BACE87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a:extLst>
            <a:ext uri="{FF2B5EF4-FFF2-40B4-BE49-F238E27FC236}">
              <a16:creationId xmlns:a16="http://schemas.microsoft.com/office/drawing/2014/main" id="{9B66BBDB-4A04-45C9-88DE-CDB571F35E0F}"/>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a:extLst>
            <a:ext uri="{FF2B5EF4-FFF2-40B4-BE49-F238E27FC236}">
              <a16:creationId xmlns:a16="http://schemas.microsoft.com/office/drawing/2014/main" id="{0DC55CAE-9E7F-4CD4-A81B-280DE121A45E}"/>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a:extLst>
            <a:ext uri="{FF2B5EF4-FFF2-40B4-BE49-F238E27FC236}">
              <a16:creationId xmlns:a16="http://schemas.microsoft.com/office/drawing/2014/main" id="{8B5D2312-46E6-4B15-90D4-0C5DFC25584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4" name="直線コネクタ 443">
          <a:extLst>
            <a:ext uri="{FF2B5EF4-FFF2-40B4-BE49-F238E27FC236}">
              <a16:creationId xmlns:a16="http://schemas.microsoft.com/office/drawing/2014/main" id="{0F4A8183-A9CF-47F9-8A2B-632910359EA3}"/>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5" name="テキスト ボックス 444">
          <a:extLst>
            <a:ext uri="{FF2B5EF4-FFF2-40B4-BE49-F238E27FC236}">
              <a16:creationId xmlns:a16="http://schemas.microsoft.com/office/drawing/2014/main" id="{4F46E825-84D3-4DFE-A915-9D6631DD1602}"/>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6" name="直線コネクタ 445">
          <a:extLst>
            <a:ext uri="{FF2B5EF4-FFF2-40B4-BE49-F238E27FC236}">
              <a16:creationId xmlns:a16="http://schemas.microsoft.com/office/drawing/2014/main" id="{42D225B6-77FB-43F2-8206-5D625AEC96DC}"/>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7" name="テキスト ボックス 446">
          <a:extLst>
            <a:ext uri="{FF2B5EF4-FFF2-40B4-BE49-F238E27FC236}">
              <a16:creationId xmlns:a16="http://schemas.microsoft.com/office/drawing/2014/main" id="{C292B06E-BF55-4C6D-BA8A-E5C492992E38}"/>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8" name="直線コネクタ 447">
          <a:extLst>
            <a:ext uri="{FF2B5EF4-FFF2-40B4-BE49-F238E27FC236}">
              <a16:creationId xmlns:a16="http://schemas.microsoft.com/office/drawing/2014/main" id="{5BC687B8-7007-4763-B01D-CDD92AFE2CC3}"/>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9" name="テキスト ボックス 448">
          <a:extLst>
            <a:ext uri="{FF2B5EF4-FFF2-40B4-BE49-F238E27FC236}">
              <a16:creationId xmlns:a16="http://schemas.microsoft.com/office/drawing/2014/main" id="{21B36784-9CB6-4640-AF74-D20CC56BA1CA}"/>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0" name="直線コネクタ 449">
          <a:extLst>
            <a:ext uri="{FF2B5EF4-FFF2-40B4-BE49-F238E27FC236}">
              <a16:creationId xmlns:a16="http://schemas.microsoft.com/office/drawing/2014/main" id="{35AFA9BF-2910-41D1-8736-9151F7743862}"/>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1" name="テキスト ボックス 450">
          <a:extLst>
            <a:ext uri="{FF2B5EF4-FFF2-40B4-BE49-F238E27FC236}">
              <a16:creationId xmlns:a16="http://schemas.microsoft.com/office/drawing/2014/main" id="{3FBF160C-B99A-428F-86EF-F1AA7EFE473A}"/>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a:extLst>
            <a:ext uri="{FF2B5EF4-FFF2-40B4-BE49-F238E27FC236}">
              <a16:creationId xmlns:a16="http://schemas.microsoft.com/office/drawing/2014/main" id="{D8B218D0-738A-4EF4-80C1-3691DEA37C61}"/>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a:extLst>
            <a:ext uri="{FF2B5EF4-FFF2-40B4-BE49-F238E27FC236}">
              <a16:creationId xmlns:a16="http://schemas.microsoft.com/office/drawing/2014/main" id="{BFE66DF7-B503-47F6-A853-33F37933C5F5}"/>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a:extLst>
            <a:ext uri="{FF2B5EF4-FFF2-40B4-BE49-F238E27FC236}">
              <a16:creationId xmlns:a16="http://schemas.microsoft.com/office/drawing/2014/main" id="{A6CABB05-4EF9-4AB9-A0E1-11468649A43D}"/>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34137</xdr:rowOff>
    </xdr:from>
    <xdr:to>
      <xdr:col>54</xdr:col>
      <xdr:colOff>189865</xdr:colOff>
      <xdr:row>108</xdr:row>
      <xdr:rowOff>64312</xdr:rowOff>
    </xdr:to>
    <xdr:cxnSp macro="">
      <xdr:nvCxnSpPr>
        <xdr:cNvPr id="455" name="直線コネクタ 454">
          <a:extLst>
            <a:ext uri="{FF2B5EF4-FFF2-40B4-BE49-F238E27FC236}">
              <a16:creationId xmlns:a16="http://schemas.microsoft.com/office/drawing/2014/main" id="{3ED401FE-C03A-4B42-8DDC-399B7D1B8D68}"/>
            </a:ext>
          </a:extLst>
        </xdr:cNvPr>
        <xdr:cNvCxnSpPr/>
      </xdr:nvCxnSpPr>
      <xdr:spPr>
        <a:xfrm flipV="1">
          <a:off x="10476865" y="17179137"/>
          <a:ext cx="0" cy="1401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68139</xdr:rowOff>
    </xdr:from>
    <xdr:ext cx="469744" cy="259045"/>
    <xdr:sp macro="" textlink="">
      <xdr:nvSpPr>
        <xdr:cNvPr id="456" name="【市民会館】&#10;一人当たり面積最小値テキスト">
          <a:extLst>
            <a:ext uri="{FF2B5EF4-FFF2-40B4-BE49-F238E27FC236}">
              <a16:creationId xmlns:a16="http://schemas.microsoft.com/office/drawing/2014/main" id="{1F3274B1-32F1-43B4-B90A-96926D8C2EC3}"/>
            </a:ext>
          </a:extLst>
        </xdr:cNvPr>
        <xdr:cNvSpPr txBox="1"/>
      </xdr:nvSpPr>
      <xdr:spPr>
        <a:xfrm>
          <a:off x="10515600" y="1858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64312</xdr:rowOff>
    </xdr:from>
    <xdr:to>
      <xdr:col>55</xdr:col>
      <xdr:colOff>88900</xdr:colOff>
      <xdr:row>108</xdr:row>
      <xdr:rowOff>64312</xdr:rowOff>
    </xdr:to>
    <xdr:cxnSp macro="">
      <xdr:nvCxnSpPr>
        <xdr:cNvPr id="457" name="直線コネクタ 456">
          <a:extLst>
            <a:ext uri="{FF2B5EF4-FFF2-40B4-BE49-F238E27FC236}">
              <a16:creationId xmlns:a16="http://schemas.microsoft.com/office/drawing/2014/main" id="{284D277A-199D-41BF-8AC6-454416DE3955}"/>
            </a:ext>
          </a:extLst>
        </xdr:cNvPr>
        <xdr:cNvCxnSpPr/>
      </xdr:nvCxnSpPr>
      <xdr:spPr>
        <a:xfrm>
          <a:off x="10388600" y="1858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152264</xdr:rowOff>
    </xdr:from>
    <xdr:ext cx="469744" cy="259045"/>
    <xdr:sp macro="" textlink="">
      <xdr:nvSpPr>
        <xdr:cNvPr id="458" name="【市民会館】&#10;一人当たり面積最大値テキスト">
          <a:extLst>
            <a:ext uri="{FF2B5EF4-FFF2-40B4-BE49-F238E27FC236}">
              <a16:creationId xmlns:a16="http://schemas.microsoft.com/office/drawing/2014/main" id="{C182F320-D88B-42AA-8AF1-15B898528132}"/>
            </a:ext>
          </a:extLst>
        </xdr:cNvPr>
        <xdr:cNvSpPr txBox="1"/>
      </xdr:nvSpPr>
      <xdr:spPr>
        <a:xfrm>
          <a:off x="10515600" y="16954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34137</xdr:rowOff>
    </xdr:from>
    <xdr:to>
      <xdr:col>55</xdr:col>
      <xdr:colOff>88900</xdr:colOff>
      <xdr:row>100</xdr:row>
      <xdr:rowOff>34137</xdr:rowOff>
    </xdr:to>
    <xdr:cxnSp macro="">
      <xdr:nvCxnSpPr>
        <xdr:cNvPr id="459" name="直線コネクタ 458">
          <a:extLst>
            <a:ext uri="{FF2B5EF4-FFF2-40B4-BE49-F238E27FC236}">
              <a16:creationId xmlns:a16="http://schemas.microsoft.com/office/drawing/2014/main" id="{84779C23-7D70-4ADA-AD83-B49AE3C0A638}"/>
            </a:ext>
          </a:extLst>
        </xdr:cNvPr>
        <xdr:cNvCxnSpPr/>
      </xdr:nvCxnSpPr>
      <xdr:spPr>
        <a:xfrm>
          <a:off x="10388600" y="17179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153331</xdr:rowOff>
    </xdr:from>
    <xdr:ext cx="469744" cy="259045"/>
    <xdr:sp macro="" textlink="">
      <xdr:nvSpPr>
        <xdr:cNvPr id="460" name="【市民会館】&#10;一人当たり面積平均値テキスト">
          <a:extLst>
            <a:ext uri="{FF2B5EF4-FFF2-40B4-BE49-F238E27FC236}">
              <a16:creationId xmlns:a16="http://schemas.microsoft.com/office/drawing/2014/main" id="{BF64AF26-E115-4F45-83A2-61E77BA8314B}"/>
            </a:ext>
          </a:extLst>
        </xdr:cNvPr>
        <xdr:cNvSpPr txBox="1"/>
      </xdr:nvSpPr>
      <xdr:spPr>
        <a:xfrm>
          <a:off x="10515600" y="181555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3454</xdr:rowOff>
    </xdr:from>
    <xdr:to>
      <xdr:col>55</xdr:col>
      <xdr:colOff>50800</xdr:colOff>
      <xdr:row>106</xdr:row>
      <xdr:rowOff>105054</xdr:rowOff>
    </xdr:to>
    <xdr:sp macro="" textlink="">
      <xdr:nvSpPr>
        <xdr:cNvPr id="461" name="フローチャート: 判断 460">
          <a:extLst>
            <a:ext uri="{FF2B5EF4-FFF2-40B4-BE49-F238E27FC236}">
              <a16:creationId xmlns:a16="http://schemas.microsoft.com/office/drawing/2014/main" id="{8B4212D0-918E-4EC1-AFAD-486D1528CE09}"/>
            </a:ext>
          </a:extLst>
        </xdr:cNvPr>
        <xdr:cNvSpPr/>
      </xdr:nvSpPr>
      <xdr:spPr>
        <a:xfrm>
          <a:off x="10426700" y="1817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97637</xdr:rowOff>
    </xdr:from>
    <xdr:to>
      <xdr:col>50</xdr:col>
      <xdr:colOff>165100</xdr:colOff>
      <xdr:row>107</xdr:row>
      <xdr:rowOff>27787</xdr:rowOff>
    </xdr:to>
    <xdr:sp macro="" textlink="">
      <xdr:nvSpPr>
        <xdr:cNvPr id="462" name="フローチャート: 判断 461">
          <a:extLst>
            <a:ext uri="{FF2B5EF4-FFF2-40B4-BE49-F238E27FC236}">
              <a16:creationId xmlns:a16="http://schemas.microsoft.com/office/drawing/2014/main" id="{5CC452F7-DF9F-4154-B4E9-69FC83A3C4ED}"/>
            </a:ext>
          </a:extLst>
        </xdr:cNvPr>
        <xdr:cNvSpPr/>
      </xdr:nvSpPr>
      <xdr:spPr>
        <a:xfrm>
          <a:off x="9588500" y="182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57404</xdr:rowOff>
    </xdr:from>
    <xdr:to>
      <xdr:col>46</xdr:col>
      <xdr:colOff>38100</xdr:colOff>
      <xdr:row>106</xdr:row>
      <xdr:rowOff>159004</xdr:rowOff>
    </xdr:to>
    <xdr:sp macro="" textlink="">
      <xdr:nvSpPr>
        <xdr:cNvPr id="463" name="フローチャート: 判断 462">
          <a:extLst>
            <a:ext uri="{FF2B5EF4-FFF2-40B4-BE49-F238E27FC236}">
              <a16:creationId xmlns:a16="http://schemas.microsoft.com/office/drawing/2014/main" id="{469E3BF1-3A44-4CE7-A34A-68B038850C03}"/>
            </a:ext>
          </a:extLst>
        </xdr:cNvPr>
        <xdr:cNvSpPr/>
      </xdr:nvSpPr>
      <xdr:spPr>
        <a:xfrm>
          <a:off x="8699500" y="1823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78436</xdr:rowOff>
    </xdr:from>
    <xdr:to>
      <xdr:col>41</xdr:col>
      <xdr:colOff>101600</xdr:colOff>
      <xdr:row>107</xdr:row>
      <xdr:rowOff>8586</xdr:rowOff>
    </xdr:to>
    <xdr:sp macro="" textlink="">
      <xdr:nvSpPr>
        <xdr:cNvPr id="464" name="フローチャート: 判断 463">
          <a:extLst>
            <a:ext uri="{FF2B5EF4-FFF2-40B4-BE49-F238E27FC236}">
              <a16:creationId xmlns:a16="http://schemas.microsoft.com/office/drawing/2014/main" id="{8021D0F1-652F-445F-8990-472A9EB466E6}"/>
            </a:ext>
          </a:extLst>
        </xdr:cNvPr>
        <xdr:cNvSpPr/>
      </xdr:nvSpPr>
      <xdr:spPr>
        <a:xfrm>
          <a:off x="7810500" y="1825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93980</xdr:rowOff>
    </xdr:from>
    <xdr:to>
      <xdr:col>36</xdr:col>
      <xdr:colOff>165100</xdr:colOff>
      <xdr:row>107</xdr:row>
      <xdr:rowOff>24130</xdr:rowOff>
    </xdr:to>
    <xdr:sp macro="" textlink="">
      <xdr:nvSpPr>
        <xdr:cNvPr id="465" name="フローチャート: 判断 464">
          <a:extLst>
            <a:ext uri="{FF2B5EF4-FFF2-40B4-BE49-F238E27FC236}">
              <a16:creationId xmlns:a16="http://schemas.microsoft.com/office/drawing/2014/main" id="{20564F99-8FD7-4ADB-B857-1690BA53C0F5}"/>
            </a:ext>
          </a:extLst>
        </xdr:cNvPr>
        <xdr:cNvSpPr/>
      </xdr:nvSpPr>
      <xdr:spPr>
        <a:xfrm>
          <a:off x="6921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A1B78EC-EE15-468B-B2C4-B3A2C8F77CEE}"/>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F370B7AF-ABB4-496A-BD1E-7A5C2D57C989}"/>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571881FD-6D6C-48E5-A288-E9B608619836}"/>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1AEAAE95-9C91-4241-8330-69A1841F4849}"/>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CAF023D6-B8E7-4928-9976-B84FD5A03A62}"/>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110897</xdr:rowOff>
    </xdr:from>
    <xdr:to>
      <xdr:col>55</xdr:col>
      <xdr:colOff>50800</xdr:colOff>
      <xdr:row>106</xdr:row>
      <xdr:rowOff>41047</xdr:rowOff>
    </xdr:to>
    <xdr:sp macro="" textlink="">
      <xdr:nvSpPr>
        <xdr:cNvPr id="471" name="楕円 470">
          <a:extLst>
            <a:ext uri="{FF2B5EF4-FFF2-40B4-BE49-F238E27FC236}">
              <a16:creationId xmlns:a16="http://schemas.microsoft.com/office/drawing/2014/main" id="{A69A9122-813D-4D08-80BE-689C3DEB68FE}"/>
            </a:ext>
          </a:extLst>
        </xdr:cNvPr>
        <xdr:cNvSpPr/>
      </xdr:nvSpPr>
      <xdr:spPr>
        <a:xfrm>
          <a:off x="10426700" y="1811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133774</xdr:rowOff>
    </xdr:from>
    <xdr:ext cx="469744" cy="259045"/>
    <xdr:sp macro="" textlink="">
      <xdr:nvSpPr>
        <xdr:cNvPr id="472" name="【市民会館】&#10;一人当たり面積該当値テキスト">
          <a:extLst>
            <a:ext uri="{FF2B5EF4-FFF2-40B4-BE49-F238E27FC236}">
              <a16:creationId xmlns:a16="http://schemas.microsoft.com/office/drawing/2014/main" id="{4E1F95D3-6083-44F4-8E15-F29819E8A2D7}"/>
            </a:ext>
          </a:extLst>
        </xdr:cNvPr>
        <xdr:cNvSpPr txBox="1"/>
      </xdr:nvSpPr>
      <xdr:spPr>
        <a:xfrm>
          <a:off x="10515600" y="1796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121869</xdr:rowOff>
    </xdr:from>
    <xdr:to>
      <xdr:col>50</xdr:col>
      <xdr:colOff>165100</xdr:colOff>
      <xdr:row>106</xdr:row>
      <xdr:rowOff>52019</xdr:rowOff>
    </xdr:to>
    <xdr:sp macro="" textlink="">
      <xdr:nvSpPr>
        <xdr:cNvPr id="473" name="楕円 472">
          <a:extLst>
            <a:ext uri="{FF2B5EF4-FFF2-40B4-BE49-F238E27FC236}">
              <a16:creationId xmlns:a16="http://schemas.microsoft.com/office/drawing/2014/main" id="{05BC0854-953F-43AE-A4AE-E4806281204B}"/>
            </a:ext>
          </a:extLst>
        </xdr:cNvPr>
        <xdr:cNvSpPr/>
      </xdr:nvSpPr>
      <xdr:spPr>
        <a:xfrm>
          <a:off x="9588500" y="1812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161697</xdr:rowOff>
    </xdr:from>
    <xdr:to>
      <xdr:col>55</xdr:col>
      <xdr:colOff>0</xdr:colOff>
      <xdr:row>106</xdr:row>
      <xdr:rowOff>1219</xdr:rowOff>
    </xdr:to>
    <xdr:cxnSp macro="">
      <xdr:nvCxnSpPr>
        <xdr:cNvPr id="474" name="直線コネクタ 473">
          <a:extLst>
            <a:ext uri="{FF2B5EF4-FFF2-40B4-BE49-F238E27FC236}">
              <a16:creationId xmlns:a16="http://schemas.microsoft.com/office/drawing/2014/main" id="{ADD97DFF-58F2-4D09-88CD-C3F712D917B9}"/>
            </a:ext>
          </a:extLst>
        </xdr:cNvPr>
        <xdr:cNvCxnSpPr/>
      </xdr:nvCxnSpPr>
      <xdr:spPr>
        <a:xfrm flipV="1">
          <a:off x="9639300" y="18163947"/>
          <a:ext cx="838200" cy="1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127355</xdr:rowOff>
    </xdr:from>
    <xdr:to>
      <xdr:col>46</xdr:col>
      <xdr:colOff>38100</xdr:colOff>
      <xdr:row>106</xdr:row>
      <xdr:rowOff>57505</xdr:rowOff>
    </xdr:to>
    <xdr:sp macro="" textlink="">
      <xdr:nvSpPr>
        <xdr:cNvPr id="475" name="楕円 474">
          <a:extLst>
            <a:ext uri="{FF2B5EF4-FFF2-40B4-BE49-F238E27FC236}">
              <a16:creationId xmlns:a16="http://schemas.microsoft.com/office/drawing/2014/main" id="{52EDD4FD-A052-4F4C-B87C-1AB84668EEBC}"/>
            </a:ext>
          </a:extLst>
        </xdr:cNvPr>
        <xdr:cNvSpPr/>
      </xdr:nvSpPr>
      <xdr:spPr>
        <a:xfrm>
          <a:off x="8699500" y="1812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1219</xdr:rowOff>
    </xdr:from>
    <xdr:to>
      <xdr:col>50</xdr:col>
      <xdr:colOff>114300</xdr:colOff>
      <xdr:row>106</xdr:row>
      <xdr:rowOff>6705</xdr:rowOff>
    </xdr:to>
    <xdr:cxnSp macro="">
      <xdr:nvCxnSpPr>
        <xdr:cNvPr id="476" name="直線コネクタ 475">
          <a:extLst>
            <a:ext uri="{FF2B5EF4-FFF2-40B4-BE49-F238E27FC236}">
              <a16:creationId xmlns:a16="http://schemas.microsoft.com/office/drawing/2014/main" id="{A84589CE-A6A7-48C1-9D49-04462A65CDD7}"/>
            </a:ext>
          </a:extLst>
        </xdr:cNvPr>
        <xdr:cNvCxnSpPr/>
      </xdr:nvCxnSpPr>
      <xdr:spPr>
        <a:xfrm flipV="1">
          <a:off x="8750300" y="18174919"/>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132842</xdr:rowOff>
    </xdr:from>
    <xdr:to>
      <xdr:col>41</xdr:col>
      <xdr:colOff>101600</xdr:colOff>
      <xdr:row>106</xdr:row>
      <xdr:rowOff>62992</xdr:rowOff>
    </xdr:to>
    <xdr:sp macro="" textlink="">
      <xdr:nvSpPr>
        <xdr:cNvPr id="477" name="楕円 476">
          <a:extLst>
            <a:ext uri="{FF2B5EF4-FFF2-40B4-BE49-F238E27FC236}">
              <a16:creationId xmlns:a16="http://schemas.microsoft.com/office/drawing/2014/main" id="{C16B21F2-3C93-4755-B56A-2F848A461636}"/>
            </a:ext>
          </a:extLst>
        </xdr:cNvPr>
        <xdr:cNvSpPr/>
      </xdr:nvSpPr>
      <xdr:spPr>
        <a:xfrm>
          <a:off x="7810500" y="1813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6705</xdr:rowOff>
    </xdr:from>
    <xdr:to>
      <xdr:col>45</xdr:col>
      <xdr:colOff>177800</xdr:colOff>
      <xdr:row>106</xdr:row>
      <xdr:rowOff>12192</xdr:rowOff>
    </xdr:to>
    <xdr:cxnSp macro="">
      <xdr:nvCxnSpPr>
        <xdr:cNvPr id="478" name="直線コネクタ 477">
          <a:extLst>
            <a:ext uri="{FF2B5EF4-FFF2-40B4-BE49-F238E27FC236}">
              <a16:creationId xmlns:a16="http://schemas.microsoft.com/office/drawing/2014/main" id="{324D381B-A4E4-4B4D-B424-EA948DDE6EBA}"/>
            </a:ext>
          </a:extLst>
        </xdr:cNvPr>
        <xdr:cNvCxnSpPr/>
      </xdr:nvCxnSpPr>
      <xdr:spPr>
        <a:xfrm flipV="1">
          <a:off x="7861300" y="18180405"/>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131014</xdr:rowOff>
    </xdr:from>
    <xdr:to>
      <xdr:col>36</xdr:col>
      <xdr:colOff>165100</xdr:colOff>
      <xdr:row>106</xdr:row>
      <xdr:rowOff>61164</xdr:rowOff>
    </xdr:to>
    <xdr:sp macro="" textlink="">
      <xdr:nvSpPr>
        <xdr:cNvPr id="479" name="楕円 478">
          <a:extLst>
            <a:ext uri="{FF2B5EF4-FFF2-40B4-BE49-F238E27FC236}">
              <a16:creationId xmlns:a16="http://schemas.microsoft.com/office/drawing/2014/main" id="{9BA2CB64-3DB9-4A46-9502-87C33FA65190}"/>
            </a:ext>
          </a:extLst>
        </xdr:cNvPr>
        <xdr:cNvSpPr/>
      </xdr:nvSpPr>
      <xdr:spPr>
        <a:xfrm>
          <a:off x="6921500" y="1813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10364</xdr:rowOff>
    </xdr:from>
    <xdr:to>
      <xdr:col>41</xdr:col>
      <xdr:colOff>50800</xdr:colOff>
      <xdr:row>106</xdr:row>
      <xdr:rowOff>12192</xdr:rowOff>
    </xdr:to>
    <xdr:cxnSp macro="">
      <xdr:nvCxnSpPr>
        <xdr:cNvPr id="480" name="直線コネクタ 479">
          <a:extLst>
            <a:ext uri="{FF2B5EF4-FFF2-40B4-BE49-F238E27FC236}">
              <a16:creationId xmlns:a16="http://schemas.microsoft.com/office/drawing/2014/main" id="{2C4498F0-D5BD-4365-9B95-641D18E67440}"/>
            </a:ext>
          </a:extLst>
        </xdr:cNvPr>
        <xdr:cNvCxnSpPr/>
      </xdr:nvCxnSpPr>
      <xdr:spPr>
        <a:xfrm>
          <a:off x="6972300" y="18184064"/>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18914</xdr:rowOff>
    </xdr:from>
    <xdr:ext cx="469744" cy="259045"/>
    <xdr:sp macro="" textlink="">
      <xdr:nvSpPr>
        <xdr:cNvPr id="481" name="n_1aveValue【市民会館】&#10;一人当たり面積">
          <a:extLst>
            <a:ext uri="{FF2B5EF4-FFF2-40B4-BE49-F238E27FC236}">
              <a16:creationId xmlns:a16="http://schemas.microsoft.com/office/drawing/2014/main" id="{176E5908-75B7-4DA1-9BC0-CA25081051FE}"/>
            </a:ext>
          </a:extLst>
        </xdr:cNvPr>
        <xdr:cNvSpPr txBox="1"/>
      </xdr:nvSpPr>
      <xdr:spPr>
        <a:xfrm>
          <a:off x="9391727" y="1836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150131</xdr:rowOff>
    </xdr:from>
    <xdr:ext cx="469744" cy="259045"/>
    <xdr:sp macro="" textlink="">
      <xdr:nvSpPr>
        <xdr:cNvPr id="482" name="n_2aveValue【市民会館】&#10;一人当たり面積">
          <a:extLst>
            <a:ext uri="{FF2B5EF4-FFF2-40B4-BE49-F238E27FC236}">
              <a16:creationId xmlns:a16="http://schemas.microsoft.com/office/drawing/2014/main" id="{6378AE27-A838-4C37-9883-269139A8F1A6}"/>
            </a:ext>
          </a:extLst>
        </xdr:cNvPr>
        <xdr:cNvSpPr txBox="1"/>
      </xdr:nvSpPr>
      <xdr:spPr>
        <a:xfrm>
          <a:off x="8515427" y="1832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171163</xdr:rowOff>
    </xdr:from>
    <xdr:ext cx="469744" cy="259045"/>
    <xdr:sp macro="" textlink="">
      <xdr:nvSpPr>
        <xdr:cNvPr id="483" name="n_3aveValue【市民会館】&#10;一人当たり面積">
          <a:extLst>
            <a:ext uri="{FF2B5EF4-FFF2-40B4-BE49-F238E27FC236}">
              <a16:creationId xmlns:a16="http://schemas.microsoft.com/office/drawing/2014/main" id="{C2032689-8EA7-41B4-8E14-9FDF1B3255AD}"/>
            </a:ext>
          </a:extLst>
        </xdr:cNvPr>
        <xdr:cNvSpPr txBox="1"/>
      </xdr:nvSpPr>
      <xdr:spPr>
        <a:xfrm>
          <a:off x="7626427" y="1834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15257</xdr:rowOff>
    </xdr:from>
    <xdr:ext cx="469744" cy="259045"/>
    <xdr:sp macro="" textlink="">
      <xdr:nvSpPr>
        <xdr:cNvPr id="484" name="n_4aveValue【市民会館】&#10;一人当たり面積">
          <a:extLst>
            <a:ext uri="{FF2B5EF4-FFF2-40B4-BE49-F238E27FC236}">
              <a16:creationId xmlns:a16="http://schemas.microsoft.com/office/drawing/2014/main" id="{3F762397-AC2F-4762-8F15-790FE7195969}"/>
            </a:ext>
          </a:extLst>
        </xdr:cNvPr>
        <xdr:cNvSpPr txBox="1"/>
      </xdr:nvSpPr>
      <xdr:spPr>
        <a:xfrm>
          <a:off x="6737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68546</xdr:rowOff>
    </xdr:from>
    <xdr:ext cx="469744" cy="259045"/>
    <xdr:sp macro="" textlink="">
      <xdr:nvSpPr>
        <xdr:cNvPr id="485" name="n_1mainValue【市民会館】&#10;一人当たり面積">
          <a:extLst>
            <a:ext uri="{FF2B5EF4-FFF2-40B4-BE49-F238E27FC236}">
              <a16:creationId xmlns:a16="http://schemas.microsoft.com/office/drawing/2014/main" id="{09BDBCC3-548A-4A00-A9D0-E94E521F84F9}"/>
            </a:ext>
          </a:extLst>
        </xdr:cNvPr>
        <xdr:cNvSpPr txBox="1"/>
      </xdr:nvSpPr>
      <xdr:spPr>
        <a:xfrm>
          <a:off x="9391727" y="1789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74032</xdr:rowOff>
    </xdr:from>
    <xdr:ext cx="469744" cy="259045"/>
    <xdr:sp macro="" textlink="">
      <xdr:nvSpPr>
        <xdr:cNvPr id="486" name="n_2mainValue【市民会館】&#10;一人当たり面積">
          <a:extLst>
            <a:ext uri="{FF2B5EF4-FFF2-40B4-BE49-F238E27FC236}">
              <a16:creationId xmlns:a16="http://schemas.microsoft.com/office/drawing/2014/main" id="{FE5F5970-02F5-4701-9F62-7F71FDC99953}"/>
            </a:ext>
          </a:extLst>
        </xdr:cNvPr>
        <xdr:cNvSpPr txBox="1"/>
      </xdr:nvSpPr>
      <xdr:spPr>
        <a:xfrm>
          <a:off x="8515427" y="17904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79519</xdr:rowOff>
    </xdr:from>
    <xdr:ext cx="469744" cy="259045"/>
    <xdr:sp macro="" textlink="">
      <xdr:nvSpPr>
        <xdr:cNvPr id="487" name="n_3mainValue【市民会館】&#10;一人当たり面積">
          <a:extLst>
            <a:ext uri="{FF2B5EF4-FFF2-40B4-BE49-F238E27FC236}">
              <a16:creationId xmlns:a16="http://schemas.microsoft.com/office/drawing/2014/main" id="{AD4CA1D4-3D49-43EF-8BAE-E19591C16322}"/>
            </a:ext>
          </a:extLst>
        </xdr:cNvPr>
        <xdr:cNvSpPr txBox="1"/>
      </xdr:nvSpPr>
      <xdr:spPr>
        <a:xfrm>
          <a:off x="7626427" y="1791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77691</xdr:rowOff>
    </xdr:from>
    <xdr:ext cx="469744" cy="259045"/>
    <xdr:sp macro="" textlink="">
      <xdr:nvSpPr>
        <xdr:cNvPr id="488" name="n_4mainValue【市民会館】&#10;一人当たり面積">
          <a:extLst>
            <a:ext uri="{FF2B5EF4-FFF2-40B4-BE49-F238E27FC236}">
              <a16:creationId xmlns:a16="http://schemas.microsoft.com/office/drawing/2014/main" id="{127380DC-EF5C-491D-B4DA-6F6E7FC7DA20}"/>
            </a:ext>
          </a:extLst>
        </xdr:cNvPr>
        <xdr:cNvSpPr txBox="1"/>
      </xdr:nvSpPr>
      <xdr:spPr>
        <a:xfrm>
          <a:off x="6737427" y="17908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a:extLst>
            <a:ext uri="{FF2B5EF4-FFF2-40B4-BE49-F238E27FC236}">
              <a16:creationId xmlns:a16="http://schemas.microsoft.com/office/drawing/2014/main" id="{7B389C20-7D1A-4943-9D6F-145800F4181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a:extLst>
            <a:ext uri="{FF2B5EF4-FFF2-40B4-BE49-F238E27FC236}">
              <a16:creationId xmlns:a16="http://schemas.microsoft.com/office/drawing/2014/main" id="{944D70E8-8933-4536-9185-FD4452312BB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a:extLst>
            <a:ext uri="{FF2B5EF4-FFF2-40B4-BE49-F238E27FC236}">
              <a16:creationId xmlns:a16="http://schemas.microsoft.com/office/drawing/2014/main" id="{0EBFC622-7068-4CF4-80A5-E28974DDCAA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a:extLst>
            <a:ext uri="{FF2B5EF4-FFF2-40B4-BE49-F238E27FC236}">
              <a16:creationId xmlns:a16="http://schemas.microsoft.com/office/drawing/2014/main" id="{9505862E-0B75-4E53-B707-35509512D2A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a:extLst>
            <a:ext uri="{FF2B5EF4-FFF2-40B4-BE49-F238E27FC236}">
              <a16:creationId xmlns:a16="http://schemas.microsoft.com/office/drawing/2014/main" id="{87F9E259-F647-4339-B6DD-FAF714AA722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a:extLst>
            <a:ext uri="{FF2B5EF4-FFF2-40B4-BE49-F238E27FC236}">
              <a16:creationId xmlns:a16="http://schemas.microsoft.com/office/drawing/2014/main" id="{4DF2746F-59E0-4E08-A7FB-4B000922F92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a:extLst>
            <a:ext uri="{FF2B5EF4-FFF2-40B4-BE49-F238E27FC236}">
              <a16:creationId xmlns:a16="http://schemas.microsoft.com/office/drawing/2014/main" id="{7962D84D-D0A5-4730-A991-D76A30EFB2C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a:extLst>
            <a:ext uri="{FF2B5EF4-FFF2-40B4-BE49-F238E27FC236}">
              <a16:creationId xmlns:a16="http://schemas.microsoft.com/office/drawing/2014/main" id="{173C11B4-C08B-4597-A915-603B38F58A6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a:extLst>
            <a:ext uri="{FF2B5EF4-FFF2-40B4-BE49-F238E27FC236}">
              <a16:creationId xmlns:a16="http://schemas.microsoft.com/office/drawing/2014/main" id="{4D41B641-5B78-42EC-AE66-1929AE0DFE2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a:extLst>
            <a:ext uri="{FF2B5EF4-FFF2-40B4-BE49-F238E27FC236}">
              <a16:creationId xmlns:a16="http://schemas.microsoft.com/office/drawing/2014/main" id="{5DA998D9-5FD4-4105-834C-F0AC618D02C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a:extLst>
            <a:ext uri="{FF2B5EF4-FFF2-40B4-BE49-F238E27FC236}">
              <a16:creationId xmlns:a16="http://schemas.microsoft.com/office/drawing/2014/main" id="{6232AFD2-EF00-4DAA-BB6D-C568C1250585}"/>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0" name="直線コネクタ 499">
          <a:extLst>
            <a:ext uri="{FF2B5EF4-FFF2-40B4-BE49-F238E27FC236}">
              <a16:creationId xmlns:a16="http://schemas.microsoft.com/office/drawing/2014/main" id="{C4206C5A-AD6E-46F5-BE2E-A801B8BCE2AC}"/>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1" name="テキスト ボックス 500">
          <a:extLst>
            <a:ext uri="{FF2B5EF4-FFF2-40B4-BE49-F238E27FC236}">
              <a16:creationId xmlns:a16="http://schemas.microsoft.com/office/drawing/2014/main" id="{B9B78CD9-FDEA-4A69-AB1F-55EC7703C513}"/>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2" name="直線コネクタ 501">
          <a:extLst>
            <a:ext uri="{FF2B5EF4-FFF2-40B4-BE49-F238E27FC236}">
              <a16:creationId xmlns:a16="http://schemas.microsoft.com/office/drawing/2014/main" id="{733882BB-CE1F-4D10-A4D0-1F52FC28E8D8}"/>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3" name="テキスト ボックス 502">
          <a:extLst>
            <a:ext uri="{FF2B5EF4-FFF2-40B4-BE49-F238E27FC236}">
              <a16:creationId xmlns:a16="http://schemas.microsoft.com/office/drawing/2014/main" id="{D704AC99-96DE-4A85-8C99-7F98FDC0CA4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4" name="直線コネクタ 503">
          <a:extLst>
            <a:ext uri="{FF2B5EF4-FFF2-40B4-BE49-F238E27FC236}">
              <a16:creationId xmlns:a16="http://schemas.microsoft.com/office/drawing/2014/main" id="{4B0D24FE-4739-428D-B5CF-0238734F3923}"/>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5" name="テキスト ボックス 504">
          <a:extLst>
            <a:ext uri="{FF2B5EF4-FFF2-40B4-BE49-F238E27FC236}">
              <a16:creationId xmlns:a16="http://schemas.microsoft.com/office/drawing/2014/main" id="{85A322AB-C96F-4210-B5DA-9839758B332D}"/>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6" name="直線コネクタ 505">
          <a:extLst>
            <a:ext uri="{FF2B5EF4-FFF2-40B4-BE49-F238E27FC236}">
              <a16:creationId xmlns:a16="http://schemas.microsoft.com/office/drawing/2014/main" id="{1EBBBE5B-83C4-480A-AEB8-AE5F7CE69194}"/>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7" name="テキスト ボックス 506">
          <a:extLst>
            <a:ext uri="{FF2B5EF4-FFF2-40B4-BE49-F238E27FC236}">
              <a16:creationId xmlns:a16="http://schemas.microsoft.com/office/drawing/2014/main" id="{49F41B3A-957D-47A3-8101-AD3575E1DE29}"/>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8" name="直線コネクタ 507">
          <a:extLst>
            <a:ext uri="{FF2B5EF4-FFF2-40B4-BE49-F238E27FC236}">
              <a16:creationId xmlns:a16="http://schemas.microsoft.com/office/drawing/2014/main" id="{CC90E126-9553-48D0-AD81-47A89DD8AB7F}"/>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9" name="テキスト ボックス 508">
          <a:extLst>
            <a:ext uri="{FF2B5EF4-FFF2-40B4-BE49-F238E27FC236}">
              <a16:creationId xmlns:a16="http://schemas.microsoft.com/office/drawing/2014/main" id="{F5D12500-07B8-4E8B-A2D4-35B6B4C54AF7}"/>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a:extLst>
            <a:ext uri="{FF2B5EF4-FFF2-40B4-BE49-F238E27FC236}">
              <a16:creationId xmlns:a16="http://schemas.microsoft.com/office/drawing/2014/main" id="{1906C0D7-30BA-44C5-ADFF-7F00EF7FE7C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1" name="テキスト ボックス 510">
          <a:extLst>
            <a:ext uri="{FF2B5EF4-FFF2-40B4-BE49-F238E27FC236}">
              <a16:creationId xmlns:a16="http://schemas.microsoft.com/office/drawing/2014/main" id="{5564954E-9689-4F41-9140-148142DF8CDF}"/>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a:extLst>
            <a:ext uri="{FF2B5EF4-FFF2-40B4-BE49-F238E27FC236}">
              <a16:creationId xmlns:a16="http://schemas.microsoft.com/office/drawing/2014/main" id="{3B71120E-E134-4C5B-87EB-BB449425A5D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83820</xdr:rowOff>
    </xdr:from>
    <xdr:to>
      <xdr:col>85</xdr:col>
      <xdr:colOff>126364</xdr:colOff>
      <xdr:row>42</xdr:row>
      <xdr:rowOff>38100</xdr:rowOff>
    </xdr:to>
    <xdr:cxnSp macro="">
      <xdr:nvCxnSpPr>
        <xdr:cNvPr id="513" name="直線コネクタ 512">
          <a:extLst>
            <a:ext uri="{FF2B5EF4-FFF2-40B4-BE49-F238E27FC236}">
              <a16:creationId xmlns:a16="http://schemas.microsoft.com/office/drawing/2014/main" id="{CBBB3352-5DA5-4EC7-B170-D36A3A9C188B}"/>
            </a:ext>
          </a:extLst>
        </xdr:cNvPr>
        <xdr:cNvCxnSpPr/>
      </xdr:nvCxnSpPr>
      <xdr:spPr>
        <a:xfrm flipV="1">
          <a:off x="16318864" y="574167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14" name="【一般廃棄物処理施設】&#10;有形固定資産減価償却率最小値テキスト">
          <a:extLst>
            <a:ext uri="{FF2B5EF4-FFF2-40B4-BE49-F238E27FC236}">
              <a16:creationId xmlns:a16="http://schemas.microsoft.com/office/drawing/2014/main" id="{A13FAC24-0BDB-4824-AE9C-8B49E8F4A434}"/>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15" name="直線コネクタ 514">
          <a:extLst>
            <a:ext uri="{FF2B5EF4-FFF2-40B4-BE49-F238E27FC236}">
              <a16:creationId xmlns:a16="http://schemas.microsoft.com/office/drawing/2014/main" id="{B25EA710-E8F7-4152-ADC4-87268287814D}"/>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30497</xdr:rowOff>
    </xdr:from>
    <xdr:ext cx="405111" cy="259045"/>
    <xdr:sp macro="" textlink="">
      <xdr:nvSpPr>
        <xdr:cNvPr id="516" name="【一般廃棄物処理施設】&#10;有形固定資産減価償却率最大値テキスト">
          <a:extLst>
            <a:ext uri="{FF2B5EF4-FFF2-40B4-BE49-F238E27FC236}">
              <a16:creationId xmlns:a16="http://schemas.microsoft.com/office/drawing/2014/main" id="{8708A08D-AF94-4752-A80D-32BBB800A9FC}"/>
            </a:ext>
          </a:extLst>
        </xdr:cNvPr>
        <xdr:cNvSpPr txBox="1"/>
      </xdr:nvSpPr>
      <xdr:spPr>
        <a:xfrm>
          <a:off x="16357600" y="551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83820</xdr:rowOff>
    </xdr:from>
    <xdr:to>
      <xdr:col>86</xdr:col>
      <xdr:colOff>25400</xdr:colOff>
      <xdr:row>33</xdr:row>
      <xdr:rowOff>83820</xdr:rowOff>
    </xdr:to>
    <xdr:cxnSp macro="">
      <xdr:nvCxnSpPr>
        <xdr:cNvPr id="517" name="直線コネクタ 516">
          <a:extLst>
            <a:ext uri="{FF2B5EF4-FFF2-40B4-BE49-F238E27FC236}">
              <a16:creationId xmlns:a16="http://schemas.microsoft.com/office/drawing/2014/main" id="{AC5EBD6C-5AE3-4AA7-AFBD-365D4F0FE673}"/>
            </a:ext>
          </a:extLst>
        </xdr:cNvPr>
        <xdr:cNvCxnSpPr/>
      </xdr:nvCxnSpPr>
      <xdr:spPr>
        <a:xfrm>
          <a:off x="16230600" y="574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76852</xdr:rowOff>
    </xdr:from>
    <xdr:ext cx="405111" cy="259045"/>
    <xdr:sp macro="" textlink="">
      <xdr:nvSpPr>
        <xdr:cNvPr id="518" name="【一般廃棄物処理施設】&#10;有形固定資産減価償却率平均値テキスト">
          <a:extLst>
            <a:ext uri="{FF2B5EF4-FFF2-40B4-BE49-F238E27FC236}">
              <a16:creationId xmlns:a16="http://schemas.microsoft.com/office/drawing/2014/main" id="{C4CE0088-EB11-4054-AC75-00E7AF74825D}"/>
            </a:ext>
          </a:extLst>
        </xdr:cNvPr>
        <xdr:cNvSpPr txBox="1"/>
      </xdr:nvSpPr>
      <xdr:spPr>
        <a:xfrm>
          <a:off x="16357600" y="6249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53975</xdr:rowOff>
    </xdr:from>
    <xdr:to>
      <xdr:col>85</xdr:col>
      <xdr:colOff>177800</xdr:colOff>
      <xdr:row>37</xdr:row>
      <xdr:rowOff>155575</xdr:rowOff>
    </xdr:to>
    <xdr:sp macro="" textlink="">
      <xdr:nvSpPr>
        <xdr:cNvPr id="519" name="フローチャート: 判断 518">
          <a:extLst>
            <a:ext uri="{FF2B5EF4-FFF2-40B4-BE49-F238E27FC236}">
              <a16:creationId xmlns:a16="http://schemas.microsoft.com/office/drawing/2014/main" id="{041123EC-7A00-43E4-9953-27CDA36F538F}"/>
            </a:ext>
          </a:extLst>
        </xdr:cNvPr>
        <xdr:cNvSpPr/>
      </xdr:nvSpPr>
      <xdr:spPr>
        <a:xfrm>
          <a:off x="162687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145415</xdr:rowOff>
    </xdr:from>
    <xdr:to>
      <xdr:col>81</xdr:col>
      <xdr:colOff>101600</xdr:colOff>
      <xdr:row>37</xdr:row>
      <xdr:rowOff>75565</xdr:rowOff>
    </xdr:to>
    <xdr:sp macro="" textlink="">
      <xdr:nvSpPr>
        <xdr:cNvPr id="520" name="フローチャート: 判断 519">
          <a:extLst>
            <a:ext uri="{FF2B5EF4-FFF2-40B4-BE49-F238E27FC236}">
              <a16:creationId xmlns:a16="http://schemas.microsoft.com/office/drawing/2014/main" id="{DE505CD7-F669-4DA8-BF9B-0CC2C481DE88}"/>
            </a:ext>
          </a:extLst>
        </xdr:cNvPr>
        <xdr:cNvSpPr/>
      </xdr:nvSpPr>
      <xdr:spPr>
        <a:xfrm>
          <a:off x="15430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135890</xdr:rowOff>
    </xdr:from>
    <xdr:to>
      <xdr:col>76</xdr:col>
      <xdr:colOff>165100</xdr:colOff>
      <xdr:row>38</xdr:row>
      <xdr:rowOff>66040</xdr:rowOff>
    </xdr:to>
    <xdr:sp macro="" textlink="">
      <xdr:nvSpPr>
        <xdr:cNvPr id="521" name="フローチャート: 判断 520">
          <a:extLst>
            <a:ext uri="{FF2B5EF4-FFF2-40B4-BE49-F238E27FC236}">
              <a16:creationId xmlns:a16="http://schemas.microsoft.com/office/drawing/2014/main" id="{75A2703D-A86E-463B-9223-11FDD1AB9E58}"/>
            </a:ext>
          </a:extLst>
        </xdr:cNvPr>
        <xdr:cNvSpPr/>
      </xdr:nvSpPr>
      <xdr:spPr>
        <a:xfrm>
          <a:off x="14541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132080</xdr:rowOff>
    </xdr:from>
    <xdr:to>
      <xdr:col>72</xdr:col>
      <xdr:colOff>38100</xdr:colOff>
      <xdr:row>38</xdr:row>
      <xdr:rowOff>62230</xdr:rowOff>
    </xdr:to>
    <xdr:sp macro="" textlink="">
      <xdr:nvSpPr>
        <xdr:cNvPr id="522" name="フローチャート: 判断 521">
          <a:extLst>
            <a:ext uri="{FF2B5EF4-FFF2-40B4-BE49-F238E27FC236}">
              <a16:creationId xmlns:a16="http://schemas.microsoft.com/office/drawing/2014/main" id="{BAC4361A-5E4B-41FA-AD7B-4B329FA514E1}"/>
            </a:ext>
          </a:extLst>
        </xdr:cNvPr>
        <xdr:cNvSpPr/>
      </xdr:nvSpPr>
      <xdr:spPr>
        <a:xfrm>
          <a:off x="13652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35</xdr:row>
      <xdr:rowOff>50165</xdr:rowOff>
    </xdr:from>
    <xdr:to>
      <xdr:col>67</xdr:col>
      <xdr:colOff>101600</xdr:colOff>
      <xdr:row>35</xdr:row>
      <xdr:rowOff>151765</xdr:rowOff>
    </xdr:to>
    <xdr:sp macro="" textlink="">
      <xdr:nvSpPr>
        <xdr:cNvPr id="523" name="フローチャート: 判断 522">
          <a:extLst>
            <a:ext uri="{FF2B5EF4-FFF2-40B4-BE49-F238E27FC236}">
              <a16:creationId xmlns:a16="http://schemas.microsoft.com/office/drawing/2014/main" id="{CBADF96D-DF92-49AA-A550-003BEB96B4CF}"/>
            </a:ext>
          </a:extLst>
        </xdr:cNvPr>
        <xdr:cNvSpPr/>
      </xdr:nvSpPr>
      <xdr:spPr>
        <a:xfrm>
          <a:off x="12763500" y="605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DE93EBF9-7D90-4260-A75A-F5CE4EDFF40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75C27E00-1AC3-4B1E-8104-49030663586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4809D9C9-18E9-4DC8-9EA3-8973F85917B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49334B21-7FB6-48E2-BB4A-8DFCFA8B0E7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32096233-6302-4F25-B998-8FE215B8D2A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145415</xdr:rowOff>
    </xdr:from>
    <xdr:to>
      <xdr:col>85</xdr:col>
      <xdr:colOff>177800</xdr:colOff>
      <xdr:row>41</xdr:row>
      <xdr:rowOff>75565</xdr:rowOff>
    </xdr:to>
    <xdr:sp macro="" textlink="">
      <xdr:nvSpPr>
        <xdr:cNvPr id="529" name="楕円 528">
          <a:extLst>
            <a:ext uri="{FF2B5EF4-FFF2-40B4-BE49-F238E27FC236}">
              <a16:creationId xmlns:a16="http://schemas.microsoft.com/office/drawing/2014/main" id="{565599E3-5546-4C5A-808F-1D7E6D4065F5}"/>
            </a:ext>
          </a:extLst>
        </xdr:cNvPr>
        <xdr:cNvSpPr/>
      </xdr:nvSpPr>
      <xdr:spPr>
        <a:xfrm>
          <a:off x="16268700" y="700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123842</xdr:rowOff>
    </xdr:from>
    <xdr:ext cx="405111" cy="259045"/>
    <xdr:sp macro="" textlink="">
      <xdr:nvSpPr>
        <xdr:cNvPr id="530" name="【一般廃棄物処理施設】&#10;有形固定資産減価償却率該当値テキスト">
          <a:extLst>
            <a:ext uri="{FF2B5EF4-FFF2-40B4-BE49-F238E27FC236}">
              <a16:creationId xmlns:a16="http://schemas.microsoft.com/office/drawing/2014/main" id="{26966DCA-122D-4AF8-890E-EED64F785392}"/>
            </a:ext>
          </a:extLst>
        </xdr:cNvPr>
        <xdr:cNvSpPr txBox="1"/>
      </xdr:nvSpPr>
      <xdr:spPr>
        <a:xfrm>
          <a:off x="16357600" y="6981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128270</xdr:rowOff>
    </xdr:from>
    <xdr:to>
      <xdr:col>81</xdr:col>
      <xdr:colOff>101600</xdr:colOff>
      <xdr:row>41</xdr:row>
      <xdr:rowOff>58420</xdr:rowOff>
    </xdr:to>
    <xdr:sp macro="" textlink="">
      <xdr:nvSpPr>
        <xdr:cNvPr id="531" name="楕円 530">
          <a:extLst>
            <a:ext uri="{FF2B5EF4-FFF2-40B4-BE49-F238E27FC236}">
              <a16:creationId xmlns:a16="http://schemas.microsoft.com/office/drawing/2014/main" id="{D488D56E-1C19-4AB2-9B52-0A4FF537D125}"/>
            </a:ext>
          </a:extLst>
        </xdr:cNvPr>
        <xdr:cNvSpPr/>
      </xdr:nvSpPr>
      <xdr:spPr>
        <a:xfrm>
          <a:off x="154305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7620</xdr:rowOff>
    </xdr:from>
    <xdr:to>
      <xdr:col>85</xdr:col>
      <xdr:colOff>127000</xdr:colOff>
      <xdr:row>41</xdr:row>
      <xdr:rowOff>24765</xdr:rowOff>
    </xdr:to>
    <xdr:cxnSp macro="">
      <xdr:nvCxnSpPr>
        <xdr:cNvPr id="532" name="直線コネクタ 531">
          <a:extLst>
            <a:ext uri="{FF2B5EF4-FFF2-40B4-BE49-F238E27FC236}">
              <a16:creationId xmlns:a16="http://schemas.microsoft.com/office/drawing/2014/main" id="{0BC3075E-BFE7-40E5-B230-0FA26AEFC9EB}"/>
            </a:ext>
          </a:extLst>
        </xdr:cNvPr>
        <xdr:cNvCxnSpPr/>
      </xdr:nvCxnSpPr>
      <xdr:spPr>
        <a:xfrm>
          <a:off x="15481300" y="703707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116840</xdr:rowOff>
    </xdr:from>
    <xdr:to>
      <xdr:col>76</xdr:col>
      <xdr:colOff>165100</xdr:colOff>
      <xdr:row>41</xdr:row>
      <xdr:rowOff>46990</xdr:rowOff>
    </xdr:to>
    <xdr:sp macro="" textlink="">
      <xdr:nvSpPr>
        <xdr:cNvPr id="533" name="楕円 532">
          <a:extLst>
            <a:ext uri="{FF2B5EF4-FFF2-40B4-BE49-F238E27FC236}">
              <a16:creationId xmlns:a16="http://schemas.microsoft.com/office/drawing/2014/main" id="{6725F851-9C02-4E79-80B1-4A9FE7837C86}"/>
            </a:ext>
          </a:extLst>
        </xdr:cNvPr>
        <xdr:cNvSpPr/>
      </xdr:nvSpPr>
      <xdr:spPr>
        <a:xfrm>
          <a:off x="14541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167640</xdr:rowOff>
    </xdr:from>
    <xdr:to>
      <xdr:col>81</xdr:col>
      <xdr:colOff>50800</xdr:colOff>
      <xdr:row>41</xdr:row>
      <xdr:rowOff>7620</xdr:rowOff>
    </xdr:to>
    <xdr:cxnSp macro="">
      <xdr:nvCxnSpPr>
        <xdr:cNvPr id="534" name="直線コネクタ 533">
          <a:extLst>
            <a:ext uri="{FF2B5EF4-FFF2-40B4-BE49-F238E27FC236}">
              <a16:creationId xmlns:a16="http://schemas.microsoft.com/office/drawing/2014/main" id="{451CEE14-CDF7-4384-B44E-2B4D28AA67E8}"/>
            </a:ext>
          </a:extLst>
        </xdr:cNvPr>
        <xdr:cNvCxnSpPr/>
      </xdr:nvCxnSpPr>
      <xdr:spPr>
        <a:xfrm>
          <a:off x="14592300" y="70256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99695</xdr:rowOff>
    </xdr:from>
    <xdr:to>
      <xdr:col>72</xdr:col>
      <xdr:colOff>38100</xdr:colOff>
      <xdr:row>41</xdr:row>
      <xdr:rowOff>29845</xdr:rowOff>
    </xdr:to>
    <xdr:sp macro="" textlink="">
      <xdr:nvSpPr>
        <xdr:cNvPr id="535" name="楕円 534">
          <a:extLst>
            <a:ext uri="{FF2B5EF4-FFF2-40B4-BE49-F238E27FC236}">
              <a16:creationId xmlns:a16="http://schemas.microsoft.com/office/drawing/2014/main" id="{D54DE0E5-8BC8-4F04-8137-94CAD409BF26}"/>
            </a:ext>
          </a:extLst>
        </xdr:cNvPr>
        <xdr:cNvSpPr/>
      </xdr:nvSpPr>
      <xdr:spPr>
        <a:xfrm>
          <a:off x="13652500" y="695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150495</xdr:rowOff>
    </xdr:from>
    <xdr:to>
      <xdr:col>76</xdr:col>
      <xdr:colOff>114300</xdr:colOff>
      <xdr:row>40</xdr:row>
      <xdr:rowOff>167640</xdr:rowOff>
    </xdr:to>
    <xdr:cxnSp macro="">
      <xdr:nvCxnSpPr>
        <xdr:cNvPr id="536" name="直線コネクタ 535">
          <a:extLst>
            <a:ext uri="{FF2B5EF4-FFF2-40B4-BE49-F238E27FC236}">
              <a16:creationId xmlns:a16="http://schemas.microsoft.com/office/drawing/2014/main" id="{D1A736B5-DEDE-4729-95F0-A964C3772B92}"/>
            </a:ext>
          </a:extLst>
        </xdr:cNvPr>
        <xdr:cNvCxnSpPr/>
      </xdr:nvCxnSpPr>
      <xdr:spPr>
        <a:xfrm>
          <a:off x="13703300" y="700849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82550</xdr:rowOff>
    </xdr:from>
    <xdr:to>
      <xdr:col>67</xdr:col>
      <xdr:colOff>101600</xdr:colOff>
      <xdr:row>41</xdr:row>
      <xdr:rowOff>12700</xdr:rowOff>
    </xdr:to>
    <xdr:sp macro="" textlink="">
      <xdr:nvSpPr>
        <xdr:cNvPr id="537" name="楕円 536">
          <a:extLst>
            <a:ext uri="{FF2B5EF4-FFF2-40B4-BE49-F238E27FC236}">
              <a16:creationId xmlns:a16="http://schemas.microsoft.com/office/drawing/2014/main" id="{835E7D0A-8276-4B3C-9DE8-865578E5C6D1}"/>
            </a:ext>
          </a:extLst>
        </xdr:cNvPr>
        <xdr:cNvSpPr/>
      </xdr:nvSpPr>
      <xdr:spPr>
        <a:xfrm>
          <a:off x="127635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133350</xdr:rowOff>
    </xdr:from>
    <xdr:to>
      <xdr:col>71</xdr:col>
      <xdr:colOff>177800</xdr:colOff>
      <xdr:row>40</xdr:row>
      <xdr:rowOff>150495</xdr:rowOff>
    </xdr:to>
    <xdr:cxnSp macro="">
      <xdr:nvCxnSpPr>
        <xdr:cNvPr id="538" name="直線コネクタ 537">
          <a:extLst>
            <a:ext uri="{FF2B5EF4-FFF2-40B4-BE49-F238E27FC236}">
              <a16:creationId xmlns:a16="http://schemas.microsoft.com/office/drawing/2014/main" id="{D617DAFF-9109-4243-89EB-B0466E757EDB}"/>
            </a:ext>
          </a:extLst>
        </xdr:cNvPr>
        <xdr:cNvCxnSpPr/>
      </xdr:nvCxnSpPr>
      <xdr:spPr>
        <a:xfrm>
          <a:off x="12814300" y="699135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92092</xdr:rowOff>
    </xdr:from>
    <xdr:ext cx="405111" cy="259045"/>
    <xdr:sp macro="" textlink="">
      <xdr:nvSpPr>
        <xdr:cNvPr id="539" name="n_1aveValue【一般廃棄物処理施設】&#10;有形固定資産減価償却率">
          <a:extLst>
            <a:ext uri="{FF2B5EF4-FFF2-40B4-BE49-F238E27FC236}">
              <a16:creationId xmlns:a16="http://schemas.microsoft.com/office/drawing/2014/main" id="{75CEA271-0E18-442B-919D-945A86B7FB17}"/>
            </a:ext>
          </a:extLst>
        </xdr:cNvPr>
        <xdr:cNvSpPr txBox="1"/>
      </xdr:nvSpPr>
      <xdr:spPr>
        <a:xfrm>
          <a:off x="1526604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82567</xdr:rowOff>
    </xdr:from>
    <xdr:ext cx="405111" cy="259045"/>
    <xdr:sp macro="" textlink="">
      <xdr:nvSpPr>
        <xdr:cNvPr id="540" name="n_2aveValue【一般廃棄物処理施設】&#10;有形固定資産減価償却率">
          <a:extLst>
            <a:ext uri="{FF2B5EF4-FFF2-40B4-BE49-F238E27FC236}">
              <a16:creationId xmlns:a16="http://schemas.microsoft.com/office/drawing/2014/main" id="{76446C7A-8698-464B-8520-AD67027ECF2A}"/>
            </a:ext>
          </a:extLst>
        </xdr:cNvPr>
        <xdr:cNvSpPr txBox="1"/>
      </xdr:nvSpPr>
      <xdr:spPr>
        <a:xfrm>
          <a:off x="14389744" y="625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78757</xdr:rowOff>
    </xdr:from>
    <xdr:ext cx="405111" cy="259045"/>
    <xdr:sp macro="" textlink="">
      <xdr:nvSpPr>
        <xdr:cNvPr id="541" name="n_3aveValue【一般廃棄物処理施設】&#10;有形固定資産減価償却率">
          <a:extLst>
            <a:ext uri="{FF2B5EF4-FFF2-40B4-BE49-F238E27FC236}">
              <a16:creationId xmlns:a16="http://schemas.microsoft.com/office/drawing/2014/main" id="{93C69570-D2D5-44B6-876D-2B1D43192605}"/>
            </a:ext>
          </a:extLst>
        </xdr:cNvPr>
        <xdr:cNvSpPr txBox="1"/>
      </xdr:nvSpPr>
      <xdr:spPr>
        <a:xfrm>
          <a:off x="135007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168292</xdr:rowOff>
    </xdr:from>
    <xdr:ext cx="405111" cy="259045"/>
    <xdr:sp macro="" textlink="">
      <xdr:nvSpPr>
        <xdr:cNvPr id="542" name="n_4aveValue【一般廃棄物処理施設】&#10;有形固定資産減価償却率">
          <a:extLst>
            <a:ext uri="{FF2B5EF4-FFF2-40B4-BE49-F238E27FC236}">
              <a16:creationId xmlns:a16="http://schemas.microsoft.com/office/drawing/2014/main" id="{BB57A607-DF39-4DDE-977A-62B473CE1CDB}"/>
            </a:ext>
          </a:extLst>
        </xdr:cNvPr>
        <xdr:cNvSpPr txBox="1"/>
      </xdr:nvSpPr>
      <xdr:spPr>
        <a:xfrm>
          <a:off x="12611744" y="582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49547</xdr:rowOff>
    </xdr:from>
    <xdr:ext cx="405111" cy="259045"/>
    <xdr:sp macro="" textlink="">
      <xdr:nvSpPr>
        <xdr:cNvPr id="543" name="n_1mainValue【一般廃棄物処理施設】&#10;有形固定資産減価償却率">
          <a:extLst>
            <a:ext uri="{FF2B5EF4-FFF2-40B4-BE49-F238E27FC236}">
              <a16:creationId xmlns:a16="http://schemas.microsoft.com/office/drawing/2014/main" id="{64AF14C2-DE49-4952-A261-34D719791AB0}"/>
            </a:ext>
          </a:extLst>
        </xdr:cNvPr>
        <xdr:cNvSpPr txBox="1"/>
      </xdr:nvSpPr>
      <xdr:spPr>
        <a:xfrm>
          <a:off x="15266044" y="707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38117</xdr:rowOff>
    </xdr:from>
    <xdr:ext cx="405111" cy="259045"/>
    <xdr:sp macro="" textlink="">
      <xdr:nvSpPr>
        <xdr:cNvPr id="544" name="n_2mainValue【一般廃棄物処理施設】&#10;有形固定資産減価償却率">
          <a:extLst>
            <a:ext uri="{FF2B5EF4-FFF2-40B4-BE49-F238E27FC236}">
              <a16:creationId xmlns:a16="http://schemas.microsoft.com/office/drawing/2014/main" id="{8F585556-CD18-4B91-9D64-63399B3EB122}"/>
            </a:ext>
          </a:extLst>
        </xdr:cNvPr>
        <xdr:cNvSpPr txBox="1"/>
      </xdr:nvSpPr>
      <xdr:spPr>
        <a:xfrm>
          <a:off x="14389744" y="706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20972</xdr:rowOff>
    </xdr:from>
    <xdr:ext cx="405111" cy="259045"/>
    <xdr:sp macro="" textlink="">
      <xdr:nvSpPr>
        <xdr:cNvPr id="545" name="n_3mainValue【一般廃棄物処理施設】&#10;有形固定資産減価償却率">
          <a:extLst>
            <a:ext uri="{FF2B5EF4-FFF2-40B4-BE49-F238E27FC236}">
              <a16:creationId xmlns:a16="http://schemas.microsoft.com/office/drawing/2014/main" id="{16959922-528B-4D57-B00B-ED9DAE9E8C89}"/>
            </a:ext>
          </a:extLst>
        </xdr:cNvPr>
        <xdr:cNvSpPr txBox="1"/>
      </xdr:nvSpPr>
      <xdr:spPr>
        <a:xfrm>
          <a:off x="13500744" y="705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3827</xdr:rowOff>
    </xdr:from>
    <xdr:ext cx="405111" cy="259045"/>
    <xdr:sp macro="" textlink="">
      <xdr:nvSpPr>
        <xdr:cNvPr id="546" name="n_4mainValue【一般廃棄物処理施設】&#10;有形固定資産減価償却率">
          <a:extLst>
            <a:ext uri="{FF2B5EF4-FFF2-40B4-BE49-F238E27FC236}">
              <a16:creationId xmlns:a16="http://schemas.microsoft.com/office/drawing/2014/main" id="{321F277C-0F59-4F6D-93F7-1A475817A48B}"/>
            </a:ext>
          </a:extLst>
        </xdr:cNvPr>
        <xdr:cNvSpPr txBox="1"/>
      </xdr:nvSpPr>
      <xdr:spPr>
        <a:xfrm>
          <a:off x="12611744" y="703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a:extLst>
            <a:ext uri="{FF2B5EF4-FFF2-40B4-BE49-F238E27FC236}">
              <a16:creationId xmlns:a16="http://schemas.microsoft.com/office/drawing/2014/main" id="{9803736F-F81E-44A7-80DA-756C878FF7F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a:extLst>
            <a:ext uri="{FF2B5EF4-FFF2-40B4-BE49-F238E27FC236}">
              <a16:creationId xmlns:a16="http://schemas.microsoft.com/office/drawing/2014/main" id="{D2B21144-BCE4-41F9-9D6B-CB6DD3D1D93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a:extLst>
            <a:ext uri="{FF2B5EF4-FFF2-40B4-BE49-F238E27FC236}">
              <a16:creationId xmlns:a16="http://schemas.microsoft.com/office/drawing/2014/main" id="{F75974F7-20BC-4D85-880B-A0404FDC330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a:extLst>
            <a:ext uri="{FF2B5EF4-FFF2-40B4-BE49-F238E27FC236}">
              <a16:creationId xmlns:a16="http://schemas.microsoft.com/office/drawing/2014/main" id="{564584FC-88CC-460E-842D-0E64FD54D5A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a:extLst>
            <a:ext uri="{FF2B5EF4-FFF2-40B4-BE49-F238E27FC236}">
              <a16:creationId xmlns:a16="http://schemas.microsoft.com/office/drawing/2014/main" id="{B7C8D7E3-D964-4E75-B95B-0C91F3537AA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a:extLst>
            <a:ext uri="{FF2B5EF4-FFF2-40B4-BE49-F238E27FC236}">
              <a16:creationId xmlns:a16="http://schemas.microsoft.com/office/drawing/2014/main" id="{6734A7B8-4D13-482F-8FEE-6A47EB0EDA5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a:extLst>
            <a:ext uri="{FF2B5EF4-FFF2-40B4-BE49-F238E27FC236}">
              <a16:creationId xmlns:a16="http://schemas.microsoft.com/office/drawing/2014/main" id="{4CA012E3-0989-4C75-81D6-AF827BA237C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a:extLst>
            <a:ext uri="{FF2B5EF4-FFF2-40B4-BE49-F238E27FC236}">
              <a16:creationId xmlns:a16="http://schemas.microsoft.com/office/drawing/2014/main" id="{4C91C73D-A65D-40DA-B956-B567B6ED66C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a:extLst>
            <a:ext uri="{FF2B5EF4-FFF2-40B4-BE49-F238E27FC236}">
              <a16:creationId xmlns:a16="http://schemas.microsoft.com/office/drawing/2014/main" id="{7B3BAD66-4276-4974-9C50-769DEFDB299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a:extLst>
            <a:ext uri="{FF2B5EF4-FFF2-40B4-BE49-F238E27FC236}">
              <a16:creationId xmlns:a16="http://schemas.microsoft.com/office/drawing/2014/main" id="{5D9D1201-D7D6-4708-8C1A-881BD230F60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7" name="直線コネクタ 556">
          <a:extLst>
            <a:ext uri="{FF2B5EF4-FFF2-40B4-BE49-F238E27FC236}">
              <a16:creationId xmlns:a16="http://schemas.microsoft.com/office/drawing/2014/main" id="{D6551D8A-978A-4C3A-8A76-6D2404F6DBF7}"/>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8" name="テキスト ボックス 557">
          <a:extLst>
            <a:ext uri="{FF2B5EF4-FFF2-40B4-BE49-F238E27FC236}">
              <a16:creationId xmlns:a16="http://schemas.microsoft.com/office/drawing/2014/main" id="{73C6AB9E-3A0F-4429-B39D-CAD0B2F1528C}"/>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9" name="直線コネクタ 558">
          <a:extLst>
            <a:ext uri="{FF2B5EF4-FFF2-40B4-BE49-F238E27FC236}">
              <a16:creationId xmlns:a16="http://schemas.microsoft.com/office/drawing/2014/main" id="{B511A48E-98B3-4B4D-9C73-E2FB1057C97C}"/>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0" name="テキスト ボックス 559">
          <a:extLst>
            <a:ext uri="{FF2B5EF4-FFF2-40B4-BE49-F238E27FC236}">
              <a16:creationId xmlns:a16="http://schemas.microsoft.com/office/drawing/2014/main" id="{749FA059-57BF-4378-A77B-8D47D82996B6}"/>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1" name="直線コネクタ 560">
          <a:extLst>
            <a:ext uri="{FF2B5EF4-FFF2-40B4-BE49-F238E27FC236}">
              <a16:creationId xmlns:a16="http://schemas.microsoft.com/office/drawing/2014/main" id="{6976B087-BAE4-4C9B-978F-E40B10CB49DB}"/>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2" name="テキスト ボックス 561">
          <a:extLst>
            <a:ext uri="{FF2B5EF4-FFF2-40B4-BE49-F238E27FC236}">
              <a16:creationId xmlns:a16="http://schemas.microsoft.com/office/drawing/2014/main" id="{ED995287-373F-46B9-9F6B-0F2079BC2EF9}"/>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3" name="直線コネクタ 562">
          <a:extLst>
            <a:ext uri="{FF2B5EF4-FFF2-40B4-BE49-F238E27FC236}">
              <a16:creationId xmlns:a16="http://schemas.microsoft.com/office/drawing/2014/main" id="{854186E2-4931-435F-9A39-92C51DBDD8C5}"/>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4" name="テキスト ボックス 563">
          <a:extLst>
            <a:ext uri="{FF2B5EF4-FFF2-40B4-BE49-F238E27FC236}">
              <a16:creationId xmlns:a16="http://schemas.microsoft.com/office/drawing/2014/main" id="{45C7DC0B-995A-4C22-8067-C410625A1B8A}"/>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5" name="直線コネクタ 564">
          <a:extLst>
            <a:ext uri="{FF2B5EF4-FFF2-40B4-BE49-F238E27FC236}">
              <a16:creationId xmlns:a16="http://schemas.microsoft.com/office/drawing/2014/main" id="{170B5735-6347-4C0A-AA9A-151BA1E3170E}"/>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566" name="テキスト ボックス 565">
          <a:extLst>
            <a:ext uri="{FF2B5EF4-FFF2-40B4-BE49-F238E27FC236}">
              <a16:creationId xmlns:a16="http://schemas.microsoft.com/office/drawing/2014/main" id="{CA9AC750-F226-49BA-A32A-35519BF743B4}"/>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a:extLst>
            <a:ext uri="{FF2B5EF4-FFF2-40B4-BE49-F238E27FC236}">
              <a16:creationId xmlns:a16="http://schemas.microsoft.com/office/drawing/2014/main" id="{8CAC8ABD-EB22-473E-AE35-FCB9FA1EA07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68" name="テキスト ボックス 567">
          <a:extLst>
            <a:ext uri="{FF2B5EF4-FFF2-40B4-BE49-F238E27FC236}">
              <a16:creationId xmlns:a16="http://schemas.microsoft.com/office/drawing/2014/main" id="{0A49CA53-429E-46B5-A8D9-24F420B99AB9}"/>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一般廃棄物処理施設】&#10;一人当たり有形固定資産（償却資産）額グラフ枠">
          <a:extLst>
            <a:ext uri="{FF2B5EF4-FFF2-40B4-BE49-F238E27FC236}">
              <a16:creationId xmlns:a16="http://schemas.microsoft.com/office/drawing/2014/main" id="{0EB5D1C3-CF75-4461-B3E9-0CB2132C2D5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39</xdr:row>
      <xdr:rowOff>68529</xdr:rowOff>
    </xdr:from>
    <xdr:to>
      <xdr:col>116</xdr:col>
      <xdr:colOff>62864</xdr:colOff>
      <xdr:row>42</xdr:row>
      <xdr:rowOff>35003</xdr:rowOff>
    </xdr:to>
    <xdr:cxnSp macro="">
      <xdr:nvCxnSpPr>
        <xdr:cNvPr id="570" name="直線コネクタ 569">
          <a:extLst>
            <a:ext uri="{FF2B5EF4-FFF2-40B4-BE49-F238E27FC236}">
              <a16:creationId xmlns:a16="http://schemas.microsoft.com/office/drawing/2014/main" id="{4BF60552-F026-4F0F-B72D-6DFDE08C80B2}"/>
            </a:ext>
          </a:extLst>
        </xdr:cNvPr>
        <xdr:cNvCxnSpPr/>
      </xdr:nvCxnSpPr>
      <xdr:spPr>
        <a:xfrm flipV="1">
          <a:off x="22160864" y="6755079"/>
          <a:ext cx="0" cy="480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38830</xdr:rowOff>
    </xdr:from>
    <xdr:ext cx="469744" cy="259045"/>
    <xdr:sp macro="" textlink="">
      <xdr:nvSpPr>
        <xdr:cNvPr id="571" name="【一般廃棄物処理施設】&#10;一人当たり有形固定資産（償却資産）額最小値テキスト">
          <a:extLst>
            <a:ext uri="{FF2B5EF4-FFF2-40B4-BE49-F238E27FC236}">
              <a16:creationId xmlns:a16="http://schemas.microsoft.com/office/drawing/2014/main" id="{867B22E9-B422-467A-8FBB-F02336D25FC3}"/>
            </a:ext>
          </a:extLst>
        </xdr:cNvPr>
        <xdr:cNvSpPr txBox="1"/>
      </xdr:nvSpPr>
      <xdr:spPr>
        <a:xfrm>
          <a:off x="22199600" y="72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35003</xdr:rowOff>
    </xdr:from>
    <xdr:to>
      <xdr:col>116</xdr:col>
      <xdr:colOff>152400</xdr:colOff>
      <xdr:row>42</xdr:row>
      <xdr:rowOff>35003</xdr:rowOff>
    </xdr:to>
    <xdr:cxnSp macro="">
      <xdr:nvCxnSpPr>
        <xdr:cNvPr id="572" name="直線コネクタ 571">
          <a:extLst>
            <a:ext uri="{FF2B5EF4-FFF2-40B4-BE49-F238E27FC236}">
              <a16:creationId xmlns:a16="http://schemas.microsoft.com/office/drawing/2014/main" id="{3E63F89B-D275-4095-AC7F-F9E04B3A74D8}"/>
            </a:ext>
          </a:extLst>
        </xdr:cNvPr>
        <xdr:cNvCxnSpPr/>
      </xdr:nvCxnSpPr>
      <xdr:spPr>
        <a:xfrm>
          <a:off x="22072600" y="7235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15206</xdr:rowOff>
    </xdr:from>
    <xdr:ext cx="599010" cy="259045"/>
    <xdr:sp macro="" textlink="">
      <xdr:nvSpPr>
        <xdr:cNvPr id="573" name="【一般廃棄物処理施設】&#10;一人当たり有形固定資産（償却資産）額最大値テキスト">
          <a:extLst>
            <a:ext uri="{FF2B5EF4-FFF2-40B4-BE49-F238E27FC236}">
              <a16:creationId xmlns:a16="http://schemas.microsoft.com/office/drawing/2014/main" id="{170A074F-0181-435E-9961-EE658DCA623E}"/>
            </a:ext>
          </a:extLst>
        </xdr:cNvPr>
        <xdr:cNvSpPr txBox="1"/>
      </xdr:nvSpPr>
      <xdr:spPr>
        <a:xfrm>
          <a:off x="22199600" y="653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68529</xdr:rowOff>
    </xdr:from>
    <xdr:to>
      <xdr:col>116</xdr:col>
      <xdr:colOff>152400</xdr:colOff>
      <xdr:row>39</xdr:row>
      <xdr:rowOff>68529</xdr:rowOff>
    </xdr:to>
    <xdr:cxnSp macro="">
      <xdr:nvCxnSpPr>
        <xdr:cNvPr id="574" name="直線コネクタ 573">
          <a:extLst>
            <a:ext uri="{FF2B5EF4-FFF2-40B4-BE49-F238E27FC236}">
              <a16:creationId xmlns:a16="http://schemas.microsoft.com/office/drawing/2014/main" id="{1D16F9EF-A853-466E-B6C3-0E650BF588FC}"/>
            </a:ext>
          </a:extLst>
        </xdr:cNvPr>
        <xdr:cNvCxnSpPr/>
      </xdr:nvCxnSpPr>
      <xdr:spPr>
        <a:xfrm>
          <a:off x="22072600" y="6755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3083</xdr:rowOff>
    </xdr:from>
    <xdr:ext cx="599010" cy="259045"/>
    <xdr:sp macro="" textlink="">
      <xdr:nvSpPr>
        <xdr:cNvPr id="575" name="【一般廃棄物処理施設】&#10;一人当たり有形固定資産（償却資産）額平均値テキスト">
          <a:extLst>
            <a:ext uri="{FF2B5EF4-FFF2-40B4-BE49-F238E27FC236}">
              <a16:creationId xmlns:a16="http://schemas.microsoft.com/office/drawing/2014/main" id="{9D27627C-FC52-46B6-A885-263C09D02F73}"/>
            </a:ext>
          </a:extLst>
        </xdr:cNvPr>
        <xdr:cNvSpPr txBox="1"/>
      </xdr:nvSpPr>
      <xdr:spPr>
        <a:xfrm>
          <a:off x="22199600" y="68610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151656</xdr:rowOff>
    </xdr:from>
    <xdr:to>
      <xdr:col>116</xdr:col>
      <xdr:colOff>114300</xdr:colOff>
      <xdr:row>41</xdr:row>
      <xdr:rowOff>81806</xdr:rowOff>
    </xdr:to>
    <xdr:sp macro="" textlink="">
      <xdr:nvSpPr>
        <xdr:cNvPr id="576" name="フローチャート: 判断 575">
          <a:extLst>
            <a:ext uri="{FF2B5EF4-FFF2-40B4-BE49-F238E27FC236}">
              <a16:creationId xmlns:a16="http://schemas.microsoft.com/office/drawing/2014/main" id="{7E75C228-EC5E-4F7C-ABB7-3998D77C57C0}"/>
            </a:ext>
          </a:extLst>
        </xdr:cNvPr>
        <xdr:cNvSpPr/>
      </xdr:nvSpPr>
      <xdr:spPr>
        <a:xfrm>
          <a:off x="22110700" y="7009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146627</xdr:rowOff>
    </xdr:from>
    <xdr:to>
      <xdr:col>112</xdr:col>
      <xdr:colOff>38100</xdr:colOff>
      <xdr:row>41</xdr:row>
      <xdr:rowOff>76777</xdr:rowOff>
    </xdr:to>
    <xdr:sp macro="" textlink="">
      <xdr:nvSpPr>
        <xdr:cNvPr id="577" name="フローチャート: 判断 576">
          <a:extLst>
            <a:ext uri="{FF2B5EF4-FFF2-40B4-BE49-F238E27FC236}">
              <a16:creationId xmlns:a16="http://schemas.microsoft.com/office/drawing/2014/main" id="{D01A3774-3548-459D-A2AD-9C98DB691E64}"/>
            </a:ext>
          </a:extLst>
        </xdr:cNvPr>
        <xdr:cNvSpPr/>
      </xdr:nvSpPr>
      <xdr:spPr>
        <a:xfrm>
          <a:off x="21272500" y="7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168956</xdr:rowOff>
    </xdr:from>
    <xdr:to>
      <xdr:col>107</xdr:col>
      <xdr:colOff>101600</xdr:colOff>
      <xdr:row>41</xdr:row>
      <xdr:rowOff>99106</xdr:rowOff>
    </xdr:to>
    <xdr:sp macro="" textlink="">
      <xdr:nvSpPr>
        <xdr:cNvPr id="578" name="フローチャート: 判断 577">
          <a:extLst>
            <a:ext uri="{FF2B5EF4-FFF2-40B4-BE49-F238E27FC236}">
              <a16:creationId xmlns:a16="http://schemas.microsoft.com/office/drawing/2014/main" id="{EA404432-6334-4A26-9D96-3BD203496AE6}"/>
            </a:ext>
          </a:extLst>
        </xdr:cNvPr>
        <xdr:cNvSpPr/>
      </xdr:nvSpPr>
      <xdr:spPr>
        <a:xfrm>
          <a:off x="20383500" y="702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6565</xdr:rowOff>
    </xdr:from>
    <xdr:to>
      <xdr:col>102</xdr:col>
      <xdr:colOff>165100</xdr:colOff>
      <xdr:row>41</xdr:row>
      <xdr:rowOff>108165</xdr:rowOff>
    </xdr:to>
    <xdr:sp macro="" textlink="">
      <xdr:nvSpPr>
        <xdr:cNvPr id="579" name="フローチャート: 判断 578">
          <a:extLst>
            <a:ext uri="{FF2B5EF4-FFF2-40B4-BE49-F238E27FC236}">
              <a16:creationId xmlns:a16="http://schemas.microsoft.com/office/drawing/2014/main" id="{13C55895-3280-4B03-AF91-F2DB75E8C18F}"/>
            </a:ext>
          </a:extLst>
        </xdr:cNvPr>
        <xdr:cNvSpPr/>
      </xdr:nvSpPr>
      <xdr:spPr>
        <a:xfrm>
          <a:off x="19494500" y="703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33</xdr:row>
      <xdr:rowOff>93194</xdr:rowOff>
    </xdr:from>
    <xdr:to>
      <xdr:col>98</xdr:col>
      <xdr:colOff>38100</xdr:colOff>
      <xdr:row>34</xdr:row>
      <xdr:rowOff>23344</xdr:rowOff>
    </xdr:to>
    <xdr:sp macro="" textlink="">
      <xdr:nvSpPr>
        <xdr:cNvPr id="580" name="フローチャート: 判断 579">
          <a:extLst>
            <a:ext uri="{FF2B5EF4-FFF2-40B4-BE49-F238E27FC236}">
              <a16:creationId xmlns:a16="http://schemas.microsoft.com/office/drawing/2014/main" id="{A78138B2-CA87-4046-A269-EFB2D07F79D4}"/>
            </a:ext>
          </a:extLst>
        </xdr:cNvPr>
        <xdr:cNvSpPr/>
      </xdr:nvSpPr>
      <xdr:spPr>
        <a:xfrm>
          <a:off x="18605500" y="575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ABDBDE33-D773-493D-929F-EA27E9E5CA8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6BBF2C4B-4F4E-4B62-ACE4-17DC690817D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36075FBF-13AE-4529-BEA0-5A753EDE1A1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E42D0CC5-E6C2-49F7-873C-F17F9C829AD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6DE64FD9-7D65-4B59-88E2-A9EE84293EA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24050</xdr:rowOff>
    </xdr:from>
    <xdr:to>
      <xdr:col>116</xdr:col>
      <xdr:colOff>114300</xdr:colOff>
      <xdr:row>41</xdr:row>
      <xdr:rowOff>125650</xdr:rowOff>
    </xdr:to>
    <xdr:sp macro="" textlink="">
      <xdr:nvSpPr>
        <xdr:cNvPr id="586" name="楕円 585">
          <a:extLst>
            <a:ext uri="{FF2B5EF4-FFF2-40B4-BE49-F238E27FC236}">
              <a16:creationId xmlns:a16="http://schemas.microsoft.com/office/drawing/2014/main" id="{F98EED18-3742-4E25-A861-094641A0AA4C}"/>
            </a:ext>
          </a:extLst>
        </xdr:cNvPr>
        <xdr:cNvSpPr/>
      </xdr:nvSpPr>
      <xdr:spPr>
        <a:xfrm>
          <a:off x="22110700" y="705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2477</xdr:rowOff>
    </xdr:from>
    <xdr:ext cx="599010" cy="259045"/>
    <xdr:sp macro="" textlink="">
      <xdr:nvSpPr>
        <xdr:cNvPr id="587" name="【一般廃棄物処理施設】&#10;一人当たり有形固定資産（償却資産）額該当値テキスト">
          <a:extLst>
            <a:ext uri="{FF2B5EF4-FFF2-40B4-BE49-F238E27FC236}">
              <a16:creationId xmlns:a16="http://schemas.microsoft.com/office/drawing/2014/main" id="{7018AD92-A037-4469-870D-3EC2350D738C}"/>
            </a:ext>
          </a:extLst>
        </xdr:cNvPr>
        <xdr:cNvSpPr txBox="1"/>
      </xdr:nvSpPr>
      <xdr:spPr>
        <a:xfrm>
          <a:off x="22199600" y="7031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27569</xdr:rowOff>
    </xdr:from>
    <xdr:to>
      <xdr:col>112</xdr:col>
      <xdr:colOff>38100</xdr:colOff>
      <xdr:row>41</xdr:row>
      <xdr:rowOff>129169</xdr:rowOff>
    </xdr:to>
    <xdr:sp macro="" textlink="">
      <xdr:nvSpPr>
        <xdr:cNvPr id="588" name="楕円 587">
          <a:extLst>
            <a:ext uri="{FF2B5EF4-FFF2-40B4-BE49-F238E27FC236}">
              <a16:creationId xmlns:a16="http://schemas.microsoft.com/office/drawing/2014/main" id="{9DF806FE-6B89-4649-BC0B-B357C23C2F9A}"/>
            </a:ext>
          </a:extLst>
        </xdr:cNvPr>
        <xdr:cNvSpPr/>
      </xdr:nvSpPr>
      <xdr:spPr>
        <a:xfrm>
          <a:off x="21272500" y="705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74850</xdr:rowOff>
    </xdr:from>
    <xdr:to>
      <xdr:col>116</xdr:col>
      <xdr:colOff>63500</xdr:colOff>
      <xdr:row>41</xdr:row>
      <xdr:rowOff>78369</xdr:rowOff>
    </xdr:to>
    <xdr:cxnSp macro="">
      <xdr:nvCxnSpPr>
        <xdr:cNvPr id="589" name="直線コネクタ 588">
          <a:extLst>
            <a:ext uri="{FF2B5EF4-FFF2-40B4-BE49-F238E27FC236}">
              <a16:creationId xmlns:a16="http://schemas.microsoft.com/office/drawing/2014/main" id="{5B19016B-586D-4CE3-87A3-30289FD5CE20}"/>
            </a:ext>
          </a:extLst>
        </xdr:cNvPr>
        <xdr:cNvCxnSpPr/>
      </xdr:nvCxnSpPr>
      <xdr:spPr>
        <a:xfrm flipV="1">
          <a:off x="21323300" y="7104300"/>
          <a:ext cx="838200" cy="3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27497</xdr:rowOff>
    </xdr:from>
    <xdr:to>
      <xdr:col>107</xdr:col>
      <xdr:colOff>101600</xdr:colOff>
      <xdr:row>41</xdr:row>
      <xdr:rowOff>129097</xdr:rowOff>
    </xdr:to>
    <xdr:sp macro="" textlink="">
      <xdr:nvSpPr>
        <xdr:cNvPr id="590" name="楕円 589">
          <a:extLst>
            <a:ext uri="{FF2B5EF4-FFF2-40B4-BE49-F238E27FC236}">
              <a16:creationId xmlns:a16="http://schemas.microsoft.com/office/drawing/2014/main" id="{3DEEFD95-BD1E-42DC-B05E-4AD29F29854B}"/>
            </a:ext>
          </a:extLst>
        </xdr:cNvPr>
        <xdr:cNvSpPr/>
      </xdr:nvSpPr>
      <xdr:spPr>
        <a:xfrm>
          <a:off x="20383500" y="705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78297</xdr:rowOff>
    </xdr:from>
    <xdr:to>
      <xdr:col>111</xdr:col>
      <xdr:colOff>177800</xdr:colOff>
      <xdr:row>41</xdr:row>
      <xdr:rowOff>78369</xdr:rowOff>
    </xdr:to>
    <xdr:cxnSp macro="">
      <xdr:nvCxnSpPr>
        <xdr:cNvPr id="591" name="直線コネクタ 590">
          <a:extLst>
            <a:ext uri="{FF2B5EF4-FFF2-40B4-BE49-F238E27FC236}">
              <a16:creationId xmlns:a16="http://schemas.microsoft.com/office/drawing/2014/main" id="{0AED81CA-DA37-4669-BAF8-EE86158B831A}"/>
            </a:ext>
          </a:extLst>
        </xdr:cNvPr>
        <xdr:cNvCxnSpPr/>
      </xdr:nvCxnSpPr>
      <xdr:spPr>
        <a:xfrm>
          <a:off x="20434300" y="7107747"/>
          <a:ext cx="889000" cy="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29063</xdr:rowOff>
    </xdr:from>
    <xdr:to>
      <xdr:col>102</xdr:col>
      <xdr:colOff>165100</xdr:colOff>
      <xdr:row>41</xdr:row>
      <xdr:rowOff>130663</xdr:rowOff>
    </xdr:to>
    <xdr:sp macro="" textlink="">
      <xdr:nvSpPr>
        <xdr:cNvPr id="592" name="楕円 591">
          <a:extLst>
            <a:ext uri="{FF2B5EF4-FFF2-40B4-BE49-F238E27FC236}">
              <a16:creationId xmlns:a16="http://schemas.microsoft.com/office/drawing/2014/main" id="{137F8147-43A9-4626-8AB6-6AF2370EA0CE}"/>
            </a:ext>
          </a:extLst>
        </xdr:cNvPr>
        <xdr:cNvSpPr/>
      </xdr:nvSpPr>
      <xdr:spPr>
        <a:xfrm>
          <a:off x="19494500" y="7058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78297</xdr:rowOff>
    </xdr:from>
    <xdr:to>
      <xdr:col>107</xdr:col>
      <xdr:colOff>50800</xdr:colOff>
      <xdr:row>41</xdr:row>
      <xdr:rowOff>79863</xdr:rowOff>
    </xdr:to>
    <xdr:cxnSp macro="">
      <xdr:nvCxnSpPr>
        <xdr:cNvPr id="593" name="直線コネクタ 592">
          <a:extLst>
            <a:ext uri="{FF2B5EF4-FFF2-40B4-BE49-F238E27FC236}">
              <a16:creationId xmlns:a16="http://schemas.microsoft.com/office/drawing/2014/main" id="{DDEA5FCF-D11C-4693-B8F1-5F902B42EB38}"/>
            </a:ext>
          </a:extLst>
        </xdr:cNvPr>
        <xdr:cNvCxnSpPr/>
      </xdr:nvCxnSpPr>
      <xdr:spPr>
        <a:xfrm flipV="1">
          <a:off x="19545300" y="7107747"/>
          <a:ext cx="889000" cy="1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28503</xdr:rowOff>
    </xdr:from>
    <xdr:to>
      <xdr:col>98</xdr:col>
      <xdr:colOff>38100</xdr:colOff>
      <xdr:row>41</xdr:row>
      <xdr:rowOff>130103</xdr:rowOff>
    </xdr:to>
    <xdr:sp macro="" textlink="">
      <xdr:nvSpPr>
        <xdr:cNvPr id="594" name="楕円 593">
          <a:extLst>
            <a:ext uri="{FF2B5EF4-FFF2-40B4-BE49-F238E27FC236}">
              <a16:creationId xmlns:a16="http://schemas.microsoft.com/office/drawing/2014/main" id="{25A3AD2D-644B-4929-A70B-02D7F7DA4122}"/>
            </a:ext>
          </a:extLst>
        </xdr:cNvPr>
        <xdr:cNvSpPr/>
      </xdr:nvSpPr>
      <xdr:spPr>
        <a:xfrm>
          <a:off x="18605500" y="705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79303</xdr:rowOff>
    </xdr:from>
    <xdr:to>
      <xdr:col>102</xdr:col>
      <xdr:colOff>114300</xdr:colOff>
      <xdr:row>41</xdr:row>
      <xdr:rowOff>79863</xdr:rowOff>
    </xdr:to>
    <xdr:cxnSp macro="">
      <xdr:nvCxnSpPr>
        <xdr:cNvPr id="595" name="直線コネクタ 594">
          <a:extLst>
            <a:ext uri="{FF2B5EF4-FFF2-40B4-BE49-F238E27FC236}">
              <a16:creationId xmlns:a16="http://schemas.microsoft.com/office/drawing/2014/main" id="{766ECA90-AAAE-4E5A-978E-E4E4C9D45ECD}"/>
            </a:ext>
          </a:extLst>
        </xdr:cNvPr>
        <xdr:cNvCxnSpPr/>
      </xdr:nvCxnSpPr>
      <xdr:spPr>
        <a:xfrm>
          <a:off x="18656300" y="7108753"/>
          <a:ext cx="889000" cy="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93304</xdr:rowOff>
    </xdr:from>
    <xdr:ext cx="599010" cy="259045"/>
    <xdr:sp macro="" textlink="">
      <xdr:nvSpPr>
        <xdr:cNvPr id="596" name="n_1aveValue【一般廃棄物処理施設】&#10;一人当たり有形固定資産（償却資産）額">
          <a:extLst>
            <a:ext uri="{FF2B5EF4-FFF2-40B4-BE49-F238E27FC236}">
              <a16:creationId xmlns:a16="http://schemas.microsoft.com/office/drawing/2014/main" id="{3E57DF28-9628-4A62-B50F-F86A6F07762C}"/>
            </a:ext>
          </a:extLst>
        </xdr:cNvPr>
        <xdr:cNvSpPr txBox="1"/>
      </xdr:nvSpPr>
      <xdr:spPr>
        <a:xfrm>
          <a:off x="21011095" y="6779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115633</xdr:rowOff>
    </xdr:from>
    <xdr:ext cx="599010" cy="259045"/>
    <xdr:sp macro="" textlink="">
      <xdr:nvSpPr>
        <xdr:cNvPr id="597" name="n_2aveValue【一般廃棄物処理施設】&#10;一人当たり有形固定資産（償却資産）額">
          <a:extLst>
            <a:ext uri="{FF2B5EF4-FFF2-40B4-BE49-F238E27FC236}">
              <a16:creationId xmlns:a16="http://schemas.microsoft.com/office/drawing/2014/main" id="{D194CE94-18D9-47BB-B8E2-B2063C8181CE}"/>
            </a:ext>
          </a:extLst>
        </xdr:cNvPr>
        <xdr:cNvSpPr txBox="1"/>
      </xdr:nvSpPr>
      <xdr:spPr>
        <a:xfrm>
          <a:off x="20134795" y="6802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124692</xdr:rowOff>
    </xdr:from>
    <xdr:ext cx="599010" cy="259045"/>
    <xdr:sp macro="" textlink="">
      <xdr:nvSpPr>
        <xdr:cNvPr id="598" name="n_3aveValue【一般廃棄物処理施設】&#10;一人当たり有形固定資産（償却資産）額">
          <a:extLst>
            <a:ext uri="{FF2B5EF4-FFF2-40B4-BE49-F238E27FC236}">
              <a16:creationId xmlns:a16="http://schemas.microsoft.com/office/drawing/2014/main" id="{ED8D1283-0C5B-4C50-9A2D-B75DA8F3A792}"/>
            </a:ext>
          </a:extLst>
        </xdr:cNvPr>
        <xdr:cNvSpPr txBox="1"/>
      </xdr:nvSpPr>
      <xdr:spPr>
        <a:xfrm>
          <a:off x="19245795" y="6811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23205</xdr:colOff>
      <xdr:row>32</xdr:row>
      <xdr:rowOff>39871</xdr:rowOff>
    </xdr:from>
    <xdr:ext cx="690189" cy="259045"/>
    <xdr:sp macro="" textlink="">
      <xdr:nvSpPr>
        <xdr:cNvPr id="599" name="n_4aveValue【一般廃棄物処理施設】&#10;一人当たり有形固定資産（償却資産）額">
          <a:extLst>
            <a:ext uri="{FF2B5EF4-FFF2-40B4-BE49-F238E27FC236}">
              <a16:creationId xmlns:a16="http://schemas.microsoft.com/office/drawing/2014/main" id="{F46ABD8A-0C93-479C-949A-606834DE26ED}"/>
            </a:ext>
          </a:extLst>
        </xdr:cNvPr>
        <xdr:cNvSpPr txBox="1"/>
      </xdr:nvSpPr>
      <xdr:spPr>
        <a:xfrm>
          <a:off x="18311205" y="55262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41</xdr:row>
      <xdr:rowOff>120296</xdr:rowOff>
    </xdr:from>
    <xdr:ext cx="599010" cy="259045"/>
    <xdr:sp macro="" textlink="">
      <xdr:nvSpPr>
        <xdr:cNvPr id="600" name="n_1mainValue【一般廃棄物処理施設】&#10;一人当たり有形固定資産（償却資産）額">
          <a:extLst>
            <a:ext uri="{FF2B5EF4-FFF2-40B4-BE49-F238E27FC236}">
              <a16:creationId xmlns:a16="http://schemas.microsoft.com/office/drawing/2014/main" id="{1E679FEE-6971-403C-90C4-9EA55527B8BF}"/>
            </a:ext>
          </a:extLst>
        </xdr:cNvPr>
        <xdr:cNvSpPr txBox="1"/>
      </xdr:nvSpPr>
      <xdr:spPr>
        <a:xfrm>
          <a:off x="21011095" y="714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120224</xdr:rowOff>
    </xdr:from>
    <xdr:ext cx="599010" cy="259045"/>
    <xdr:sp macro="" textlink="">
      <xdr:nvSpPr>
        <xdr:cNvPr id="601" name="n_2mainValue【一般廃棄物処理施設】&#10;一人当たり有形固定資産（償却資産）額">
          <a:extLst>
            <a:ext uri="{FF2B5EF4-FFF2-40B4-BE49-F238E27FC236}">
              <a16:creationId xmlns:a16="http://schemas.microsoft.com/office/drawing/2014/main" id="{0AD86ABB-40FC-4636-AC72-50180B5048A8}"/>
            </a:ext>
          </a:extLst>
        </xdr:cNvPr>
        <xdr:cNvSpPr txBox="1"/>
      </xdr:nvSpPr>
      <xdr:spPr>
        <a:xfrm>
          <a:off x="20134795" y="7149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121790</xdr:rowOff>
    </xdr:from>
    <xdr:ext cx="599010" cy="259045"/>
    <xdr:sp macro="" textlink="">
      <xdr:nvSpPr>
        <xdr:cNvPr id="602" name="n_3mainValue【一般廃棄物処理施設】&#10;一人当たり有形固定資産（償却資産）額">
          <a:extLst>
            <a:ext uri="{FF2B5EF4-FFF2-40B4-BE49-F238E27FC236}">
              <a16:creationId xmlns:a16="http://schemas.microsoft.com/office/drawing/2014/main" id="{18F3FF53-BD25-46CA-87C2-E2A11C442BCB}"/>
            </a:ext>
          </a:extLst>
        </xdr:cNvPr>
        <xdr:cNvSpPr txBox="1"/>
      </xdr:nvSpPr>
      <xdr:spPr>
        <a:xfrm>
          <a:off x="19245795" y="7151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121230</xdr:rowOff>
    </xdr:from>
    <xdr:ext cx="599010" cy="259045"/>
    <xdr:sp macro="" textlink="">
      <xdr:nvSpPr>
        <xdr:cNvPr id="603" name="n_4mainValue【一般廃棄物処理施設】&#10;一人当たり有形固定資産（償却資産）額">
          <a:extLst>
            <a:ext uri="{FF2B5EF4-FFF2-40B4-BE49-F238E27FC236}">
              <a16:creationId xmlns:a16="http://schemas.microsoft.com/office/drawing/2014/main" id="{7F39282C-545F-4587-A881-B7E31808A30B}"/>
            </a:ext>
          </a:extLst>
        </xdr:cNvPr>
        <xdr:cNvSpPr txBox="1"/>
      </xdr:nvSpPr>
      <xdr:spPr>
        <a:xfrm>
          <a:off x="18356795" y="7150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a:extLst>
            <a:ext uri="{FF2B5EF4-FFF2-40B4-BE49-F238E27FC236}">
              <a16:creationId xmlns:a16="http://schemas.microsoft.com/office/drawing/2014/main" id="{6F0F2C17-E91B-4707-84AB-F39BF16B622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a:extLst>
            <a:ext uri="{FF2B5EF4-FFF2-40B4-BE49-F238E27FC236}">
              <a16:creationId xmlns:a16="http://schemas.microsoft.com/office/drawing/2014/main" id="{5E549FF0-F5C2-4841-8914-1CD384C0B7D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a:extLst>
            <a:ext uri="{FF2B5EF4-FFF2-40B4-BE49-F238E27FC236}">
              <a16:creationId xmlns:a16="http://schemas.microsoft.com/office/drawing/2014/main" id="{F1DE124F-89C0-4181-B4B2-68EB4698CA0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a:extLst>
            <a:ext uri="{FF2B5EF4-FFF2-40B4-BE49-F238E27FC236}">
              <a16:creationId xmlns:a16="http://schemas.microsoft.com/office/drawing/2014/main" id="{5B8D93E7-1488-4C3A-8742-8E56680BDD3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a:extLst>
            <a:ext uri="{FF2B5EF4-FFF2-40B4-BE49-F238E27FC236}">
              <a16:creationId xmlns:a16="http://schemas.microsoft.com/office/drawing/2014/main" id="{302812AD-45CB-4070-BA35-B398B06325C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a:extLst>
            <a:ext uri="{FF2B5EF4-FFF2-40B4-BE49-F238E27FC236}">
              <a16:creationId xmlns:a16="http://schemas.microsoft.com/office/drawing/2014/main" id="{79260530-D14C-41E8-B292-CE1C2DC895C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a:extLst>
            <a:ext uri="{FF2B5EF4-FFF2-40B4-BE49-F238E27FC236}">
              <a16:creationId xmlns:a16="http://schemas.microsoft.com/office/drawing/2014/main" id="{A183E055-7C60-4ABF-BB5D-D751690AEEF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a:extLst>
            <a:ext uri="{FF2B5EF4-FFF2-40B4-BE49-F238E27FC236}">
              <a16:creationId xmlns:a16="http://schemas.microsoft.com/office/drawing/2014/main" id="{DE48DC96-D71F-49F8-A81A-2FC492F41DE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a:extLst>
            <a:ext uri="{FF2B5EF4-FFF2-40B4-BE49-F238E27FC236}">
              <a16:creationId xmlns:a16="http://schemas.microsoft.com/office/drawing/2014/main" id="{A567E5E9-8560-4CA2-B1D1-3CD1E50F957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a:extLst>
            <a:ext uri="{FF2B5EF4-FFF2-40B4-BE49-F238E27FC236}">
              <a16:creationId xmlns:a16="http://schemas.microsoft.com/office/drawing/2014/main" id="{DD4A67F6-ECBE-46EF-872B-63778AA6BF5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4" name="テキスト ボックス 613">
          <a:extLst>
            <a:ext uri="{FF2B5EF4-FFF2-40B4-BE49-F238E27FC236}">
              <a16:creationId xmlns:a16="http://schemas.microsoft.com/office/drawing/2014/main" id="{CB895A90-CD9C-4E4A-A036-2B13FFA7C2C9}"/>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5" name="直線コネクタ 614">
          <a:extLst>
            <a:ext uri="{FF2B5EF4-FFF2-40B4-BE49-F238E27FC236}">
              <a16:creationId xmlns:a16="http://schemas.microsoft.com/office/drawing/2014/main" id="{226B23B7-D239-42B4-987F-06BCA6D072DE}"/>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6" name="テキスト ボックス 615">
          <a:extLst>
            <a:ext uri="{FF2B5EF4-FFF2-40B4-BE49-F238E27FC236}">
              <a16:creationId xmlns:a16="http://schemas.microsoft.com/office/drawing/2014/main" id="{C9E68AED-A435-4168-B982-F0FD1867FFFB}"/>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7" name="直線コネクタ 616">
          <a:extLst>
            <a:ext uri="{FF2B5EF4-FFF2-40B4-BE49-F238E27FC236}">
              <a16:creationId xmlns:a16="http://schemas.microsoft.com/office/drawing/2014/main" id="{4D93CBE5-413B-4BC4-823A-455147C6EAD8}"/>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8" name="テキスト ボックス 617">
          <a:extLst>
            <a:ext uri="{FF2B5EF4-FFF2-40B4-BE49-F238E27FC236}">
              <a16:creationId xmlns:a16="http://schemas.microsoft.com/office/drawing/2014/main" id="{21F5BB53-F4D1-4FC3-927C-CFE1505C0C4F}"/>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9" name="直線コネクタ 618">
          <a:extLst>
            <a:ext uri="{FF2B5EF4-FFF2-40B4-BE49-F238E27FC236}">
              <a16:creationId xmlns:a16="http://schemas.microsoft.com/office/drawing/2014/main" id="{BA85CAB1-F016-482A-8C0D-E2D2A3D73BF2}"/>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0" name="テキスト ボックス 619">
          <a:extLst>
            <a:ext uri="{FF2B5EF4-FFF2-40B4-BE49-F238E27FC236}">
              <a16:creationId xmlns:a16="http://schemas.microsoft.com/office/drawing/2014/main" id="{ECCEF797-6EFC-4020-AB10-34B2F4E738A1}"/>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1" name="直線コネクタ 620">
          <a:extLst>
            <a:ext uri="{FF2B5EF4-FFF2-40B4-BE49-F238E27FC236}">
              <a16:creationId xmlns:a16="http://schemas.microsoft.com/office/drawing/2014/main" id="{EEB17764-16BC-4011-8995-2941C38BBC89}"/>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2" name="テキスト ボックス 621">
          <a:extLst>
            <a:ext uri="{FF2B5EF4-FFF2-40B4-BE49-F238E27FC236}">
              <a16:creationId xmlns:a16="http://schemas.microsoft.com/office/drawing/2014/main" id="{6C90D37D-924B-4924-9F28-1D28B52D25BB}"/>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3" name="直線コネクタ 622">
          <a:extLst>
            <a:ext uri="{FF2B5EF4-FFF2-40B4-BE49-F238E27FC236}">
              <a16:creationId xmlns:a16="http://schemas.microsoft.com/office/drawing/2014/main" id="{DCC759FA-FD22-4548-91F5-36E1A637A3AF}"/>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4" name="テキスト ボックス 623">
          <a:extLst>
            <a:ext uri="{FF2B5EF4-FFF2-40B4-BE49-F238E27FC236}">
              <a16:creationId xmlns:a16="http://schemas.microsoft.com/office/drawing/2014/main" id="{7EFBEECA-259F-4B69-9F9A-A9C32EC91DE3}"/>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5" name="直線コネクタ 624">
          <a:extLst>
            <a:ext uri="{FF2B5EF4-FFF2-40B4-BE49-F238E27FC236}">
              <a16:creationId xmlns:a16="http://schemas.microsoft.com/office/drawing/2014/main" id="{55D078D7-FEC4-4B44-AFB5-A71481E3FEDF}"/>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6" name="テキスト ボックス 625">
          <a:extLst>
            <a:ext uri="{FF2B5EF4-FFF2-40B4-BE49-F238E27FC236}">
              <a16:creationId xmlns:a16="http://schemas.microsoft.com/office/drawing/2014/main" id="{ED844F69-DFF0-4EC7-B07E-FF4214BB2F26}"/>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a:extLst>
            <a:ext uri="{FF2B5EF4-FFF2-40B4-BE49-F238E27FC236}">
              <a16:creationId xmlns:a16="http://schemas.microsoft.com/office/drawing/2014/main" id="{882EC4DC-8909-4F4E-A777-FCD456F7144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8" name="【保健センター・保健所】&#10;有形固定資産減価償却率グラフ枠">
          <a:extLst>
            <a:ext uri="{FF2B5EF4-FFF2-40B4-BE49-F238E27FC236}">
              <a16:creationId xmlns:a16="http://schemas.microsoft.com/office/drawing/2014/main" id="{6ACE4C53-ADF0-46AA-BCF6-4671A4AE088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24493</xdr:rowOff>
    </xdr:to>
    <xdr:cxnSp macro="">
      <xdr:nvCxnSpPr>
        <xdr:cNvPr id="629" name="直線コネクタ 628">
          <a:extLst>
            <a:ext uri="{FF2B5EF4-FFF2-40B4-BE49-F238E27FC236}">
              <a16:creationId xmlns:a16="http://schemas.microsoft.com/office/drawing/2014/main" id="{F69EE70D-226A-49A6-986C-5556C5196379}"/>
            </a:ext>
          </a:extLst>
        </xdr:cNvPr>
        <xdr:cNvCxnSpPr/>
      </xdr:nvCxnSpPr>
      <xdr:spPr>
        <a:xfrm flipV="1">
          <a:off x="16318864" y="9470572"/>
          <a:ext cx="0" cy="152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28320</xdr:rowOff>
    </xdr:from>
    <xdr:ext cx="405111" cy="259045"/>
    <xdr:sp macro="" textlink="">
      <xdr:nvSpPr>
        <xdr:cNvPr id="630" name="【保健センター・保健所】&#10;有形固定資産減価償却率最小値テキスト">
          <a:extLst>
            <a:ext uri="{FF2B5EF4-FFF2-40B4-BE49-F238E27FC236}">
              <a16:creationId xmlns:a16="http://schemas.microsoft.com/office/drawing/2014/main" id="{EC5B00B8-A586-4093-ABD5-8ADF087ADE37}"/>
            </a:ext>
          </a:extLst>
        </xdr:cNvPr>
        <xdr:cNvSpPr txBox="1"/>
      </xdr:nvSpPr>
      <xdr:spPr>
        <a:xfrm>
          <a:off x="16357600" y="1100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24493</xdr:rowOff>
    </xdr:from>
    <xdr:to>
      <xdr:col>86</xdr:col>
      <xdr:colOff>25400</xdr:colOff>
      <xdr:row>64</xdr:row>
      <xdr:rowOff>24493</xdr:rowOff>
    </xdr:to>
    <xdr:cxnSp macro="">
      <xdr:nvCxnSpPr>
        <xdr:cNvPr id="631" name="直線コネクタ 630">
          <a:extLst>
            <a:ext uri="{FF2B5EF4-FFF2-40B4-BE49-F238E27FC236}">
              <a16:creationId xmlns:a16="http://schemas.microsoft.com/office/drawing/2014/main" id="{50C07023-127A-42B3-BB7B-1BD7CCDF02EC}"/>
            </a:ext>
          </a:extLst>
        </xdr:cNvPr>
        <xdr:cNvCxnSpPr/>
      </xdr:nvCxnSpPr>
      <xdr:spPr>
        <a:xfrm>
          <a:off x="16230600" y="1099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632" name="【保健センター・保健所】&#10;有形固定資産減価償却率最大値テキスト">
          <a:extLst>
            <a:ext uri="{FF2B5EF4-FFF2-40B4-BE49-F238E27FC236}">
              <a16:creationId xmlns:a16="http://schemas.microsoft.com/office/drawing/2014/main" id="{32435051-D9A7-4A1C-ABE5-5E5063233026}"/>
            </a:ext>
          </a:extLst>
        </xdr:cNvPr>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33" name="直線コネクタ 632">
          <a:extLst>
            <a:ext uri="{FF2B5EF4-FFF2-40B4-BE49-F238E27FC236}">
              <a16:creationId xmlns:a16="http://schemas.microsoft.com/office/drawing/2014/main" id="{30A3936D-A190-4A21-8EC0-A87DA3029434}"/>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120304</xdr:rowOff>
    </xdr:from>
    <xdr:ext cx="405111" cy="259045"/>
    <xdr:sp macro="" textlink="">
      <xdr:nvSpPr>
        <xdr:cNvPr id="634" name="【保健センター・保健所】&#10;有形固定資産減価償却率平均値テキスト">
          <a:extLst>
            <a:ext uri="{FF2B5EF4-FFF2-40B4-BE49-F238E27FC236}">
              <a16:creationId xmlns:a16="http://schemas.microsoft.com/office/drawing/2014/main" id="{1ED64EB5-9577-476B-B862-F0B034B43F9B}"/>
            </a:ext>
          </a:extLst>
        </xdr:cNvPr>
        <xdr:cNvSpPr txBox="1"/>
      </xdr:nvSpPr>
      <xdr:spPr>
        <a:xfrm>
          <a:off x="16357600" y="1023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141877</xdr:rowOff>
    </xdr:from>
    <xdr:to>
      <xdr:col>85</xdr:col>
      <xdr:colOff>177800</xdr:colOff>
      <xdr:row>60</xdr:row>
      <xdr:rowOff>72027</xdr:rowOff>
    </xdr:to>
    <xdr:sp macro="" textlink="">
      <xdr:nvSpPr>
        <xdr:cNvPr id="635" name="フローチャート: 判断 634">
          <a:extLst>
            <a:ext uri="{FF2B5EF4-FFF2-40B4-BE49-F238E27FC236}">
              <a16:creationId xmlns:a16="http://schemas.microsoft.com/office/drawing/2014/main" id="{079693C3-4BBE-4FB0-97ED-36B5198415BC}"/>
            </a:ext>
          </a:extLst>
        </xdr:cNvPr>
        <xdr:cNvSpPr/>
      </xdr:nvSpPr>
      <xdr:spPr>
        <a:xfrm>
          <a:off x="16268700" y="1025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140244</xdr:rowOff>
    </xdr:from>
    <xdr:to>
      <xdr:col>81</xdr:col>
      <xdr:colOff>101600</xdr:colOff>
      <xdr:row>60</xdr:row>
      <xdr:rowOff>70394</xdr:rowOff>
    </xdr:to>
    <xdr:sp macro="" textlink="">
      <xdr:nvSpPr>
        <xdr:cNvPr id="636" name="フローチャート: 判断 635">
          <a:extLst>
            <a:ext uri="{FF2B5EF4-FFF2-40B4-BE49-F238E27FC236}">
              <a16:creationId xmlns:a16="http://schemas.microsoft.com/office/drawing/2014/main" id="{4D00499F-D174-48D8-9A3A-E9E8AD0840DC}"/>
            </a:ext>
          </a:extLst>
        </xdr:cNvPr>
        <xdr:cNvSpPr/>
      </xdr:nvSpPr>
      <xdr:spPr>
        <a:xfrm>
          <a:off x="15430500" y="1025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70031</xdr:rowOff>
    </xdr:from>
    <xdr:to>
      <xdr:col>76</xdr:col>
      <xdr:colOff>165100</xdr:colOff>
      <xdr:row>60</xdr:row>
      <xdr:rowOff>181</xdr:rowOff>
    </xdr:to>
    <xdr:sp macro="" textlink="">
      <xdr:nvSpPr>
        <xdr:cNvPr id="637" name="フローチャート: 判断 636">
          <a:extLst>
            <a:ext uri="{FF2B5EF4-FFF2-40B4-BE49-F238E27FC236}">
              <a16:creationId xmlns:a16="http://schemas.microsoft.com/office/drawing/2014/main" id="{C8E66190-D2A2-412F-9A17-432EE9847B9F}"/>
            </a:ext>
          </a:extLst>
        </xdr:cNvPr>
        <xdr:cNvSpPr/>
      </xdr:nvSpPr>
      <xdr:spPr>
        <a:xfrm>
          <a:off x="14541500" y="1018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32476</xdr:rowOff>
    </xdr:from>
    <xdr:to>
      <xdr:col>72</xdr:col>
      <xdr:colOff>38100</xdr:colOff>
      <xdr:row>59</xdr:row>
      <xdr:rowOff>134076</xdr:rowOff>
    </xdr:to>
    <xdr:sp macro="" textlink="">
      <xdr:nvSpPr>
        <xdr:cNvPr id="638" name="フローチャート: 判断 637">
          <a:extLst>
            <a:ext uri="{FF2B5EF4-FFF2-40B4-BE49-F238E27FC236}">
              <a16:creationId xmlns:a16="http://schemas.microsoft.com/office/drawing/2014/main" id="{020AA170-D487-4764-BA0E-02580344D138}"/>
            </a:ext>
          </a:extLst>
        </xdr:cNvPr>
        <xdr:cNvSpPr/>
      </xdr:nvSpPr>
      <xdr:spPr>
        <a:xfrm>
          <a:off x="136525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66766</xdr:rowOff>
    </xdr:from>
    <xdr:to>
      <xdr:col>67</xdr:col>
      <xdr:colOff>101600</xdr:colOff>
      <xdr:row>59</xdr:row>
      <xdr:rowOff>168366</xdr:rowOff>
    </xdr:to>
    <xdr:sp macro="" textlink="">
      <xdr:nvSpPr>
        <xdr:cNvPr id="639" name="フローチャート: 判断 638">
          <a:extLst>
            <a:ext uri="{FF2B5EF4-FFF2-40B4-BE49-F238E27FC236}">
              <a16:creationId xmlns:a16="http://schemas.microsoft.com/office/drawing/2014/main" id="{F616DC3F-D2F7-40A3-956F-8E8891F4AB1E}"/>
            </a:ext>
          </a:extLst>
        </xdr:cNvPr>
        <xdr:cNvSpPr/>
      </xdr:nvSpPr>
      <xdr:spPr>
        <a:xfrm>
          <a:off x="12763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909AFFC9-212C-4D2F-AF07-86B0B55DE57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B0CE1D40-AD99-4E45-9B9A-694111A0D6A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FB3AE559-1662-45CD-B20F-10E209D43B9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D9DE4762-FE77-4596-854E-449A71CF25A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33A29C8-F37D-4C13-BA89-37D44DB9BB6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86360</xdr:rowOff>
    </xdr:from>
    <xdr:to>
      <xdr:col>85</xdr:col>
      <xdr:colOff>177800</xdr:colOff>
      <xdr:row>60</xdr:row>
      <xdr:rowOff>16510</xdr:rowOff>
    </xdr:to>
    <xdr:sp macro="" textlink="">
      <xdr:nvSpPr>
        <xdr:cNvPr id="645" name="楕円 644">
          <a:extLst>
            <a:ext uri="{FF2B5EF4-FFF2-40B4-BE49-F238E27FC236}">
              <a16:creationId xmlns:a16="http://schemas.microsoft.com/office/drawing/2014/main" id="{A817190A-9A91-4E7C-A098-118E98640D42}"/>
            </a:ext>
          </a:extLst>
        </xdr:cNvPr>
        <xdr:cNvSpPr/>
      </xdr:nvSpPr>
      <xdr:spPr>
        <a:xfrm>
          <a:off x="162687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109237</xdr:rowOff>
    </xdr:from>
    <xdr:ext cx="405111" cy="259045"/>
    <xdr:sp macro="" textlink="">
      <xdr:nvSpPr>
        <xdr:cNvPr id="646" name="【保健センター・保健所】&#10;有形固定資産減価償却率該当値テキスト">
          <a:extLst>
            <a:ext uri="{FF2B5EF4-FFF2-40B4-BE49-F238E27FC236}">
              <a16:creationId xmlns:a16="http://schemas.microsoft.com/office/drawing/2014/main" id="{4A28B89F-38C8-4B33-A90B-B2CDA32ADEB7}"/>
            </a:ext>
          </a:extLst>
        </xdr:cNvPr>
        <xdr:cNvSpPr txBox="1"/>
      </xdr:nvSpPr>
      <xdr:spPr>
        <a:xfrm>
          <a:off x="16357600"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110853</xdr:rowOff>
    </xdr:from>
    <xdr:to>
      <xdr:col>81</xdr:col>
      <xdr:colOff>101600</xdr:colOff>
      <xdr:row>60</xdr:row>
      <xdr:rowOff>41003</xdr:rowOff>
    </xdr:to>
    <xdr:sp macro="" textlink="">
      <xdr:nvSpPr>
        <xdr:cNvPr id="647" name="楕円 646">
          <a:extLst>
            <a:ext uri="{FF2B5EF4-FFF2-40B4-BE49-F238E27FC236}">
              <a16:creationId xmlns:a16="http://schemas.microsoft.com/office/drawing/2014/main" id="{B8A0CC71-2822-48F0-9C22-3BBA61AA92E5}"/>
            </a:ext>
          </a:extLst>
        </xdr:cNvPr>
        <xdr:cNvSpPr/>
      </xdr:nvSpPr>
      <xdr:spPr>
        <a:xfrm>
          <a:off x="15430500" y="1022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137160</xdr:rowOff>
    </xdr:from>
    <xdr:to>
      <xdr:col>85</xdr:col>
      <xdr:colOff>127000</xdr:colOff>
      <xdr:row>59</xdr:row>
      <xdr:rowOff>161653</xdr:rowOff>
    </xdr:to>
    <xdr:cxnSp macro="">
      <xdr:nvCxnSpPr>
        <xdr:cNvPr id="648" name="直線コネクタ 647">
          <a:extLst>
            <a:ext uri="{FF2B5EF4-FFF2-40B4-BE49-F238E27FC236}">
              <a16:creationId xmlns:a16="http://schemas.microsoft.com/office/drawing/2014/main" id="{D9F4B8AB-E5DF-407E-A73E-8E624BF50E63}"/>
            </a:ext>
          </a:extLst>
        </xdr:cNvPr>
        <xdr:cNvCxnSpPr/>
      </xdr:nvCxnSpPr>
      <xdr:spPr>
        <a:xfrm flipV="1">
          <a:off x="15481300" y="10252710"/>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79828</xdr:rowOff>
    </xdr:from>
    <xdr:to>
      <xdr:col>76</xdr:col>
      <xdr:colOff>165100</xdr:colOff>
      <xdr:row>60</xdr:row>
      <xdr:rowOff>9978</xdr:rowOff>
    </xdr:to>
    <xdr:sp macro="" textlink="">
      <xdr:nvSpPr>
        <xdr:cNvPr id="649" name="楕円 648">
          <a:extLst>
            <a:ext uri="{FF2B5EF4-FFF2-40B4-BE49-F238E27FC236}">
              <a16:creationId xmlns:a16="http://schemas.microsoft.com/office/drawing/2014/main" id="{65769078-5C70-425D-B7B7-79D1BD6E488D}"/>
            </a:ext>
          </a:extLst>
        </xdr:cNvPr>
        <xdr:cNvSpPr/>
      </xdr:nvSpPr>
      <xdr:spPr>
        <a:xfrm>
          <a:off x="14541500" y="1019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130628</xdr:rowOff>
    </xdr:from>
    <xdr:to>
      <xdr:col>81</xdr:col>
      <xdr:colOff>50800</xdr:colOff>
      <xdr:row>59</xdr:row>
      <xdr:rowOff>161653</xdr:rowOff>
    </xdr:to>
    <xdr:cxnSp macro="">
      <xdr:nvCxnSpPr>
        <xdr:cNvPr id="650" name="直線コネクタ 649">
          <a:extLst>
            <a:ext uri="{FF2B5EF4-FFF2-40B4-BE49-F238E27FC236}">
              <a16:creationId xmlns:a16="http://schemas.microsoft.com/office/drawing/2014/main" id="{96E50AA9-60D6-4594-A6C0-57C706212607}"/>
            </a:ext>
          </a:extLst>
        </xdr:cNvPr>
        <xdr:cNvCxnSpPr/>
      </xdr:nvCxnSpPr>
      <xdr:spPr>
        <a:xfrm>
          <a:off x="14592300" y="1024617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107587</xdr:rowOff>
    </xdr:from>
    <xdr:to>
      <xdr:col>72</xdr:col>
      <xdr:colOff>38100</xdr:colOff>
      <xdr:row>60</xdr:row>
      <xdr:rowOff>37737</xdr:rowOff>
    </xdr:to>
    <xdr:sp macro="" textlink="">
      <xdr:nvSpPr>
        <xdr:cNvPr id="651" name="楕円 650">
          <a:extLst>
            <a:ext uri="{FF2B5EF4-FFF2-40B4-BE49-F238E27FC236}">
              <a16:creationId xmlns:a16="http://schemas.microsoft.com/office/drawing/2014/main" id="{4ABAEB5C-5580-4559-B5D6-BA3DDD41F02A}"/>
            </a:ext>
          </a:extLst>
        </xdr:cNvPr>
        <xdr:cNvSpPr/>
      </xdr:nvSpPr>
      <xdr:spPr>
        <a:xfrm>
          <a:off x="13652500" y="1022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130628</xdr:rowOff>
    </xdr:from>
    <xdr:to>
      <xdr:col>76</xdr:col>
      <xdr:colOff>114300</xdr:colOff>
      <xdr:row>59</xdr:row>
      <xdr:rowOff>158387</xdr:rowOff>
    </xdr:to>
    <xdr:cxnSp macro="">
      <xdr:nvCxnSpPr>
        <xdr:cNvPr id="652" name="直線コネクタ 651">
          <a:extLst>
            <a:ext uri="{FF2B5EF4-FFF2-40B4-BE49-F238E27FC236}">
              <a16:creationId xmlns:a16="http://schemas.microsoft.com/office/drawing/2014/main" id="{0AA651B0-4C6B-4544-86B1-DFB5FF01BE77}"/>
            </a:ext>
          </a:extLst>
        </xdr:cNvPr>
        <xdr:cNvCxnSpPr/>
      </xdr:nvCxnSpPr>
      <xdr:spPr>
        <a:xfrm flipV="1">
          <a:off x="13703300" y="10246178"/>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99423</xdr:rowOff>
    </xdr:from>
    <xdr:to>
      <xdr:col>67</xdr:col>
      <xdr:colOff>101600</xdr:colOff>
      <xdr:row>60</xdr:row>
      <xdr:rowOff>29573</xdr:rowOff>
    </xdr:to>
    <xdr:sp macro="" textlink="">
      <xdr:nvSpPr>
        <xdr:cNvPr id="653" name="楕円 652">
          <a:extLst>
            <a:ext uri="{FF2B5EF4-FFF2-40B4-BE49-F238E27FC236}">
              <a16:creationId xmlns:a16="http://schemas.microsoft.com/office/drawing/2014/main" id="{D880B641-E75F-45A4-933D-65F4110C4062}"/>
            </a:ext>
          </a:extLst>
        </xdr:cNvPr>
        <xdr:cNvSpPr/>
      </xdr:nvSpPr>
      <xdr:spPr>
        <a:xfrm>
          <a:off x="12763500" y="1021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150223</xdr:rowOff>
    </xdr:from>
    <xdr:to>
      <xdr:col>71</xdr:col>
      <xdr:colOff>177800</xdr:colOff>
      <xdr:row>59</xdr:row>
      <xdr:rowOff>158387</xdr:rowOff>
    </xdr:to>
    <xdr:cxnSp macro="">
      <xdr:nvCxnSpPr>
        <xdr:cNvPr id="654" name="直線コネクタ 653">
          <a:extLst>
            <a:ext uri="{FF2B5EF4-FFF2-40B4-BE49-F238E27FC236}">
              <a16:creationId xmlns:a16="http://schemas.microsoft.com/office/drawing/2014/main" id="{E9FF9078-90B3-4400-979B-626610CC891A}"/>
            </a:ext>
          </a:extLst>
        </xdr:cNvPr>
        <xdr:cNvCxnSpPr/>
      </xdr:nvCxnSpPr>
      <xdr:spPr>
        <a:xfrm>
          <a:off x="12814300" y="1026577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61521</xdr:rowOff>
    </xdr:from>
    <xdr:ext cx="405111" cy="259045"/>
    <xdr:sp macro="" textlink="">
      <xdr:nvSpPr>
        <xdr:cNvPr id="655" name="n_1aveValue【保健センター・保健所】&#10;有形固定資産減価償却率">
          <a:extLst>
            <a:ext uri="{FF2B5EF4-FFF2-40B4-BE49-F238E27FC236}">
              <a16:creationId xmlns:a16="http://schemas.microsoft.com/office/drawing/2014/main" id="{37521B57-6634-41B8-8BF7-7725645D8141}"/>
            </a:ext>
          </a:extLst>
        </xdr:cNvPr>
        <xdr:cNvSpPr txBox="1"/>
      </xdr:nvSpPr>
      <xdr:spPr>
        <a:xfrm>
          <a:off x="15266044" y="1034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16708</xdr:rowOff>
    </xdr:from>
    <xdr:ext cx="405111" cy="259045"/>
    <xdr:sp macro="" textlink="">
      <xdr:nvSpPr>
        <xdr:cNvPr id="656" name="n_2aveValue【保健センター・保健所】&#10;有形固定資産減価償却率">
          <a:extLst>
            <a:ext uri="{FF2B5EF4-FFF2-40B4-BE49-F238E27FC236}">
              <a16:creationId xmlns:a16="http://schemas.microsoft.com/office/drawing/2014/main" id="{B7A8483B-F278-4822-AF25-8C2B64F91BBE}"/>
            </a:ext>
          </a:extLst>
        </xdr:cNvPr>
        <xdr:cNvSpPr txBox="1"/>
      </xdr:nvSpPr>
      <xdr:spPr>
        <a:xfrm>
          <a:off x="14389744" y="996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150603</xdr:rowOff>
    </xdr:from>
    <xdr:ext cx="405111" cy="259045"/>
    <xdr:sp macro="" textlink="">
      <xdr:nvSpPr>
        <xdr:cNvPr id="657" name="n_3aveValue【保健センター・保健所】&#10;有形固定資産減価償却率">
          <a:extLst>
            <a:ext uri="{FF2B5EF4-FFF2-40B4-BE49-F238E27FC236}">
              <a16:creationId xmlns:a16="http://schemas.microsoft.com/office/drawing/2014/main" id="{CB049CFD-8529-47CC-BF83-728B0F6D3A43}"/>
            </a:ext>
          </a:extLst>
        </xdr:cNvPr>
        <xdr:cNvSpPr txBox="1"/>
      </xdr:nvSpPr>
      <xdr:spPr>
        <a:xfrm>
          <a:off x="13500744" y="992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13443</xdr:rowOff>
    </xdr:from>
    <xdr:ext cx="405111" cy="259045"/>
    <xdr:sp macro="" textlink="">
      <xdr:nvSpPr>
        <xdr:cNvPr id="658" name="n_4aveValue【保健センター・保健所】&#10;有形固定資産減価償却率">
          <a:extLst>
            <a:ext uri="{FF2B5EF4-FFF2-40B4-BE49-F238E27FC236}">
              <a16:creationId xmlns:a16="http://schemas.microsoft.com/office/drawing/2014/main" id="{D9EBB663-DD62-451C-9744-951C81BD0A60}"/>
            </a:ext>
          </a:extLst>
        </xdr:cNvPr>
        <xdr:cNvSpPr txBox="1"/>
      </xdr:nvSpPr>
      <xdr:spPr>
        <a:xfrm>
          <a:off x="12611744" y="995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57530</xdr:rowOff>
    </xdr:from>
    <xdr:ext cx="405111" cy="259045"/>
    <xdr:sp macro="" textlink="">
      <xdr:nvSpPr>
        <xdr:cNvPr id="659" name="n_1mainValue【保健センター・保健所】&#10;有形固定資産減価償却率">
          <a:extLst>
            <a:ext uri="{FF2B5EF4-FFF2-40B4-BE49-F238E27FC236}">
              <a16:creationId xmlns:a16="http://schemas.microsoft.com/office/drawing/2014/main" id="{D6C9BB5F-A8D2-4639-89C1-2291F36E290C}"/>
            </a:ext>
          </a:extLst>
        </xdr:cNvPr>
        <xdr:cNvSpPr txBox="1"/>
      </xdr:nvSpPr>
      <xdr:spPr>
        <a:xfrm>
          <a:off x="15266044" y="1000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1105</xdr:rowOff>
    </xdr:from>
    <xdr:ext cx="405111" cy="259045"/>
    <xdr:sp macro="" textlink="">
      <xdr:nvSpPr>
        <xdr:cNvPr id="660" name="n_2mainValue【保健センター・保健所】&#10;有形固定資産減価償却率">
          <a:extLst>
            <a:ext uri="{FF2B5EF4-FFF2-40B4-BE49-F238E27FC236}">
              <a16:creationId xmlns:a16="http://schemas.microsoft.com/office/drawing/2014/main" id="{AF1895BF-6F1E-46F2-9805-30C76CBDBC3D}"/>
            </a:ext>
          </a:extLst>
        </xdr:cNvPr>
        <xdr:cNvSpPr txBox="1"/>
      </xdr:nvSpPr>
      <xdr:spPr>
        <a:xfrm>
          <a:off x="14389744" y="10288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28864</xdr:rowOff>
    </xdr:from>
    <xdr:ext cx="405111" cy="259045"/>
    <xdr:sp macro="" textlink="">
      <xdr:nvSpPr>
        <xdr:cNvPr id="661" name="n_3mainValue【保健センター・保健所】&#10;有形固定資産減価償却率">
          <a:extLst>
            <a:ext uri="{FF2B5EF4-FFF2-40B4-BE49-F238E27FC236}">
              <a16:creationId xmlns:a16="http://schemas.microsoft.com/office/drawing/2014/main" id="{42C67917-381D-4700-BF01-D74886271E44}"/>
            </a:ext>
          </a:extLst>
        </xdr:cNvPr>
        <xdr:cNvSpPr txBox="1"/>
      </xdr:nvSpPr>
      <xdr:spPr>
        <a:xfrm>
          <a:off x="13500744" y="1031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20700</xdr:rowOff>
    </xdr:from>
    <xdr:ext cx="405111" cy="259045"/>
    <xdr:sp macro="" textlink="">
      <xdr:nvSpPr>
        <xdr:cNvPr id="662" name="n_4mainValue【保健センター・保健所】&#10;有形固定資産減価償却率">
          <a:extLst>
            <a:ext uri="{FF2B5EF4-FFF2-40B4-BE49-F238E27FC236}">
              <a16:creationId xmlns:a16="http://schemas.microsoft.com/office/drawing/2014/main" id="{D648ECFD-1AAF-4E18-8D0A-37B3291BDF49}"/>
            </a:ext>
          </a:extLst>
        </xdr:cNvPr>
        <xdr:cNvSpPr txBox="1"/>
      </xdr:nvSpPr>
      <xdr:spPr>
        <a:xfrm>
          <a:off x="12611744" y="1030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a:extLst>
            <a:ext uri="{FF2B5EF4-FFF2-40B4-BE49-F238E27FC236}">
              <a16:creationId xmlns:a16="http://schemas.microsoft.com/office/drawing/2014/main" id="{C02256CD-6192-45B9-882C-D1748FB6C25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a:extLst>
            <a:ext uri="{FF2B5EF4-FFF2-40B4-BE49-F238E27FC236}">
              <a16:creationId xmlns:a16="http://schemas.microsoft.com/office/drawing/2014/main" id="{F2D303AC-3006-4E22-8386-E0A84E6EDCD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a:extLst>
            <a:ext uri="{FF2B5EF4-FFF2-40B4-BE49-F238E27FC236}">
              <a16:creationId xmlns:a16="http://schemas.microsoft.com/office/drawing/2014/main" id="{1DDB37B9-FCFA-4AA4-9129-2B7CA322540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a:extLst>
            <a:ext uri="{FF2B5EF4-FFF2-40B4-BE49-F238E27FC236}">
              <a16:creationId xmlns:a16="http://schemas.microsoft.com/office/drawing/2014/main" id="{8A54ED68-FAEE-4595-B544-586FE61075A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a:extLst>
            <a:ext uri="{FF2B5EF4-FFF2-40B4-BE49-F238E27FC236}">
              <a16:creationId xmlns:a16="http://schemas.microsoft.com/office/drawing/2014/main" id="{EE776CFC-FE9D-4C52-B26C-11B2E3BFB0A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a:extLst>
            <a:ext uri="{FF2B5EF4-FFF2-40B4-BE49-F238E27FC236}">
              <a16:creationId xmlns:a16="http://schemas.microsoft.com/office/drawing/2014/main" id="{F441B1BD-765F-403E-A2AA-33317061413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a:extLst>
            <a:ext uri="{FF2B5EF4-FFF2-40B4-BE49-F238E27FC236}">
              <a16:creationId xmlns:a16="http://schemas.microsoft.com/office/drawing/2014/main" id="{F7AF8FA9-5476-4A85-A0C2-FF950002A4D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a:extLst>
            <a:ext uri="{FF2B5EF4-FFF2-40B4-BE49-F238E27FC236}">
              <a16:creationId xmlns:a16="http://schemas.microsoft.com/office/drawing/2014/main" id="{5FD94C79-FA92-47FF-85BE-0CF224EDAAC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a:extLst>
            <a:ext uri="{FF2B5EF4-FFF2-40B4-BE49-F238E27FC236}">
              <a16:creationId xmlns:a16="http://schemas.microsoft.com/office/drawing/2014/main" id="{962CF4F5-B790-453F-8331-EF8FFD0499C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a:extLst>
            <a:ext uri="{FF2B5EF4-FFF2-40B4-BE49-F238E27FC236}">
              <a16:creationId xmlns:a16="http://schemas.microsoft.com/office/drawing/2014/main" id="{C528A476-19E5-4587-9F05-DB4CD374942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3" name="直線コネクタ 672">
          <a:extLst>
            <a:ext uri="{FF2B5EF4-FFF2-40B4-BE49-F238E27FC236}">
              <a16:creationId xmlns:a16="http://schemas.microsoft.com/office/drawing/2014/main" id="{A806E954-0A3D-46F3-B9BB-44249D9030E1}"/>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4" name="テキスト ボックス 673">
          <a:extLst>
            <a:ext uri="{FF2B5EF4-FFF2-40B4-BE49-F238E27FC236}">
              <a16:creationId xmlns:a16="http://schemas.microsoft.com/office/drawing/2014/main" id="{772347DF-79C8-4CC8-A0D1-37D0B364E254}"/>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5" name="直線コネクタ 674">
          <a:extLst>
            <a:ext uri="{FF2B5EF4-FFF2-40B4-BE49-F238E27FC236}">
              <a16:creationId xmlns:a16="http://schemas.microsoft.com/office/drawing/2014/main" id="{0D329CA3-E8B6-4BF3-AA2C-C8CC0E86E716}"/>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6" name="テキスト ボックス 675">
          <a:extLst>
            <a:ext uri="{FF2B5EF4-FFF2-40B4-BE49-F238E27FC236}">
              <a16:creationId xmlns:a16="http://schemas.microsoft.com/office/drawing/2014/main" id="{DFCD128E-313B-4726-BF6B-9EA20242C6AC}"/>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7" name="直線コネクタ 676">
          <a:extLst>
            <a:ext uri="{FF2B5EF4-FFF2-40B4-BE49-F238E27FC236}">
              <a16:creationId xmlns:a16="http://schemas.microsoft.com/office/drawing/2014/main" id="{70DB847A-2DE0-4964-BDD8-6C1890B0181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8" name="テキスト ボックス 677">
          <a:extLst>
            <a:ext uri="{FF2B5EF4-FFF2-40B4-BE49-F238E27FC236}">
              <a16:creationId xmlns:a16="http://schemas.microsoft.com/office/drawing/2014/main" id="{6F17FE39-26B5-4D22-82DF-89EF856E9D3B}"/>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9" name="直線コネクタ 678">
          <a:extLst>
            <a:ext uri="{FF2B5EF4-FFF2-40B4-BE49-F238E27FC236}">
              <a16:creationId xmlns:a16="http://schemas.microsoft.com/office/drawing/2014/main" id="{B3B0EA2D-D60A-4F0A-B14C-908714A78272}"/>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0" name="テキスト ボックス 679">
          <a:extLst>
            <a:ext uri="{FF2B5EF4-FFF2-40B4-BE49-F238E27FC236}">
              <a16:creationId xmlns:a16="http://schemas.microsoft.com/office/drawing/2014/main" id="{271D4E4B-C3ED-4EA8-BC9A-25BB74AFFF46}"/>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1" name="直線コネクタ 680">
          <a:extLst>
            <a:ext uri="{FF2B5EF4-FFF2-40B4-BE49-F238E27FC236}">
              <a16:creationId xmlns:a16="http://schemas.microsoft.com/office/drawing/2014/main" id="{00840616-8556-4A52-8D8A-F7353B764CED}"/>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2" name="テキスト ボックス 681">
          <a:extLst>
            <a:ext uri="{FF2B5EF4-FFF2-40B4-BE49-F238E27FC236}">
              <a16:creationId xmlns:a16="http://schemas.microsoft.com/office/drawing/2014/main" id="{7EB6BFF8-C8C9-476B-A8EF-12CAF723FD98}"/>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3" name="直線コネクタ 682">
          <a:extLst>
            <a:ext uri="{FF2B5EF4-FFF2-40B4-BE49-F238E27FC236}">
              <a16:creationId xmlns:a16="http://schemas.microsoft.com/office/drawing/2014/main" id="{DAAAB522-995B-4699-A727-8ABE29CF819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4" name="テキスト ボックス 683">
          <a:extLst>
            <a:ext uri="{FF2B5EF4-FFF2-40B4-BE49-F238E27FC236}">
              <a16:creationId xmlns:a16="http://schemas.microsoft.com/office/drawing/2014/main" id="{33765A9B-F05E-469A-B7C7-52603CF064BD}"/>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5" name="【保健センター・保健所】&#10;一人当たり面積グラフ枠">
          <a:extLst>
            <a:ext uri="{FF2B5EF4-FFF2-40B4-BE49-F238E27FC236}">
              <a16:creationId xmlns:a16="http://schemas.microsoft.com/office/drawing/2014/main" id="{32BABC6F-1A78-4FB8-A064-BCBE75CFA8C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26670</xdr:rowOff>
    </xdr:from>
    <xdr:to>
      <xdr:col>116</xdr:col>
      <xdr:colOff>62864</xdr:colOff>
      <xdr:row>64</xdr:row>
      <xdr:rowOff>16510</xdr:rowOff>
    </xdr:to>
    <xdr:cxnSp macro="">
      <xdr:nvCxnSpPr>
        <xdr:cNvPr id="686" name="直線コネクタ 685">
          <a:extLst>
            <a:ext uri="{FF2B5EF4-FFF2-40B4-BE49-F238E27FC236}">
              <a16:creationId xmlns:a16="http://schemas.microsoft.com/office/drawing/2014/main" id="{25E8BD06-E4C9-4C77-AD19-F4B2B8F84750}"/>
            </a:ext>
          </a:extLst>
        </xdr:cNvPr>
        <xdr:cNvCxnSpPr/>
      </xdr:nvCxnSpPr>
      <xdr:spPr>
        <a:xfrm flipV="1">
          <a:off x="22160864" y="9627870"/>
          <a:ext cx="0" cy="1361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20337</xdr:rowOff>
    </xdr:from>
    <xdr:ext cx="469744" cy="259045"/>
    <xdr:sp macro="" textlink="">
      <xdr:nvSpPr>
        <xdr:cNvPr id="687" name="【保健センター・保健所】&#10;一人当たり面積最小値テキスト">
          <a:extLst>
            <a:ext uri="{FF2B5EF4-FFF2-40B4-BE49-F238E27FC236}">
              <a16:creationId xmlns:a16="http://schemas.microsoft.com/office/drawing/2014/main" id="{EAC16825-7DD3-4744-9FE4-73CC595223C6}"/>
            </a:ext>
          </a:extLst>
        </xdr:cNvPr>
        <xdr:cNvSpPr txBox="1"/>
      </xdr:nvSpPr>
      <xdr:spPr>
        <a:xfrm>
          <a:off x="22199600" y="10993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16510</xdr:rowOff>
    </xdr:from>
    <xdr:to>
      <xdr:col>116</xdr:col>
      <xdr:colOff>152400</xdr:colOff>
      <xdr:row>64</xdr:row>
      <xdr:rowOff>16510</xdr:rowOff>
    </xdr:to>
    <xdr:cxnSp macro="">
      <xdr:nvCxnSpPr>
        <xdr:cNvPr id="688" name="直線コネクタ 687">
          <a:extLst>
            <a:ext uri="{FF2B5EF4-FFF2-40B4-BE49-F238E27FC236}">
              <a16:creationId xmlns:a16="http://schemas.microsoft.com/office/drawing/2014/main" id="{F16FBF96-C440-40D2-BDB6-F698D981481F}"/>
            </a:ext>
          </a:extLst>
        </xdr:cNvPr>
        <xdr:cNvCxnSpPr/>
      </xdr:nvCxnSpPr>
      <xdr:spPr>
        <a:xfrm>
          <a:off x="22072600" y="1098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144797</xdr:rowOff>
    </xdr:from>
    <xdr:ext cx="469744" cy="259045"/>
    <xdr:sp macro="" textlink="">
      <xdr:nvSpPr>
        <xdr:cNvPr id="689" name="【保健センター・保健所】&#10;一人当たり面積最大値テキスト">
          <a:extLst>
            <a:ext uri="{FF2B5EF4-FFF2-40B4-BE49-F238E27FC236}">
              <a16:creationId xmlns:a16="http://schemas.microsoft.com/office/drawing/2014/main" id="{708462E7-2D2C-4D90-9426-AC976AD09945}"/>
            </a:ext>
          </a:extLst>
        </xdr:cNvPr>
        <xdr:cNvSpPr txBox="1"/>
      </xdr:nvSpPr>
      <xdr:spPr>
        <a:xfrm>
          <a:off x="22199600" y="940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26670</xdr:rowOff>
    </xdr:from>
    <xdr:to>
      <xdr:col>116</xdr:col>
      <xdr:colOff>152400</xdr:colOff>
      <xdr:row>56</xdr:row>
      <xdr:rowOff>26670</xdr:rowOff>
    </xdr:to>
    <xdr:cxnSp macro="">
      <xdr:nvCxnSpPr>
        <xdr:cNvPr id="690" name="直線コネクタ 689">
          <a:extLst>
            <a:ext uri="{FF2B5EF4-FFF2-40B4-BE49-F238E27FC236}">
              <a16:creationId xmlns:a16="http://schemas.microsoft.com/office/drawing/2014/main" id="{7D660907-9025-448C-9975-123CF1172993}"/>
            </a:ext>
          </a:extLst>
        </xdr:cNvPr>
        <xdr:cNvCxnSpPr/>
      </xdr:nvCxnSpPr>
      <xdr:spPr>
        <a:xfrm>
          <a:off x="22072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5097</xdr:rowOff>
    </xdr:from>
    <xdr:ext cx="469744" cy="259045"/>
    <xdr:sp macro="" textlink="">
      <xdr:nvSpPr>
        <xdr:cNvPr id="691" name="【保健センター・保健所】&#10;一人当たり面積平均値テキスト">
          <a:extLst>
            <a:ext uri="{FF2B5EF4-FFF2-40B4-BE49-F238E27FC236}">
              <a16:creationId xmlns:a16="http://schemas.microsoft.com/office/drawing/2014/main" id="{B27E8585-9CDE-4ACC-8B28-F4416F6A6AF3}"/>
            </a:ext>
          </a:extLst>
        </xdr:cNvPr>
        <xdr:cNvSpPr txBox="1"/>
      </xdr:nvSpPr>
      <xdr:spPr>
        <a:xfrm>
          <a:off x="22199600" y="10634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153670</xdr:rowOff>
    </xdr:from>
    <xdr:to>
      <xdr:col>116</xdr:col>
      <xdr:colOff>114300</xdr:colOff>
      <xdr:row>63</xdr:row>
      <xdr:rowOff>83820</xdr:rowOff>
    </xdr:to>
    <xdr:sp macro="" textlink="">
      <xdr:nvSpPr>
        <xdr:cNvPr id="692" name="フローチャート: 判断 691">
          <a:extLst>
            <a:ext uri="{FF2B5EF4-FFF2-40B4-BE49-F238E27FC236}">
              <a16:creationId xmlns:a16="http://schemas.microsoft.com/office/drawing/2014/main" id="{6EA1679F-0407-4A49-B259-12BC07748476}"/>
            </a:ext>
          </a:extLst>
        </xdr:cNvPr>
        <xdr:cNvSpPr/>
      </xdr:nvSpPr>
      <xdr:spPr>
        <a:xfrm>
          <a:off x="22110700" y="1078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142240</xdr:rowOff>
    </xdr:from>
    <xdr:to>
      <xdr:col>112</xdr:col>
      <xdr:colOff>38100</xdr:colOff>
      <xdr:row>63</xdr:row>
      <xdr:rowOff>72390</xdr:rowOff>
    </xdr:to>
    <xdr:sp macro="" textlink="">
      <xdr:nvSpPr>
        <xdr:cNvPr id="693" name="フローチャート: 判断 692">
          <a:extLst>
            <a:ext uri="{FF2B5EF4-FFF2-40B4-BE49-F238E27FC236}">
              <a16:creationId xmlns:a16="http://schemas.microsoft.com/office/drawing/2014/main" id="{5F33F45F-68C9-4154-82CE-604712A33B92}"/>
            </a:ext>
          </a:extLst>
        </xdr:cNvPr>
        <xdr:cNvSpPr/>
      </xdr:nvSpPr>
      <xdr:spPr>
        <a:xfrm>
          <a:off x="21272500" y="1077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124460</xdr:rowOff>
    </xdr:from>
    <xdr:to>
      <xdr:col>107</xdr:col>
      <xdr:colOff>101600</xdr:colOff>
      <xdr:row>63</xdr:row>
      <xdr:rowOff>54610</xdr:rowOff>
    </xdr:to>
    <xdr:sp macro="" textlink="">
      <xdr:nvSpPr>
        <xdr:cNvPr id="694" name="フローチャート: 判断 693">
          <a:extLst>
            <a:ext uri="{FF2B5EF4-FFF2-40B4-BE49-F238E27FC236}">
              <a16:creationId xmlns:a16="http://schemas.microsoft.com/office/drawing/2014/main" id="{B2F6459C-5541-4340-BFF4-7223358472A6}"/>
            </a:ext>
          </a:extLst>
        </xdr:cNvPr>
        <xdr:cNvSpPr/>
      </xdr:nvSpPr>
      <xdr:spPr>
        <a:xfrm>
          <a:off x="20383500" y="1075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125730</xdr:rowOff>
    </xdr:from>
    <xdr:to>
      <xdr:col>102</xdr:col>
      <xdr:colOff>165100</xdr:colOff>
      <xdr:row>63</xdr:row>
      <xdr:rowOff>55880</xdr:rowOff>
    </xdr:to>
    <xdr:sp macro="" textlink="">
      <xdr:nvSpPr>
        <xdr:cNvPr id="695" name="フローチャート: 判断 694">
          <a:extLst>
            <a:ext uri="{FF2B5EF4-FFF2-40B4-BE49-F238E27FC236}">
              <a16:creationId xmlns:a16="http://schemas.microsoft.com/office/drawing/2014/main" id="{AA39A4E3-EF18-4143-AD54-63FAD10E2D92}"/>
            </a:ext>
          </a:extLst>
        </xdr:cNvPr>
        <xdr:cNvSpPr/>
      </xdr:nvSpPr>
      <xdr:spPr>
        <a:xfrm>
          <a:off x="19494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5080</xdr:rowOff>
    </xdr:from>
    <xdr:to>
      <xdr:col>98</xdr:col>
      <xdr:colOff>38100</xdr:colOff>
      <xdr:row>63</xdr:row>
      <xdr:rowOff>106680</xdr:rowOff>
    </xdr:to>
    <xdr:sp macro="" textlink="">
      <xdr:nvSpPr>
        <xdr:cNvPr id="696" name="フローチャート: 判断 695">
          <a:extLst>
            <a:ext uri="{FF2B5EF4-FFF2-40B4-BE49-F238E27FC236}">
              <a16:creationId xmlns:a16="http://schemas.microsoft.com/office/drawing/2014/main" id="{349AC4B9-9EB8-47D4-9D20-4CF4DB7197E2}"/>
            </a:ext>
          </a:extLst>
        </xdr:cNvPr>
        <xdr:cNvSpPr/>
      </xdr:nvSpPr>
      <xdr:spPr>
        <a:xfrm>
          <a:off x="18605500" y="1080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063FD7AB-8A28-470C-833D-24F91690932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E883A5A3-5B5B-49F0-8EBB-C7E97B4C64C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21515502-BC58-41FE-9291-809DBACF67A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ACD22DAA-01EC-45A4-A52B-8DEE6C1989C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12EE7057-0C7B-4EDB-B517-B847A206BC1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170180</xdr:rowOff>
    </xdr:from>
    <xdr:to>
      <xdr:col>116</xdr:col>
      <xdr:colOff>114300</xdr:colOff>
      <xdr:row>63</xdr:row>
      <xdr:rowOff>100330</xdr:rowOff>
    </xdr:to>
    <xdr:sp macro="" textlink="">
      <xdr:nvSpPr>
        <xdr:cNvPr id="702" name="楕円 701">
          <a:extLst>
            <a:ext uri="{FF2B5EF4-FFF2-40B4-BE49-F238E27FC236}">
              <a16:creationId xmlns:a16="http://schemas.microsoft.com/office/drawing/2014/main" id="{58B3D7C1-D195-4241-8F57-1C1455ADCA06}"/>
            </a:ext>
          </a:extLst>
        </xdr:cNvPr>
        <xdr:cNvSpPr/>
      </xdr:nvSpPr>
      <xdr:spPr>
        <a:xfrm>
          <a:off x="22110700" y="108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148607</xdr:rowOff>
    </xdr:from>
    <xdr:ext cx="469744" cy="259045"/>
    <xdr:sp macro="" textlink="">
      <xdr:nvSpPr>
        <xdr:cNvPr id="703" name="【保健センター・保健所】&#10;一人当たり面積該当値テキスト">
          <a:extLst>
            <a:ext uri="{FF2B5EF4-FFF2-40B4-BE49-F238E27FC236}">
              <a16:creationId xmlns:a16="http://schemas.microsoft.com/office/drawing/2014/main" id="{A6B259DA-45A2-42EC-B027-ED71C31896A6}"/>
            </a:ext>
          </a:extLst>
        </xdr:cNvPr>
        <xdr:cNvSpPr txBox="1"/>
      </xdr:nvSpPr>
      <xdr:spPr>
        <a:xfrm>
          <a:off x="22199600" y="1077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3810</xdr:rowOff>
    </xdr:from>
    <xdr:to>
      <xdr:col>112</xdr:col>
      <xdr:colOff>38100</xdr:colOff>
      <xdr:row>63</xdr:row>
      <xdr:rowOff>105410</xdr:rowOff>
    </xdr:to>
    <xdr:sp macro="" textlink="">
      <xdr:nvSpPr>
        <xdr:cNvPr id="704" name="楕円 703">
          <a:extLst>
            <a:ext uri="{FF2B5EF4-FFF2-40B4-BE49-F238E27FC236}">
              <a16:creationId xmlns:a16="http://schemas.microsoft.com/office/drawing/2014/main" id="{7877E367-9456-4DBD-86E2-FA4934BDC140}"/>
            </a:ext>
          </a:extLst>
        </xdr:cNvPr>
        <xdr:cNvSpPr/>
      </xdr:nvSpPr>
      <xdr:spPr>
        <a:xfrm>
          <a:off x="21272500" y="1080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49530</xdr:rowOff>
    </xdr:from>
    <xdr:to>
      <xdr:col>116</xdr:col>
      <xdr:colOff>63500</xdr:colOff>
      <xdr:row>63</xdr:row>
      <xdr:rowOff>54610</xdr:rowOff>
    </xdr:to>
    <xdr:cxnSp macro="">
      <xdr:nvCxnSpPr>
        <xdr:cNvPr id="705" name="直線コネクタ 704">
          <a:extLst>
            <a:ext uri="{FF2B5EF4-FFF2-40B4-BE49-F238E27FC236}">
              <a16:creationId xmlns:a16="http://schemas.microsoft.com/office/drawing/2014/main" id="{4D3E47F0-EE5B-4F5C-905A-9B709AE78C37}"/>
            </a:ext>
          </a:extLst>
        </xdr:cNvPr>
        <xdr:cNvCxnSpPr/>
      </xdr:nvCxnSpPr>
      <xdr:spPr>
        <a:xfrm flipV="1">
          <a:off x="21323300" y="10850880"/>
          <a:ext cx="8382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6350</xdr:rowOff>
    </xdr:from>
    <xdr:to>
      <xdr:col>107</xdr:col>
      <xdr:colOff>101600</xdr:colOff>
      <xdr:row>63</xdr:row>
      <xdr:rowOff>107950</xdr:rowOff>
    </xdr:to>
    <xdr:sp macro="" textlink="">
      <xdr:nvSpPr>
        <xdr:cNvPr id="706" name="楕円 705">
          <a:extLst>
            <a:ext uri="{FF2B5EF4-FFF2-40B4-BE49-F238E27FC236}">
              <a16:creationId xmlns:a16="http://schemas.microsoft.com/office/drawing/2014/main" id="{5C2941EE-5487-414D-A5E2-55BCE929B674}"/>
            </a:ext>
          </a:extLst>
        </xdr:cNvPr>
        <xdr:cNvSpPr/>
      </xdr:nvSpPr>
      <xdr:spPr>
        <a:xfrm>
          <a:off x="20383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54610</xdr:rowOff>
    </xdr:from>
    <xdr:to>
      <xdr:col>111</xdr:col>
      <xdr:colOff>177800</xdr:colOff>
      <xdr:row>63</xdr:row>
      <xdr:rowOff>57150</xdr:rowOff>
    </xdr:to>
    <xdr:cxnSp macro="">
      <xdr:nvCxnSpPr>
        <xdr:cNvPr id="707" name="直線コネクタ 706">
          <a:extLst>
            <a:ext uri="{FF2B5EF4-FFF2-40B4-BE49-F238E27FC236}">
              <a16:creationId xmlns:a16="http://schemas.microsoft.com/office/drawing/2014/main" id="{4EFFB6C7-0F5D-4EFC-92B9-9A4F35CD1404}"/>
            </a:ext>
          </a:extLst>
        </xdr:cNvPr>
        <xdr:cNvCxnSpPr/>
      </xdr:nvCxnSpPr>
      <xdr:spPr>
        <a:xfrm flipV="1">
          <a:off x="20434300" y="1085596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7620</xdr:rowOff>
    </xdr:from>
    <xdr:to>
      <xdr:col>102</xdr:col>
      <xdr:colOff>165100</xdr:colOff>
      <xdr:row>63</xdr:row>
      <xdr:rowOff>109220</xdr:rowOff>
    </xdr:to>
    <xdr:sp macro="" textlink="">
      <xdr:nvSpPr>
        <xdr:cNvPr id="708" name="楕円 707">
          <a:extLst>
            <a:ext uri="{FF2B5EF4-FFF2-40B4-BE49-F238E27FC236}">
              <a16:creationId xmlns:a16="http://schemas.microsoft.com/office/drawing/2014/main" id="{6FD8BFA7-CEDC-4761-850A-29A156380BCF}"/>
            </a:ext>
          </a:extLst>
        </xdr:cNvPr>
        <xdr:cNvSpPr/>
      </xdr:nvSpPr>
      <xdr:spPr>
        <a:xfrm>
          <a:off x="19494500" y="1080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57150</xdr:rowOff>
    </xdr:from>
    <xdr:to>
      <xdr:col>107</xdr:col>
      <xdr:colOff>50800</xdr:colOff>
      <xdr:row>63</xdr:row>
      <xdr:rowOff>58420</xdr:rowOff>
    </xdr:to>
    <xdr:cxnSp macro="">
      <xdr:nvCxnSpPr>
        <xdr:cNvPr id="709" name="直線コネクタ 708">
          <a:extLst>
            <a:ext uri="{FF2B5EF4-FFF2-40B4-BE49-F238E27FC236}">
              <a16:creationId xmlns:a16="http://schemas.microsoft.com/office/drawing/2014/main" id="{543B9806-FF45-40B3-994B-075467F84CE0}"/>
            </a:ext>
          </a:extLst>
        </xdr:cNvPr>
        <xdr:cNvCxnSpPr/>
      </xdr:nvCxnSpPr>
      <xdr:spPr>
        <a:xfrm flipV="1">
          <a:off x="19545300" y="1085850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7620</xdr:rowOff>
    </xdr:from>
    <xdr:to>
      <xdr:col>98</xdr:col>
      <xdr:colOff>38100</xdr:colOff>
      <xdr:row>63</xdr:row>
      <xdr:rowOff>109220</xdr:rowOff>
    </xdr:to>
    <xdr:sp macro="" textlink="">
      <xdr:nvSpPr>
        <xdr:cNvPr id="710" name="楕円 709">
          <a:extLst>
            <a:ext uri="{FF2B5EF4-FFF2-40B4-BE49-F238E27FC236}">
              <a16:creationId xmlns:a16="http://schemas.microsoft.com/office/drawing/2014/main" id="{854B1140-B59F-41BB-BE95-ABAEF63A13A4}"/>
            </a:ext>
          </a:extLst>
        </xdr:cNvPr>
        <xdr:cNvSpPr/>
      </xdr:nvSpPr>
      <xdr:spPr>
        <a:xfrm>
          <a:off x="18605500" y="1080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58420</xdr:rowOff>
    </xdr:from>
    <xdr:to>
      <xdr:col>102</xdr:col>
      <xdr:colOff>114300</xdr:colOff>
      <xdr:row>63</xdr:row>
      <xdr:rowOff>58420</xdr:rowOff>
    </xdr:to>
    <xdr:cxnSp macro="">
      <xdr:nvCxnSpPr>
        <xdr:cNvPr id="711" name="直線コネクタ 710">
          <a:extLst>
            <a:ext uri="{FF2B5EF4-FFF2-40B4-BE49-F238E27FC236}">
              <a16:creationId xmlns:a16="http://schemas.microsoft.com/office/drawing/2014/main" id="{5DF40B18-23CE-4539-8105-51FA7CFC9EFA}"/>
            </a:ext>
          </a:extLst>
        </xdr:cNvPr>
        <xdr:cNvCxnSpPr/>
      </xdr:nvCxnSpPr>
      <xdr:spPr>
        <a:xfrm>
          <a:off x="18656300" y="10859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88917</xdr:rowOff>
    </xdr:from>
    <xdr:ext cx="469744" cy="259045"/>
    <xdr:sp macro="" textlink="">
      <xdr:nvSpPr>
        <xdr:cNvPr id="712" name="n_1aveValue【保健センター・保健所】&#10;一人当たり面積">
          <a:extLst>
            <a:ext uri="{FF2B5EF4-FFF2-40B4-BE49-F238E27FC236}">
              <a16:creationId xmlns:a16="http://schemas.microsoft.com/office/drawing/2014/main" id="{9C108DEC-61FD-43FE-B34A-C9E71DC52E29}"/>
            </a:ext>
          </a:extLst>
        </xdr:cNvPr>
        <xdr:cNvSpPr txBox="1"/>
      </xdr:nvSpPr>
      <xdr:spPr>
        <a:xfrm>
          <a:off x="21075727" y="10547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71137</xdr:rowOff>
    </xdr:from>
    <xdr:ext cx="469744" cy="259045"/>
    <xdr:sp macro="" textlink="">
      <xdr:nvSpPr>
        <xdr:cNvPr id="713" name="n_2aveValue【保健センター・保健所】&#10;一人当たり面積">
          <a:extLst>
            <a:ext uri="{FF2B5EF4-FFF2-40B4-BE49-F238E27FC236}">
              <a16:creationId xmlns:a16="http://schemas.microsoft.com/office/drawing/2014/main" id="{C6811493-4E44-468D-87B6-AA928CEC25BC}"/>
            </a:ext>
          </a:extLst>
        </xdr:cNvPr>
        <xdr:cNvSpPr txBox="1"/>
      </xdr:nvSpPr>
      <xdr:spPr>
        <a:xfrm>
          <a:off x="20199427" y="1052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72407</xdr:rowOff>
    </xdr:from>
    <xdr:ext cx="469744" cy="259045"/>
    <xdr:sp macro="" textlink="">
      <xdr:nvSpPr>
        <xdr:cNvPr id="714" name="n_3aveValue【保健センター・保健所】&#10;一人当たり面積">
          <a:extLst>
            <a:ext uri="{FF2B5EF4-FFF2-40B4-BE49-F238E27FC236}">
              <a16:creationId xmlns:a16="http://schemas.microsoft.com/office/drawing/2014/main" id="{6139015B-DFEB-4556-8365-22F389FC3ABB}"/>
            </a:ext>
          </a:extLst>
        </xdr:cNvPr>
        <xdr:cNvSpPr txBox="1"/>
      </xdr:nvSpPr>
      <xdr:spPr>
        <a:xfrm>
          <a:off x="19310427" y="1053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123207</xdr:rowOff>
    </xdr:from>
    <xdr:ext cx="469744" cy="259045"/>
    <xdr:sp macro="" textlink="">
      <xdr:nvSpPr>
        <xdr:cNvPr id="715" name="n_4aveValue【保健センター・保健所】&#10;一人当たり面積">
          <a:extLst>
            <a:ext uri="{FF2B5EF4-FFF2-40B4-BE49-F238E27FC236}">
              <a16:creationId xmlns:a16="http://schemas.microsoft.com/office/drawing/2014/main" id="{331C5566-4134-487A-A78F-5B8A694F038F}"/>
            </a:ext>
          </a:extLst>
        </xdr:cNvPr>
        <xdr:cNvSpPr txBox="1"/>
      </xdr:nvSpPr>
      <xdr:spPr>
        <a:xfrm>
          <a:off x="18421427" y="1058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96537</xdr:rowOff>
    </xdr:from>
    <xdr:ext cx="469744" cy="259045"/>
    <xdr:sp macro="" textlink="">
      <xdr:nvSpPr>
        <xdr:cNvPr id="716" name="n_1mainValue【保健センター・保健所】&#10;一人当たり面積">
          <a:extLst>
            <a:ext uri="{FF2B5EF4-FFF2-40B4-BE49-F238E27FC236}">
              <a16:creationId xmlns:a16="http://schemas.microsoft.com/office/drawing/2014/main" id="{ADDA6752-4089-4202-85DA-60206387F4E6}"/>
            </a:ext>
          </a:extLst>
        </xdr:cNvPr>
        <xdr:cNvSpPr txBox="1"/>
      </xdr:nvSpPr>
      <xdr:spPr>
        <a:xfrm>
          <a:off x="21075727" y="1089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99077</xdr:rowOff>
    </xdr:from>
    <xdr:ext cx="469744" cy="259045"/>
    <xdr:sp macro="" textlink="">
      <xdr:nvSpPr>
        <xdr:cNvPr id="717" name="n_2mainValue【保健センター・保健所】&#10;一人当たり面積">
          <a:extLst>
            <a:ext uri="{FF2B5EF4-FFF2-40B4-BE49-F238E27FC236}">
              <a16:creationId xmlns:a16="http://schemas.microsoft.com/office/drawing/2014/main" id="{CA4966DD-444D-4757-AC90-66F1FB8B2A8F}"/>
            </a:ext>
          </a:extLst>
        </xdr:cNvPr>
        <xdr:cNvSpPr txBox="1"/>
      </xdr:nvSpPr>
      <xdr:spPr>
        <a:xfrm>
          <a:off x="20199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100347</xdr:rowOff>
    </xdr:from>
    <xdr:ext cx="469744" cy="259045"/>
    <xdr:sp macro="" textlink="">
      <xdr:nvSpPr>
        <xdr:cNvPr id="718" name="n_3mainValue【保健センター・保健所】&#10;一人当たり面積">
          <a:extLst>
            <a:ext uri="{FF2B5EF4-FFF2-40B4-BE49-F238E27FC236}">
              <a16:creationId xmlns:a16="http://schemas.microsoft.com/office/drawing/2014/main" id="{51BBE296-EFFD-492B-8C34-478899CA8CBE}"/>
            </a:ext>
          </a:extLst>
        </xdr:cNvPr>
        <xdr:cNvSpPr txBox="1"/>
      </xdr:nvSpPr>
      <xdr:spPr>
        <a:xfrm>
          <a:off x="19310427" y="1090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100347</xdr:rowOff>
    </xdr:from>
    <xdr:ext cx="469744" cy="259045"/>
    <xdr:sp macro="" textlink="">
      <xdr:nvSpPr>
        <xdr:cNvPr id="719" name="n_4mainValue【保健センター・保健所】&#10;一人当たり面積">
          <a:extLst>
            <a:ext uri="{FF2B5EF4-FFF2-40B4-BE49-F238E27FC236}">
              <a16:creationId xmlns:a16="http://schemas.microsoft.com/office/drawing/2014/main" id="{2E2BE438-B7E1-4B97-BAD3-6CA0E376755A}"/>
            </a:ext>
          </a:extLst>
        </xdr:cNvPr>
        <xdr:cNvSpPr txBox="1"/>
      </xdr:nvSpPr>
      <xdr:spPr>
        <a:xfrm>
          <a:off x="18421427" y="1090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0" name="正方形/長方形 719">
          <a:extLst>
            <a:ext uri="{FF2B5EF4-FFF2-40B4-BE49-F238E27FC236}">
              <a16:creationId xmlns:a16="http://schemas.microsoft.com/office/drawing/2014/main" id="{C8DF67C0-F585-4E7C-8F92-7C910F4C4D8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1" name="正方形/長方形 720">
          <a:extLst>
            <a:ext uri="{FF2B5EF4-FFF2-40B4-BE49-F238E27FC236}">
              <a16:creationId xmlns:a16="http://schemas.microsoft.com/office/drawing/2014/main" id="{7588FA92-5237-4A79-8FBA-01DD0222E69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2" name="正方形/長方形 721">
          <a:extLst>
            <a:ext uri="{FF2B5EF4-FFF2-40B4-BE49-F238E27FC236}">
              <a16:creationId xmlns:a16="http://schemas.microsoft.com/office/drawing/2014/main" id="{A349AE10-AA80-4A78-9E92-7BEE76DC959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3" name="正方形/長方形 722">
          <a:extLst>
            <a:ext uri="{FF2B5EF4-FFF2-40B4-BE49-F238E27FC236}">
              <a16:creationId xmlns:a16="http://schemas.microsoft.com/office/drawing/2014/main" id="{DE09B982-A530-4B9A-A2E9-B90F2D87E22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4" name="正方形/長方形 723">
          <a:extLst>
            <a:ext uri="{FF2B5EF4-FFF2-40B4-BE49-F238E27FC236}">
              <a16:creationId xmlns:a16="http://schemas.microsoft.com/office/drawing/2014/main" id="{24010F9E-9B30-4598-AF4A-ED8B76DE5F3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5" name="正方形/長方形 724">
          <a:extLst>
            <a:ext uri="{FF2B5EF4-FFF2-40B4-BE49-F238E27FC236}">
              <a16:creationId xmlns:a16="http://schemas.microsoft.com/office/drawing/2014/main" id="{866FF19B-8E91-463C-AF60-128739553E9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6" name="正方形/長方形 725">
          <a:extLst>
            <a:ext uri="{FF2B5EF4-FFF2-40B4-BE49-F238E27FC236}">
              <a16:creationId xmlns:a16="http://schemas.microsoft.com/office/drawing/2014/main" id="{EFFAB45B-A567-488A-A29F-9934FB324A2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7" name="正方形/長方形 726">
          <a:extLst>
            <a:ext uri="{FF2B5EF4-FFF2-40B4-BE49-F238E27FC236}">
              <a16:creationId xmlns:a16="http://schemas.microsoft.com/office/drawing/2014/main" id="{25F6C1FE-5B08-4209-9B5C-6D992CD642D5}"/>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8" name="テキスト ボックス 727">
          <a:extLst>
            <a:ext uri="{FF2B5EF4-FFF2-40B4-BE49-F238E27FC236}">
              <a16:creationId xmlns:a16="http://schemas.microsoft.com/office/drawing/2014/main" id="{8DB25DA2-A2CF-4B4A-9FA4-67884A83E86E}"/>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9" name="直線コネクタ 728">
          <a:extLst>
            <a:ext uri="{FF2B5EF4-FFF2-40B4-BE49-F238E27FC236}">
              <a16:creationId xmlns:a16="http://schemas.microsoft.com/office/drawing/2014/main" id="{DF779925-E050-4A45-8650-7CF6038BC2F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0" name="テキスト ボックス 729">
          <a:extLst>
            <a:ext uri="{FF2B5EF4-FFF2-40B4-BE49-F238E27FC236}">
              <a16:creationId xmlns:a16="http://schemas.microsoft.com/office/drawing/2014/main" id="{94C2E30C-430B-4F36-91EA-FB94BA39C129}"/>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1" name="直線コネクタ 730">
          <a:extLst>
            <a:ext uri="{FF2B5EF4-FFF2-40B4-BE49-F238E27FC236}">
              <a16:creationId xmlns:a16="http://schemas.microsoft.com/office/drawing/2014/main" id="{CC353CCA-9350-4389-975E-BC7C883BEA5C}"/>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2" name="テキスト ボックス 731">
          <a:extLst>
            <a:ext uri="{FF2B5EF4-FFF2-40B4-BE49-F238E27FC236}">
              <a16:creationId xmlns:a16="http://schemas.microsoft.com/office/drawing/2014/main" id="{42934FD5-138B-4ED4-97D5-5F6A05E0CAF3}"/>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3" name="直線コネクタ 732">
          <a:extLst>
            <a:ext uri="{FF2B5EF4-FFF2-40B4-BE49-F238E27FC236}">
              <a16:creationId xmlns:a16="http://schemas.microsoft.com/office/drawing/2014/main" id="{FDB6DBC3-89C5-41FE-B711-796F14F14EB6}"/>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4" name="テキスト ボックス 733">
          <a:extLst>
            <a:ext uri="{FF2B5EF4-FFF2-40B4-BE49-F238E27FC236}">
              <a16:creationId xmlns:a16="http://schemas.microsoft.com/office/drawing/2014/main" id="{FF2CC361-BAB1-4FA5-AD42-D5805ADE8641}"/>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5" name="直線コネクタ 734">
          <a:extLst>
            <a:ext uri="{FF2B5EF4-FFF2-40B4-BE49-F238E27FC236}">
              <a16:creationId xmlns:a16="http://schemas.microsoft.com/office/drawing/2014/main" id="{2EBB3C8F-6494-417F-AF5D-619F808EFD77}"/>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6" name="テキスト ボックス 735">
          <a:extLst>
            <a:ext uri="{FF2B5EF4-FFF2-40B4-BE49-F238E27FC236}">
              <a16:creationId xmlns:a16="http://schemas.microsoft.com/office/drawing/2014/main" id="{52AAD571-105C-464E-8C06-7413C62F3B29}"/>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7" name="直線コネクタ 736">
          <a:extLst>
            <a:ext uri="{FF2B5EF4-FFF2-40B4-BE49-F238E27FC236}">
              <a16:creationId xmlns:a16="http://schemas.microsoft.com/office/drawing/2014/main" id="{7FA3D268-9F05-4A83-BED3-29059C30C734}"/>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8" name="テキスト ボックス 737">
          <a:extLst>
            <a:ext uri="{FF2B5EF4-FFF2-40B4-BE49-F238E27FC236}">
              <a16:creationId xmlns:a16="http://schemas.microsoft.com/office/drawing/2014/main" id="{971AAB63-4AF1-478F-9A0D-B4840DB4C8CF}"/>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9" name="直線コネクタ 738">
          <a:extLst>
            <a:ext uri="{FF2B5EF4-FFF2-40B4-BE49-F238E27FC236}">
              <a16:creationId xmlns:a16="http://schemas.microsoft.com/office/drawing/2014/main" id="{468D50DF-05C8-4D0B-A930-7D9364BB21B8}"/>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0" name="テキスト ボックス 739">
          <a:extLst>
            <a:ext uri="{FF2B5EF4-FFF2-40B4-BE49-F238E27FC236}">
              <a16:creationId xmlns:a16="http://schemas.microsoft.com/office/drawing/2014/main" id="{808FFF3F-6F0E-48C3-A205-BFD268009C23}"/>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a:extLst>
            <a:ext uri="{FF2B5EF4-FFF2-40B4-BE49-F238E27FC236}">
              <a16:creationId xmlns:a16="http://schemas.microsoft.com/office/drawing/2014/main" id="{10B20549-92EF-4D8E-8666-9AC811E8B993}"/>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2" name="テキスト ボックス 741">
          <a:extLst>
            <a:ext uri="{FF2B5EF4-FFF2-40B4-BE49-F238E27FC236}">
              <a16:creationId xmlns:a16="http://schemas.microsoft.com/office/drawing/2014/main" id="{DF96FFAF-F6A9-4CBD-B61C-E572863D9508}"/>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3" name="【消防施設】&#10;有形固定資産減価償却率グラフ枠">
          <a:extLst>
            <a:ext uri="{FF2B5EF4-FFF2-40B4-BE49-F238E27FC236}">
              <a16:creationId xmlns:a16="http://schemas.microsoft.com/office/drawing/2014/main" id="{7EE06E5F-12EE-4CCD-BDCC-C0811B92A8ED}"/>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30480</xdr:rowOff>
    </xdr:from>
    <xdr:to>
      <xdr:col>85</xdr:col>
      <xdr:colOff>126364</xdr:colOff>
      <xdr:row>86</xdr:row>
      <xdr:rowOff>83820</xdr:rowOff>
    </xdr:to>
    <xdr:cxnSp macro="">
      <xdr:nvCxnSpPr>
        <xdr:cNvPr id="744" name="直線コネクタ 743">
          <a:extLst>
            <a:ext uri="{FF2B5EF4-FFF2-40B4-BE49-F238E27FC236}">
              <a16:creationId xmlns:a16="http://schemas.microsoft.com/office/drawing/2014/main" id="{1BBF84A3-4E70-49B5-9109-A082817E515C}"/>
            </a:ext>
          </a:extLst>
        </xdr:cNvPr>
        <xdr:cNvCxnSpPr/>
      </xdr:nvCxnSpPr>
      <xdr:spPr>
        <a:xfrm flipV="1">
          <a:off x="16318864" y="13232130"/>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87647</xdr:rowOff>
    </xdr:from>
    <xdr:ext cx="405111" cy="259045"/>
    <xdr:sp macro="" textlink="">
      <xdr:nvSpPr>
        <xdr:cNvPr id="745" name="【消防施設】&#10;有形固定資産減価償却率最小値テキスト">
          <a:extLst>
            <a:ext uri="{FF2B5EF4-FFF2-40B4-BE49-F238E27FC236}">
              <a16:creationId xmlns:a16="http://schemas.microsoft.com/office/drawing/2014/main" id="{04D52F64-1A3C-4C4D-8420-D9045942F935}"/>
            </a:ext>
          </a:extLst>
        </xdr:cNvPr>
        <xdr:cNvSpPr txBox="1"/>
      </xdr:nvSpPr>
      <xdr:spPr>
        <a:xfrm>
          <a:off x="16357600" y="1483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83820</xdr:rowOff>
    </xdr:from>
    <xdr:to>
      <xdr:col>86</xdr:col>
      <xdr:colOff>25400</xdr:colOff>
      <xdr:row>86</xdr:row>
      <xdr:rowOff>83820</xdr:rowOff>
    </xdr:to>
    <xdr:cxnSp macro="">
      <xdr:nvCxnSpPr>
        <xdr:cNvPr id="746" name="直線コネクタ 745">
          <a:extLst>
            <a:ext uri="{FF2B5EF4-FFF2-40B4-BE49-F238E27FC236}">
              <a16:creationId xmlns:a16="http://schemas.microsoft.com/office/drawing/2014/main" id="{E08295FC-321B-47E5-BDBB-63DDD6A78F9F}"/>
            </a:ext>
          </a:extLst>
        </xdr:cNvPr>
        <xdr:cNvCxnSpPr/>
      </xdr:nvCxnSpPr>
      <xdr:spPr>
        <a:xfrm>
          <a:off x="16230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148607</xdr:rowOff>
    </xdr:from>
    <xdr:ext cx="405111" cy="259045"/>
    <xdr:sp macro="" textlink="">
      <xdr:nvSpPr>
        <xdr:cNvPr id="747" name="【消防施設】&#10;有形固定資産減価償却率最大値テキスト">
          <a:extLst>
            <a:ext uri="{FF2B5EF4-FFF2-40B4-BE49-F238E27FC236}">
              <a16:creationId xmlns:a16="http://schemas.microsoft.com/office/drawing/2014/main" id="{2823B77C-7C40-4D1A-AF6C-5B40B6D804AC}"/>
            </a:ext>
          </a:extLst>
        </xdr:cNvPr>
        <xdr:cNvSpPr txBox="1"/>
      </xdr:nvSpPr>
      <xdr:spPr>
        <a:xfrm>
          <a:off x="16357600" y="1300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30480</xdr:rowOff>
    </xdr:from>
    <xdr:to>
      <xdr:col>86</xdr:col>
      <xdr:colOff>25400</xdr:colOff>
      <xdr:row>77</xdr:row>
      <xdr:rowOff>30480</xdr:rowOff>
    </xdr:to>
    <xdr:cxnSp macro="">
      <xdr:nvCxnSpPr>
        <xdr:cNvPr id="748" name="直線コネクタ 747">
          <a:extLst>
            <a:ext uri="{FF2B5EF4-FFF2-40B4-BE49-F238E27FC236}">
              <a16:creationId xmlns:a16="http://schemas.microsoft.com/office/drawing/2014/main" id="{0A30E68D-01FD-4B41-BE94-2BB51967500B}"/>
            </a:ext>
          </a:extLst>
        </xdr:cNvPr>
        <xdr:cNvCxnSpPr/>
      </xdr:nvCxnSpPr>
      <xdr:spPr>
        <a:xfrm>
          <a:off x="16230600" y="1323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xdr:rowOff>
    </xdr:from>
    <xdr:ext cx="405111" cy="259045"/>
    <xdr:sp macro="" textlink="">
      <xdr:nvSpPr>
        <xdr:cNvPr id="749" name="【消防施設】&#10;有形固定資産減価償却率平均値テキスト">
          <a:extLst>
            <a:ext uri="{FF2B5EF4-FFF2-40B4-BE49-F238E27FC236}">
              <a16:creationId xmlns:a16="http://schemas.microsoft.com/office/drawing/2014/main" id="{CEF5DC76-0A49-4478-B243-C3738E1F3251}"/>
            </a:ext>
          </a:extLst>
        </xdr:cNvPr>
        <xdr:cNvSpPr txBox="1"/>
      </xdr:nvSpPr>
      <xdr:spPr>
        <a:xfrm>
          <a:off x="16357600" y="1405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750" name="フローチャート: 判断 749">
          <a:extLst>
            <a:ext uri="{FF2B5EF4-FFF2-40B4-BE49-F238E27FC236}">
              <a16:creationId xmlns:a16="http://schemas.microsoft.com/office/drawing/2014/main" id="{A5EE8673-FE16-4B88-BDCA-3C54A80349A7}"/>
            </a:ext>
          </a:extLst>
        </xdr:cNvPr>
        <xdr:cNvSpPr/>
      </xdr:nvSpPr>
      <xdr:spPr>
        <a:xfrm>
          <a:off x="16268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122555</xdr:rowOff>
    </xdr:from>
    <xdr:to>
      <xdr:col>81</xdr:col>
      <xdr:colOff>101600</xdr:colOff>
      <xdr:row>83</xdr:row>
      <xdr:rowOff>52705</xdr:rowOff>
    </xdr:to>
    <xdr:sp macro="" textlink="">
      <xdr:nvSpPr>
        <xdr:cNvPr id="751" name="フローチャート: 判断 750">
          <a:extLst>
            <a:ext uri="{FF2B5EF4-FFF2-40B4-BE49-F238E27FC236}">
              <a16:creationId xmlns:a16="http://schemas.microsoft.com/office/drawing/2014/main" id="{112579C3-AEB1-40D3-B652-A65487C9A7D9}"/>
            </a:ext>
          </a:extLst>
        </xdr:cNvPr>
        <xdr:cNvSpPr/>
      </xdr:nvSpPr>
      <xdr:spPr>
        <a:xfrm>
          <a:off x="15430500" y="1418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170180</xdr:rowOff>
    </xdr:from>
    <xdr:to>
      <xdr:col>76</xdr:col>
      <xdr:colOff>165100</xdr:colOff>
      <xdr:row>82</xdr:row>
      <xdr:rowOff>100330</xdr:rowOff>
    </xdr:to>
    <xdr:sp macro="" textlink="">
      <xdr:nvSpPr>
        <xdr:cNvPr id="752" name="フローチャート: 判断 751">
          <a:extLst>
            <a:ext uri="{FF2B5EF4-FFF2-40B4-BE49-F238E27FC236}">
              <a16:creationId xmlns:a16="http://schemas.microsoft.com/office/drawing/2014/main" id="{BA3E0B5D-5656-41AC-8607-2CD4B72C8029}"/>
            </a:ext>
          </a:extLst>
        </xdr:cNvPr>
        <xdr:cNvSpPr/>
      </xdr:nvSpPr>
      <xdr:spPr>
        <a:xfrm>
          <a:off x="14541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84455</xdr:rowOff>
    </xdr:from>
    <xdr:to>
      <xdr:col>72</xdr:col>
      <xdr:colOff>38100</xdr:colOff>
      <xdr:row>83</xdr:row>
      <xdr:rowOff>14605</xdr:rowOff>
    </xdr:to>
    <xdr:sp macro="" textlink="">
      <xdr:nvSpPr>
        <xdr:cNvPr id="753" name="フローチャート: 判断 752">
          <a:extLst>
            <a:ext uri="{FF2B5EF4-FFF2-40B4-BE49-F238E27FC236}">
              <a16:creationId xmlns:a16="http://schemas.microsoft.com/office/drawing/2014/main" id="{0D40657F-9A4C-4A51-82FB-14B5509E8291}"/>
            </a:ext>
          </a:extLst>
        </xdr:cNvPr>
        <xdr:cNvSpPr/>
      </xdr:nvSpPr>
      <xdr:spPr>
        <a:xfrm>
          <a:off x="13652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38736</xdr:rowOff>
    </xdr:from>
    <xdr:to>
      <xdr:col>67</xdr:col>
      <xdr:colOff>101600</xdr:colOff>
      <xdr:row>81</xdr:row>
      <xdr:rowOff>140336</xdr:rowOff>
    </xdr:to>
    <xdr:sp macro="" textlink="">
      <xdr:nvSpPr>
        <xdr:cNvPr id="754" name="フローチャート: 判断 753">
          <a:extLst>
            <a:ext uri="{FF2B5EF4-FFF2-40B4-BE49-F238E27FC236}">
              <a16:creationId xmlns:a16="http://schemas.microsoft.com/office/drawing/2014/main" id="{F5D657DE-3892-482A-8114-AB5907406AAA}"/>
            </a:ext>
          </a:extLst>
        </xdr:cNvPr>
        <xdr:cNvSpPr/>
      </xdr:nvSpPr>
      <xdr:spPr>
        <a:xfrm>
          <a:off x="12763500" y="1392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04464202-1DF9-4E53-A1B7-105854E50D9F}"/>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AF46B983-0345-4DEE-B213-A3F7AB11E34E}"/>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3E9AC829-5180-4424-97AF-DC0A39DFEA11}"/>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67290DD8-CD8C-41A8-AE62-2CA92A072B9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44366BC5-F7D9-49C9-A2FD-E4F29F844B92}"/>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84455</xdr:rowOff>
    </xdr:from>
    <xdr:to>
      <xdr:col>85</xdr:col>
      <xdr:colOff>177800</xdr:colOff>
      <xdr:row>81</xdr:row>
      <xdr:rowOff>14605</xdr:rowOff>
    </xdr:to>
    <xdr:sp macro="" textlink="">
      <xdr:nvSpPr>
        <xdr:cNvPr id="760" name="楕円 759">
          <a:extLst>
            <a:ext uri="{FF2B5EF4-FFF2-40B4-BE49-F238E27FC236}">
              <a16:creationId xmlns:a16="http://schemas.microsoft.com/office/drawing/2014/main" id="{976767EF-AD6F-437C-B826-80A8BAE565EE}"/>
            </a:ext>
          </a:extLst>
        </xdr:cNvPr>
        <xdr:cNvSpPr/>
      </xdr:nvSpPr>
      <xdr:spPr>
        <a:xfrm>
          <a:off x="16268700" y="1380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107332</xdr:rowOff>
    </xdr:from>
    <xdr:ext cx="405111" cy="259045"/>
    <xdr:sp macro="" textlink="">
      <xdr:nvSpPr>
        <xdr:cNvPr id="761" name="【消防施設】&#10;有形固定資産減価償却率該当値テキスト">
          <a:extLst>
            <a:ext uri="{FF2B5EF4-FFF2-40B4-BE49-F238E27FC236}">
              <a16:creationId xmlns:a16="http://schemas.microsoft.com/office/drawing/2014/main" id="{16D60B33-A68D-4496-9A41-12015DAE8DD2}"/>
            </a:ext>
          </a:extLst>
        </xdr:cNvPr>
        <xdr:cNvSpPr txBox="1"/>
      </xdr:nvSpPr>
      <xdr:spPr>
        <a:xfrm>
          <a:off x="16357600" y="1365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42545</xdr:rowOff>
    </xdr:from>
    <xdr:to>
      <xdr:col>81</xdr:col>
      <xdr:colOff>101600</xdr:colOff>
      <xdr:row>80</xdr:row>
      <xdr:rowOff>144145</xdr:rowOff>
    </xdr:to>
    <xdr:sp macro="" textlink="">
      <xdr:nvSpPr>
        <xdr:cNvPr id="762" name="楕円 761">
          <a:extLst>
            <a:ext uri="{FF2B5EF4-FFF2-40B4-BE49-F238E27FC236}">
              <a16:creationId xmlns:a16="http://schemas.microsoft.com/office/drawing/2014/main" id="{A343B111-3C06-47EA-A0AD-CCEFAAD687D5}"/>
            </a:ext>
          </a:extLst>
        </xdr:cNvPr>
        <xdr:cNvSpPr/>
      </xdr:nvSpPr>
      <xdr:spPr>
        <a:xfrm>
          <a:off x="15430500" y="1375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93345</xdr:rowOff>
    </xdr:from>
    <xdr:to>
      <xdr:col>85</xdr:col>
      <xdr:colOff>127000</xdr:colOff>
      <xdr:row>80</xdr:row>
      <xdr:rowOff>135255</xdr:rowOff>
    </xdr:to>
    <xdr:cxnSp macro="">
      <xdr:nvCxnSpPr>
        <xdr:cNvPr id="763" name="直線コネクタ 762">
          <a:extLst>
            <a:ext uri="{FF2B5EF4-FFF2-40B4-BE49-F238E27FC236}">
              <a16:creationId xmlns:a16="http://schemas.microsoft.com/office/drawing/2014/main" id="{6448E989-46DD-4131-8DEF-5D3991D4556A}"/>
            </a:ext>
          </a:extLst>
        </xdr:cNvPr>
        <xdr:cNvCxnSpPr/>
      </xdr:nvCxnSpPr>
      <xdr:spPr>
        <a:xfrm>
          <a:off x="15481300" y="1380934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154939</xdr:rowOff>
    </xdr:from>
    <xdr:to>
      <xdr:col>76</xdr:col>
      <xdr:colOff>165100</xdr:colOff>
      <xdr:row>82</xdr:row>
      <xdr:rowOff>85089</xdr:rowOff>
    </xdr:to>
    <xdr:sp macro="" textlink="">
      <xdr:nvSpPr>
        <xdr:cNvPr id="764" name="楕円 763">
          <a:extLst>
            <a:ext uri="{FF2B5EF4-FFF2-40B4-BE49-F238E27FC236}">
              <a16:creationId xmlns:a16="http://schemas.microsoft.com/office/drawing/2014/main" id="{3306E4DC-48A9-473B-9234-E9083F09DEB6}"/>
            </a:ext>
          </a:extLst>
        </xdr:cNvPr>
        <xdr:cNvSpPr/>
      </xdr:nvSpPr>
      <xdr:spPr>
        <a:xfrm>
          <a:off x="14541500" y="1404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93345</xdr:rowOff>
    </xdr:from>
    <xdr:to>
      <xdr:col>81</xdr:col>
      <xdr:colOff>50800</xdr:colOff>
      <xdr:row>82</xdr:row>
      <xdr:rowOff>34289</xdr:rowOff>
    </xdr:to>
    <xdr:cxnSp macro="">
      <xdr:nvCxnSpPr>
        <xdr:cNvPr id="765" name="直線コネクタ 764">
          <a:extLst>
            <a:ext uri="{FF2B5EF4-FFF2-40B4-BE49-F238E27FC236}">
              <a16:creationId xmlns:a16="http://schemas.microsoft.com/office/drawing/2014/main" id="{C468B1E0-972C-4BA9-9825-B340F145AFF5}"/>
            </a:ext>
          </a:extLst>
        </xdr:cNvPr>
        <xdr:cNvCxnSpPr/>
      </xdr:nvCxnSpPr>
      <xdr:spPr>
        <a:xfrm flipV="1">
          <a:off x="14592300" y="13809345"/>
          <a:ext cx="889000" cy="283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113030</xdr:rowOff>
    </xdr:from>
    <xdr:to>
      <xdr:col>72</xdr:col>
      <xdr:colOff>38100</xdr:colOff>
      <xdr:row>82</xdr:row>
      <xdr:rowOff>43180</xdr:rowOff>
    </xdr:to>
    <xdr:sp macro="" textlink="">
      <xdr:nvSpPr>
        <xdr:cNvPr id="766" name="楕円 765">
          <a:extLst>
            <a:ext uri="{FF2B5EF4-FFF2-40B4-BE49-F238E27FC236}">
              <a16:creationId xmlns:a16="http://schemas.microsoft.com/office/drawing/2014/main" id="{FDC77392-B726-44E4-B54B-495678F17C7B}"/>
            </a:ext>
          </a:extLst>
        </xdr:cNvPr>
        <xdr:cNvSpPr/>
      </xdr:nvSpPr>
      <xdr:spPr>
        <a:xfrm>
          <a:off x="136525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163830</xdr:rowOff>
    </xdr:from>
    <xdr:to>
      <xdr:col>76</xdr:col>
      <xdr:colOff>114300</xdr:colOff>
      <xdr:row>82</xdr:row>
      <xdr:rowOff>34289</xdr:rowOff>
    </xdr:to>
    <xdr:cxnSp macro="">
      <xdr:nvCxnSpPr>
        <xdr:cNvPr id="767" name="直線コネクタ 766">
          <a:extLst>
            <a:ext uri="{FF2B5EF4-FFF2-40B4-BE49-F238E27FC236}">
              <a16:creationId xmlns:a16="http://schemas.microsoft.com/office/drawing/2014/main" id="{D3EF61FF-02E2-403D-813E-15C2CDD32009}"/>
            </a:ext>
          </a:extLst>
        </xdr:cNvPr>
        <xdr:cNvCxnSpPr/>
      </xdr:nvCxnSpPr>
      <xdr:spPr>
        <a:xfrm>
          <a:off x="13703300" y="140512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71120</xdr:rowOff>
    </xdr:from>
    <xdr:to>
      <xdr:col>67</xdr:col>
      <xdr:colOff>101600</xdr:colOff>
      <xdr:row>82</xdr:row>
      <xdr:rowOff>1270</xdr:rowOff>
    </xdr:to>
    <xdr:sp macro="" textlink="">
      <xdr:nvSpPr>
        <xdr:cNvPr id="768" name="楕円 767">
          <a:extLst>
            <a:ext uri="{FF2B5EF4-FFF2-40B4-BE49-F238E27FC236}">
              <a16:creationId xmlns:a16="http://schemas.microsoft.com/office/drawing/2014/main" id="{A8BBC90C-698C-47E2-8DC7-165A389932CD}"/>
            </a:ext>
          </a:extLst>
        </xdr:cNvPr>
        <xdr:cNvSpPr/>
      </xdr:nvSpPr>
      <xdr:spPr>
        <a:xfrm>
          <a:off x="12763500" y="1395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121920</xdr:rowOff>
    </xdr:from>
    <xdr:to>
      <xdr:col>71</xdr:col>
      <xdr:colOff>177800</xdr:colOff>
      <xdr:row>81</xdr:row>
      <xdr:rowOff>163830</xdr:rowOff>
    </xdr:to>
    <xdr:cxnSp macro="">
      <xdr:nvCxnSpPr>
        <xdr:cNvPr id="769" name="直線コネクタ 768">
          <a:extLst>
            <a:ext uri="{FF2B5EF4-FFF2-40B4-BE49-F238E27FC236}">
              <a16:creationId xmlns:a16="http://schemas.microsoft.com/office/drawing/2014/main" id="{A430F4D9-5C64-49FB-8950-5D2A0A6088B3}"/>
            </a:ext>
          </a:extLst>
        </xdr:cNvPr>
        <xdr:cNvCxnSpPr/>
      </xdr:nvCxnSpPr>
      <xdr:spPr>
        <a:xfrm>
          <a:off x="12814300" y="140093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43832</xdr:rowOff>
    </xdr:from>
    <xdr:ext cx="405111" cy="259045"/>
    <xdr:sp macro="" textlink="">
      <xdr:nvSpPr>
        <xdr:cNvPr id="770" name="n_1aveValue【消防施設】&#10;有形固定資産減価償却率">
          <a:extLst>
            <a:ext uri="{FF2B5EF4-FFF2-40B4-BE49-F238E27FC236}">
              <a16:creationId xmlns:a16="http://schemas.microsoft.com/office/drawing/2014/main" id="{59A8EA7B-5978-437E-95D5-A4AC728E6E5D}"/>
            </a:ext>
          </a:extLst>
        </xdr:cNvPr>
        <xdr:cNvSpPr txBox="1"/>
      </xdr:nvSpPr>
      <xdr:spPr>
        <a:xfrm>
          <a:off x="15266044" y="1427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91457</xdr:rowOff>
    </xdr:from>
    <xdr:ext cx="405111" cy="259045"/>
    <xdr:sp macro="" textlink="">
      <xdr:nvSpPr>
        <xdr:cNvPr id="771" name="n_2aveValue【消防施設】&#10;有形固定資産減価償却率">
          <a:extLst>
            <a:ext uri="{FF2B5EF4-FFF2-40B4-BE49-F238E27FC236}">
              <a16:creationId xmlns:a16="http://schemas.microsoft.com/office/drawing/2014/main" id="{639458D6-D875-4E7D-A1F8-B48D87630829}"/>
            </a:ext>
          </a:extLst>
        </xdr:cNvPr>
        <xdr:cNvSpPr txBox="1"/>
      </xdr:nvSpPr>
      <xdr:spPr>
        <a:xfrm>
          <a:off x="14389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5732</xdr:rowOff>
    </xdr:from>
    <xdr:ext cx="405111" cy="259045"/>
    <xdr:sp macro="" textlink="">
      <xdr:nvSpPr>
        <xdr:cNvPr id="772" name="n_3aveValue【消防施設】&#10;有形固定資産減価償却率">
          <a:extLst>
            <a:ext uri="{FF2B5EF4-FFF2-40B4-BE49-F238E27FC236}">
              <a16:creationId xmlns:a16="http://schemas.microsoft.com/office/drawing/2014/main" id="{C8EF8CA1-BE0E-4398-822F-6AA44FCB145C}"/>
            </a:ext>
          </a:extLst>
        </xdr:cNvPr>
        <xdr:cNvSpPr txBox="1"/>
      </xdr:nvSpPr>
      <xdr:spPr>
        <a:xfrm>
          <a:off x="135007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156863</xdr:rowOff>
    </xdr:from>
    <xdr:ext cx="405111" cy="259045"/>
    <xdr:sp macro="" textlink="">
      <xdr:nvSpPr>
        <xdr:cNvPr id="773" name="n_4aveValue【消防施設】&#10;有形固定資産減価償却率">
          <a:extLst>
            <a:ext uri="{FF2B5EF4-FFF2-40B4-BE49-F238E27FC236}">
              <a16:creationId xmlns:a16="http://schemas.microsoft.com/office/drawing/2014/main" id="{A3964C51-9C75-44B3-9707-352318A6DB96}"/>
            </a:ext>
          </a:extLst>
        </xdr:cNvPr>
        <xdr:cNvSpPr txBox="1"/>
      </xdr:nvSpPr>
      <xdr:spPr>
        <a:xfrm>
          <a:off x="12611744" y="1370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160672</xdr:rowOff>
    </xdr:from>
    <xdr:ext cx="405111" cy="259045"/>
    <xdr:sp macro="" textlink="">
      <xdr:nvSpPr>
        <xdr:cNvPr id="774" name="n_1mainValue【消防施設】&#10;有形固定資産減価償却率">
          <a:extLst>
            <a:ext uri="{FF2B5EF4-FFF2-40B4-BE49-F238E27FC236}">
              <a16:creationId xmlns:a16="http://schemas.microsoft.com/office/drawing/2014/main" id="{68E4B76F-D839-434E-8C80-12C8412B8209}"/>
            </a:ext>
          </a:extLst>
        </xdr:cNvPr>
        <xdr:cNvSpPr txBox="1"/>
      </xdr:nvSpPr>
      <xdr:spPr>
        <a:xfrm>
          <a:off x="15266044" y="1353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101616</xdr:rowOff>
    </xdr:from>
    <xdr:ext cx="405111" cy="259045"/>
    <xdr:sp macro="" textlink="">
      <xdr:nvSpPr>
        <xdr:cNvPr id="775" name="n_2mainValue【消防施設】&#10;有形固定資産減価償却率">
          <a:extLst>
            <a:ext uri="{FF2B5EF4-FFF2-40B4-BE49-F238E27FC236}">
              <a16:creationId xmlns:a16="http://schemas.microsoft.com/office/drawing/2014/main" id="{CD0CA54C-9300-4146-A884-604AE0A921F2}"/>
            </a:ext>
          </a:extLst>
        </xdr:cNvPr>
        <xdr:cNvSpPr txBox="1"/>
      </xdr:nvSpPr>
      <xdr:spPr>
        <a:xfrm>
          <a:off x="14389744" y="1381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59707</xdr:rowOff>
    </xdr:from>
    <xdr:ext cx="405111" cy="259045"/>
    <xdr:sp macro="" textlink="">
      <xdr:nvSpPr>
        <xdr:cNvPr id="776" name="n_3mainValue【消防施設】&#10;有形固定資産減価償却率">
          <a:extLst>
            <a:ext uri="{FF2B5EF4-FFF2-40B4-BE49-F238E27FC236}">
              <a16:creationId xmlns:a16="http://schemas.microsoft.com/office/drawing/2014/main" id="{DD7A0F85-35FA-4D16-B4D6-187B664CC755}"/>
            </a:ext>
          </a:extLst>
        </xdr:cNvPr>
        <xdr:cNvSpPr txBox="1"/>
      </xdr:nvSpPr>
      <xdr:spPr>
        <a:xfrm>
          <a:off x="13500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163847</xdr:rowOff>
    </xdr:from>
    <xdr:ext cx="405111" cy="259045"/>
    <xdr:sp macro="" textlink="">
      <xdr:nvSpPr>
        <xdr:cNvPr id="777" name="n_4mainValue【消防施設】&#10;有形固定資産減価償却率">
          <a:extLst>
            <a:ext uri="{FF2B5EF4-FFF2-40B4-BE49-F238E27FC236}">
              <a16:creationId xmlns:a16="http://schemas.microsoft.com/office/drawing/2014/main" id="{463847B3-3086-420E-AABA-352F84FD3FF6}"/>
            </a:ext>
          </a:extLst>
        </xdr:cNvPr>
        <xdr:cNvSpPr txBox="1"/>
      </xdr:nvSpPr>
      <xdr:spPr>
        <a:xfrm>
          <a:off x="12611744" y="1405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8" name="正方形/長方形 777">
          <a:extLst>
            <a:ext uri="{FF2B5EF4-FFF2-40B4-BE49-F238E27FC236}">
              <a16:creationId xmlns:a16="http://schemas.microsoft.com/office/drawing/2014/main" id="{F9585724-622B-49C0-AED6-54247873EB0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9" name="正方形/長方形 778">
          <a:extLst>
            <a:ext uri="{FF2B5EF4-FFF2-40B4-BE49-F238E27FC236}">
              <a16:creationId xmlns:a16="http://schemas.microsoft.com/office/drawing/2014/main" id="{02C1F738-0032-4C98-AC34-50CD0DD65A9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0" name="正方形/長方形 779">
          <a:extLst>
            <a:ext uri="{FF2B5EF4-FFF2-40B4-BE49-F238E27FC236}">
              <a16:creationId xmlns:a16="http://schemas.microsoft.com/office/drawing/2014/main" id="{72181298-388E-44DC-A87A-B821EA36EB5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1" name="正方形/長方形 780">
          <a:extLst>
            <a:ext uri="{FF2B5EF4-FFF2-40B4-BE49-F238E27FC236}">
              <a16:creationId xmlns:a16="http://schemas.microsoft.com/office/drawing/2014/main" id="{C951B0D7-2EAD-4E4E-810A-9ACB248DDDF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2" name="正方形/長方形 781">
          <a:extLst>
            <a:ext uri="{FF2B5EF4-FFF2-40B4-BE49-F238E27FC236}">
              <a16:creationId xmlns:a16="http://schemas.microsoft.com/office/drawing/2014/main" id="{EA181101-0C3A-4B07-9214-F3E5EEFD0B9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3" name="正方形/長方形 782">
          <a:extLst>
            <a:ext uri="{FF2B5EF4-FFF2-40B4-BE49-F238E27FC236}">
              <a16:creationId xmlns:a16="http://schemas.microsoft.com/office/drawing/2014/main" id="{43951BE6-0908-46DF-B99A-9715A712EF4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4" name="正方形/長方形 783">
          <a:extLst>
            <a:ext uri="{FF2B5EF4-FFF2-40B4-BE49-F238E27FC236}">
              <a16:creationId xmlns:a16="http://schemas.microsoft.com/office/drawing/2014/main" id="{90F76E66-7DA2-47AA-963E-0AFF956AA87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5" name="正方形/長方形 784">
          <a:extLst>
            <a:ext uri="{FF2B5EF4-FFF2-40B4-BE49-F238E27FC236}">
              <a16:creationId xmlns:a16="http://schemas.microsoft.com/office/drawing/2014/main" id="{14946261-DCA4-45C0-A0D5-05A7B20E8A53}"/>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6" name="テキスト ボックス 785">
          <a:extLst>
            <a:ext uri="{FF2B5EF4-FFF2-40B4-BE49-F238E27FC236}">
              <a16:creationId xmlns:a16="http://schemas.microsoft.com/office/drawing/2014/main" id="{6C32CC3B-47C9-44CD-A018-68C298E5F599}"/>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7" name="直線コネクタ 786">
          <a:extLst>
            <a:ext uri="{FF2B5EF4-FFF2-40B4-BE49-F238E27FC236}">
              <a16:creationId xmlns:a16="http://schemas.microsoft.com/office/drawing/2014/main" id="{341177E1-24A8-4A84-A598-7C1095E32B4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8" name="直線コネクタ 787">
          <a:extLst>
            <a:ext uri="{FF2B5EF4-FFF2-40B4-BE49-F238E27FC236}">
              <a16:creationId xmlns:a16="http://schemas.microsoft.com/office/drawing/2014/main" id="{E3491CBE-3ABA-471B-8BD1-2E69DBF564C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9" name="テキスト ボックス 788">
          <a:extLst>
            <a:ext uri="{FF2B5EF4-FFF2-40B4-BE49-F238E27FC236}">
              <a16:creationId xmlns:a16="http://schemas.microsoft.com/office/drawing/2014/main" id="{8650AA6A-3275-416F-B05F-035B2D146AA4}"/>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0" name="直線コネクタ 789">
          <a:extLst>
            <a:ext uri="{FF2B5EF4-FFF2-40B4-BE49-F238E27FC236}">
              <a16:creationId xmlns:a16="http://schemas.microsoft.com/office/drawing/2014/main" id="{D38D07BD-6BAA-4774-9787-1DE4EABEDBE2}"/>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1" name="テキスト ボックス 790">
          <a:extLst>
            <a:ext uri="{FF2B5EF4-FFF2-40B4-BE49-F238E27FC236}">
              <a16:creationId xmlns:a16="http://schemas.microsoft.com/office/drawing/2014/main" id="{B76EEE16-255D-4FA6-9D8D-7121FB6862EF}"/>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2" name="直線コネクタ 791">
          <a:extLst>
            <a:ext uri="{FF2B5EF4-FFF2-40B4-BE49-F238E27FC236}">
              <a16:creationId xmlns:a16="http://schemas.microsoft.com/office/drawing/2014/main" id="{7E1356B1-8ECC-47EE-B71F-677B34E3F56A}"/>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3" name="テキスト ボックス 792">
          <a:extLst>
            <a:ext uri="{FF2B5EF4-FFF2-40B4-BE49-F238E27FC236}">
              <a16:creationId xmlns:a16="http://schemas.microsoft.com/office/drawing/2014/main" id="{99769B7A-C35A-4AF0-ABAD-39E1BFA7F8A9}"/>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4" name="直線コネクタ 793">
          <a:extLst>
            <a:ext uri="{FF2B5EF4-FFF2-40B4-BE49-F238E27FC236}">
              <a16:creationId xmlns:a16="http://schemas.microsoft.com/office/drawing/2014/main" id="{88C09265-EFFF-431D-9B35-893DA1D0379A}"/>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5" name="テキスト ボックス 794">
          <a:extLst>
            <a:ext uri="{FF2B5EF4-FFF2-40B4-BE49-F238E27FC236}">
              <a16:creationId xmlns:a16="http://schemas.microsoft.com/office/drawing/2014/main" id="{CAF80C64-B05F-4B2F-BAC3-7ABEB6E761E4}"/>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6" name="直線コネクタ 795">
          <a:extLst>
            <a:ext uri="{FF2B5EF4-FFF2-40B4-BE49-F238E27FC236}">
              <a16:creationId xmlns:a16="http://schemas.microsoft.com/office/drawing/2014/main" id="{0797D464-C54E-4D72-B0A3-11C3F70A6562}"/>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7" name="テキスト ボックス 796">
          <a:extLst>
            <a:ext uri="{FF2B5EF4-FFF2-40B4-BE49-F238E27FC236}">
              <a16:creationId xmlns:a16="http://schemas.microsoft.com/office/drawing/2014/main" id="{ABE10072-8F85-4D34-A563-E7D0EA681D86}"/>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8" name="【消防施設】&#10;一人当たり面積グラフ枠">
          <a:extLst>
            <a:ext uri="{FF2B5EF4-FFF2-40B4-BE49-F238E27FC236}">
              <a16:creationId xmlns:a16="http://schemas.microsoft.com/office/drawing/2014/main" id="{31048E25-69E2-4169-98D2-67C76C6C09C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100736</xdr:rowOff>
    </xdr:from>
    <xdr:to>
      <xdr:col>116</xdr:col>
      <xdr:colOff>62864</xdr:colOff>
      <xdr:row>86</xdr:row>
      <xdr:rowOff>27584</xdr:rowOff>
    </xdr:to>
    <xdr:cxnSp macro="">
      <xdr:nvCxnSpPr>
        <xdr:cNvPr id="799" name="直線コネクタ 798">
          <a:extLst>
            <a:ext uri="{FF2B5EF4-FFF2-40B4-BE49-F238E27FC236}">
              <a16:creationId xmlns:a16="http://schemas.microsoft.com/office/drawing/2014/main" id="{BFF4B1B2-B222-4933-8C8C-4144648FF38D}"/>
            </a:ext>
          </a:extLst>
        </xdr:cNvPr>
        <xdr:cNvCxnSpPr/>
      </xdr:nvCxnSpPr>
      <xdr:spPr>
        <a:xfrm flipV="1">
          <a:off x="22160864" y="1347383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31411</xdr:rowOff>
    </xdr:from>
    <xdr:ext cx="469744" cy="259045"/>
    <xdr:sp macro="" textlink="">
      <xdr:nvSpPr>
        <xdr:cNvPr id="800" name="【消防施設】&#10;一人当たり面積最小値テキスト">
          <a:extLst>
            <a:ext uri="{FF2B5EF4-FFF2-40B4-BE49-F238E27FC236}">
              <a16:creationId xmlns:a16="http://schemas.microsoft.com/office/drawing/2014/main" id="{7ABEE5BD-EBC4-49BF-84E8-A8C306F12C1F}"/>
            </a:ext>
          </a:extLst>
        </xdr:cNvPr>
        <xdr:cNvSpPr txBox="1"/>
      </xdr:nvSpPr>
      <xdr:spPr>
        <a:xfrm>
          <a:off x="22199600" y="1477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27584</xdr:rowOff>
    </xdr:from>
    <xdr:to>
      <xdr:col>116</xdr:col>
      <xdr:colOff>152400</xdr:colOff>
      <xdr:row>86</xdr:row>
      <xdr:rowOff>27584</xdr:rowOff>
    </xdr:to>
    <xdr:cxnSp macro="">
      <xdr:nvCxnSpPr>
        <xdr:cNvPr id="801" name="直線コネクタ 800">
          <a:extLst>
            <a:ext uri="{FF2B5EF4-FFF2-40B4-BE49-F238E27FC236}">
              <a16:creationId xmlns:a16="http://schemas.microsoft.com/office/drawing/2014/main" id="{BD38CC79-046B-4B62-B331-C20DE0449768}"/>
            </a:ext>
          </a:extLst>
        </xdr:cNvPr>
        <xdr:cNvCxnSpPr/>
      </xdr:nvCxnSpPr>
      <xdr:spPr>
        <a:xfrm>
          <a:off x="22072600" y="14772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47413</xdr:rowOff>
    </xdr:from>
    <xdr:ext cx="469744" cy="259045"/>
    <xdr:sp macro="" textlink="">
      <xdr:nvSpPr>
        <xdr:cNvPr id="802" name="【消防施設】&#10;一人当たり面積最大値テキスト">
          <a:extLst>
            <a:ext uri="{FF2B5EF4-FFF2-40B4-BE49-F238E27FC236}">
              <a16:creationId xmlns:a16="http://schemas.microsoft.com/office/drawing/2014/main" id="{43E20A4E-BD9A-46A6-A515-C451FB551652}"/>
            </a:ext>
          </a:extLst>
        </xdr:cNvPr>
        <xdr:cNvSpPr txBox="1"/>
      </xdr:nvSpPr>
      <xdr:spPr>
        <a:xfrm>
          <a:off x="22199600" y="1324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100736</xdr:rowOff>
    </xdr:from>
    <xdr:to>
      <xdr:col>116</xdr:col>
      <xdr:colOff>152400</xdr:colOff>
      <xdr:row>78</xdr:row>
      <xdr:rowOff>100736</xdr:rowOff>
    </xdr:to>
    <xdr:cxnSp macro="">
      <xdr:nvCxnSpPr>
        <xdr:cNvPr id="803" name="直線コネクタ 802">
          <a:extLst>
            <a:ext uri="{FF2B5EF4-FFF2-40B4-BE49-F238E27FC236}">
              <a16:creationId xmlns:a16="http://schemas.microsoft.com/office/drawing/2014/main" id="{7C420427-84B4-4EAE-AC22-5C916F7D9C97}"/>
            </a:ext>
          </a:extLst>
        </xdr:cNvPr>
        <xdr:cNvCxnSpPr/>
      </xdr:nvCxnSpPr>
      <xdr:spPr>
        <a:xfrm>
          <a:off x="22072600" y="13473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55897</xdr:rowOff>
    </xdr:from>
    <xdr:ext cx="469744" cy="259045"/>
    <xdr:sp macro="" textlink="">
      <xdr:nvSpPr>
        <xdr:cNvPr id="804" name="【消防施設】&#10;一人当たり面積平均値テキスト">
          <a:extLst>
            <a:ext uri="{FF2B5EF4-FFF2-40B4-BE49-F238E27FC236}">
              <a16:creationId xmlns:a16="http://schemas.microsoft.com/office/drawing/2014/main" id="{E10A6F02-60B1-4E46-B0BB-443F1CF95840}"/>
            </a:ext>
          </a:extLst>
        </xdr:cNvPr>
        <xdr:cNvSpPr txBox="1"/>
      </xdr:nvSpPr>
      <xdr:spPr>
        <a:xfrm>
          <a:off x="22199600" y="14457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33020</xdr:rowOff>
    </xdr:from>
    <xdr:to>
      <xdr:col>116</xdr:col>
      <xdr:colOff>114300</xdr:colOff>
      <xdr:row>85</xdr:row>
      <xdr:rowOff>134620</xdr:rowOff>
    </xdr:to>
    <xdr:sp macro="" textlink="">
      <xdr:nvSpPr>
        <xdr:cNvPr id="805" name="フローチャート: 判断 804">
          <a:extLst>
            <a:ext uri="{FF2B5EF4-FFF2-40B4-BE49-F238E27FC236}">
              <a16:creationId xmlns:a16="http://schemas.microsoft.com/office/drawing/2014/main" id="{47DCE682-601C-4796-98A8-D4268C78E4CC}"/>
            </a:ext>
          </a:extLst>
        </xdr:cNvPr>
        <xdr:cNvSpPr/>
      </xdr:nvSpPr>
      <xdr:spPr>
        <a:xfrm>
          <a:off x="22110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42163</xdr:rowOff>
    </xdr:from>
    <xdr:to>
      <xdr:col>112</xdr:col>
      <xdr:colOff>38100</xdr:colOff>
      <xdr:row>85</xdr:row>
      <xdr:rowOff>143763</xdr:rowOff>
    </xdr:to>
    <xdr:sp macro="" textlink="">
      <xdr:nvSpPr>
        <xdr:cNvPr id="806" name="フローチャート: 判断 805">
          <a:extLst>
            <a:ext uri="{FF2B5EF4-FFF2-40B4-BE49-F238E27FC236}">
              <a16:creationId xmlns:a16="http://schemas.microsoft.com/office/drawing/2014/main" id="{3ABCA1D5-0FBD-467A-9F46-08895D9DBE41}"/>
            </a:ext>
          </a:extLst>
        </xdr:cNvPr>
        <xdr:cNvSpPr/>
      </xdr:nvSpPr>
      <xdr:spPr>
        <a:xfrm>
          <a:off x="21272500" y="1461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60909</xdr:rowOff>
    </xdr:from>
    <xdr:to>
      <xdr:col>107</xdr:col>
      <xdr:colOff>101600</xdr:colOff>
      <xdr:row>85</xdr:row>
      <xdr:rowOff>162509</xdr:rowOff>
    </xdr:to>
    <xdr:sp macro="" textlink="">
      <xdr:nvSpPr>
        <xdr:cNvPr id="807" name="フローチャート: 判断 806">
          <a:extLst>
            <a:ext uri="{FF2B5EF4-FFF2-40B4-BE49-F238E27FC236}">
              <a16:creationId xmlns:a16="http://schemas.microsoft.com/office/drawing/2014/main" id="{2F59AC8D-B678-4B52-91F5-FB8B3C833C7C}"/>
            </a:ext>
          </a:extLst>
        </xdr:cNvPr>
        <xdr:cNvSpPr/>
      </xdr:nvSpPr>
      <xdr:spPr>
        <a:xfrm>
          <a:off x="203835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67311</xdr:rowOff>
    </xdr:from>
    <xdr:to>
      <xdr:col>102</xdr:col>
      <xdr:colOff>165100</xdr:colOff>
      <xdr:row>85</xdr:row>
      <xdr:rowOff>168911</xdr:rowOff>
    </xdr:to>
    <xdr:sp macro="" textlink="">
      <xdr:nvSpPr>
        <xdr:cNvPr id="808" name="フローチャート: 判断 807">
          <a:extLst>
            <a:ext uri="{FF2B5EF4-FFF2-40B4-BE49-F238E27FC236}">
              <a16:creationId xmlns:a16="http://schemas.microsoft.com/office/drawing/2014/main" id="{390C83D9-3BD7-417A-85EA-5D82495914E1}"/>
            </a:ext>
          </a:extLst>
        </xdr:cNvPr>
        <xdr:cNvSpPr/>
      </xdr:nvSpPr>
      <xdr:spPr>
        <a:xfrm>
          <a:off x="19494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75997</xdr:rowOff>
    </xdr:from>
    <xdr:to>
      <xdr:col>98</xdr:col>
      <xdr:colOff>38100</xdr:colOff>
      <xdr:row>86</xdr:row>
      <xdr:rowOff>6147</xdr:rowOff>
    </xdr:to>
    <xdr:sp macro="" textlink="">
      <xdr:nvSpPr>
        <xdr:cNvPr id="809" name="フローチャート: 判断 808">
          <a:extLst>
            <a:ext uri="{FF2B5EF4-FFF2-40B4-BE49-F238E27FC236}">
              <a16:creationId xmlns:a16="http://schemas.microsoft.com/office/drawing/2014/main" id="{B9CF75E3-FCE4-48A0-A554-EA080F3F1914}"/>
            </a:ext>
          </a:extLst>
        </xdr:cNvPr>
        <xdr:cNvSpPr/>
      </xdr:nvSpPr>
      <xdr:spPr>
        <a:xfrm>
          <a:off x="18605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0" name="テキスト ボックス 809">
          <a:extLst>
            <a:ext uri="{FF2B5EF4-FFF2-40B4-BE49-F238E27FC236}">
              <a16:creationId xmlns:a16="http://schemas.microsoft.com/office/drawing/2014/main" id="{6D2CD629-709B-417A-914D-0CF20F865BA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E58F7AB1-BB80-4DEF-9A1E-BC2FCD51363E}"/>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7C5C1B88-52F3-4964-AEEF-272538EB2A32}"/>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B1BA9F9A-DCBE-4896-8C7A-FB3B7C9D8E4E}"/>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F77FC60B-46BD-4705-A0DC-075248522B97}"/>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104342</xdr:rowOff>
    </xdr:from>
    <xdr:to>
      <xdr:col>116</xdr:col>
      <xdr:colOff>114300</xdr:colOff>
      <xdr:row>86</xdr:row>
      <xdr:rowOff>34492</xdr:rowOff>
    </xdr:to>
    <xdr:sp macro="" textlink="">
      <xdr:nvSpPr>
        <xdr:cNvPr id="815" name="楕円 814">
          <a:extLst>
            <a:ext uri="{FF2B5EF4-FFF2-40B4-BE49-F238E27FC236}">
              <a16:creationId xmlns:a16="http://schemas.microsoft.com/office/drawing/2014/main" id="{E2547390-8A3D-4510-AFC4-87823C7238A9}"/>
            </a:ext>
          </a:extLst>
        </xdr:cNvPr>
        <xdr:cNvSpPr/>
      </xdr:nvSpPr>
      <xdr:spPr>
        <a:xfrm>
          <a:off x="22110700" y="1467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19269</xdr:rowOff>
    </xdr:from>
    <xdr:ext cx="469744" cy="259045"/>
    <xdr:sp macro="" textlink="">
      <xdr:nvSpPr>
        <xdr:cNvPr id="816" name="【消防施設】&#10;一人当たり面積該当値テキスト">
          <a:extLst>
            <a:ext uri="{FF2B5EF4-FFF2-40B4-BE49-F238E27FC236}">
              <a16:creationId xmlns:a16="http://schemas.microsoft.com/office/drawing/2014/main" id="{123B71BC-DF74-4522-88DD-F3EE1C24FEF3}"/>
            </a:ext>
          </a:extLst>
        </xdr:cNvPr>
        <xdr:cNvSpPr txBox="1"/>
      </xdr:nvSpPr>
      <xdr:spPr>
        <a:xfrm>
          <a:off x="22199600" y="1459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105714</xdr:rowOff>
    </xdr:from>
    <xdr:to>
      <xdr:col>112</xdr:col>
      <xdr:colOff>38100</xdr:colOff>
      <xdr:row>86</xdr:row>
      <xdr:rowOff>35864</xdr:rowOff>
    </xdr:to>
    <xdr:sp macro="" textlink="">
      <xdr:nvSpPr>
        <xdr:cNvPr id="817" name="楕円 816">
          <a:extLst>
            <a:ext uri="{FF2B5EF4-FFF2-40B4-BE49-F238E27FC236}">
              <a16:creationId xmlns:a16="http://schemas.microsoft.com/office/drawing/2014/main" id="{FDB114AE-C5A4-47CD-B085-0173D91B1ABF}"/>
            </a:ext>
          </a:extLst>
        </xdr:cNvPr>
        <xdr:cNvSpPr/>
      </xdr:nvSpPr>
      <xdr:spPr>
        <a:xfrm>
          <a:off x="21272500" y="1467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155142</xdr:rowOff>
    </xdr:from>
    <xdr:to>
      <xdr:col>116</xdr:col>
      <xdr:colOff>63500</xdr:colOff>
      <xdr:row>85</xdr:row>
      <xdr:rowOff>156514</xdr:rowOff>
    </xdr:to>
    <xdr:cxnSp macro="">
      <xdr:nvCxnSpPr>
        <xdr:cNvPr id="818" name="直線コネクタ 817">
          <a:extLst>
            <a:ext uri="{FF2B5EF4-FFF2-40B4-BE49-F238E27FC236}">
              <a16:creationId xmlns:a16="http://schemas.microsoft.com/office/drawing/2014/main" id="{21F43D27-DC66-4742-A237-B2B3DCE8D317}"/>
            </a:ext>
          </a:extLst>
        </xdr:cNvPr>
        <xdr:cNvCxnSpPr/>
      </xdr:nvCxnSpPr>
      <xdr:spPr>
        <a:xfrm flipV="1">
          <a:off x="21323300" y="14728392"/>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112573</xdr:rowOff>
    </xdr:from>
    <xdr:to>
      <xdr:col>107</xdr:col>
      <xdr:colOff>101600</xdr:colOff>
      <xdr:row>86</xdr:row>
      <xdr:rowOff>42723</xdr:rowOff>
    </xdr:to>
    <xdr:sp macro="" textlink="">
      <xdr:nvSpPr>
        <xdr:cNvPr id="819" name="楕円 818">
          <a:extLst>
            <a:ext uri="{FF2B5EF4-FFF2-40B4-BE49-F238E27FC236}">
              <a16:creationId xmlns:a16="http://schemas.microsoft.com/office/drawing/2014/main" id="{313DEA7B-E78E-490C-8D29-55ED6885D9C3}"/>
            </a:ext>
          </a:extLst>
        </xdr:cNvPr>
        <xdr:cNvSpPr/>
      </xdr:nvSpPr>
      <xdr:spPr>
        <a:xfrm>
          <a:off x="20383500" y="1468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156514</xdr:rowOff>
    </xdr:from>
    <xdr:to>
      <xdr:col>111</xdr:col>
      <xdr:colOff>177800</xdr:colOff>
      <xdr:row>85</xdr:row>
      <xdr:rowOff>163373</xdr:rowOff>
    </xdr:to>
    <xdr:cxnSp macro="">
      <xdr:nvCxnSpPr>
        <xdr:cNvPr id="820" name="直線コネクタ 819">
          <a:extLst>
            <a:ext uri="{FF2B5EF4-FFF2-40B4-BE49-F238E27FC236}">
              <a16:creationId xmlns:a16="http://schemas.microsoft.com/office/drawing/2014/main" id="{1EE868EC-08AE-42C1-BD4D-1E7F98C499CE}"/>
            </a:ext>
          </a:extLst>
        </xdr:cNvPr>
        <xdr:cNvCxnSpPr/>
      </xdr:nvCxnSpPr>
      <xdr:spPr>
        <a:xfrm flipV="1">
          <a:off x="20434300" y="14729764"/>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113030</xdr:rowOff>
    </xdr:from>
    <xdr:to>
      <xdr:col>102</xdr:col>
      <xdr:colOff>165100</xdr:colOff>
      <xdr:row>86</xdr:row>
      <xdr:rowOff>43180</xdr:rowOff>
    </xdr:to>
    <xdr:sp macro="" textlink="">
      <xdr:nvSpPr>
        <xdr:cNvPr id="821" name="楕円 820">
          <a:extLst>
            <a:ext uri="{FF2B5EF4-FFF2-40B4-BE49-F238E27FC236}">
              <a16:creationId xmlns:a16="http://schemas.microsoft.com/office/drawing/2014/main" id="{513F4DB9-E0B3-4E31-B6D2-20DB42DB12A4}"/>
            </a:ext>
          </a:extLst>
        </xdr:cNvPr>
        <xdr:cNvSpPr/>
      </xdr:nvSpPr>
      <xdr:spPr>
        <a:xfrm>
          <a:off x="19494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163373</xdr:rowOff>
    </xdr:from>
    <xdr:to>
      <xdr:col>107</xdr:col>
      <xdr:colOff>50800</xdr:colOff>
      <xdr:row>85</xdr:row>
      <xdr:rowOff>163830</xdr:rowOff>
    </xdr:to>
    <xdr:cxnSp macro="">
      <xdr:nvCxnSpPr>
        <xdr:cNvPr id="822" name="直線コネクタ 821">
          <a:extLst>
            <a:ext uri="{FF2B5EF4-FFF2-40B4-BE49-F238E27FC236}">
              <a16:creationId xmlns:a16="http://schemas.microsoft.com/office/drawing/2014/main" id="{185A38A5-5B53-4602-86A1-1D567C0BF7DC}"/>
            </a:ext>
          </a:extLst>
        </xdr:cNvPr>
        <xdr:cNvCxnSpPr/>
      </xdr:nvCxnSpPr>
      <xdr:spPr>
        <a:xfrm flipV="1">
          <a:off x="19545300" y="1473662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112573</xdr:rowOff>
    </xdr:from>
    <xdr:to>
      <xdr:col>98</xdr:col>
      <xdr:colOff>38100</xdr:colOff>
      <xdr:row>86</xdr:row>
      <xdr:rowOff>42723</xdr:rowOff>
    </xdr:to>
    <xdr:sp macro="" textlink="">
      <xdr:nvSpPr>
        <xdr:cNvPr id="823" name="楕円 822">
          <a:extLst>
            <a:ext uri="{FF2B5EF4-FFF2-40B4-BE49-F238E27FC236}">
              <a16:creationId xmlns:a16="http://schemas.microsoft.com/office/drawing/2014/main" id="{125FC5B3-B81A-4CF6-A7F1-CA2596E5BD24}"/>
            </a:ext>
          </a:extLst>
        </xdr:cNvPr>
        <xdr:cNvSpPr/>
      </xdr:nvSpPr>
      <xdr:spPr>
        <a:xfrm>
          <a:off x="18605500" y="1468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163373</xdr:rowOff>
    </xdr:from>
    <xdr:to>
      <xdr:col>102</xdr:col>
      <xdr:colOff>114300</xdr:colOff>
      <xdr:row>85</xdr:row>
      <xdr:rowOff>163830</xdr:rowOff>
    </xdr:to>
    <xdr:cxnSp macro="">
      <xdr:nvCxnSpPr>
        <xdr:cNvPr id="824" name="直線コネクタ 823">
          <a:extLst>
            <a:ext uri="{FF2B5EF4-FFF2-40B4-BE49-F238E27FC236}">
              <a16:creationId xmlns:a16="http://schemas.microsoft.com/office/drawing/2014/main" id="{8E495D06-170E-4851-A7E5-03F6B7536D81}"/>
            </a:ext>
          </a:extLst>
        </xdr:cNvPr>
        <xdr:cNvCxnSpPr/>
      </xdr:nvCxnSpPr>
      <xdr:spPr>
        <a:xfrm>
          <a:off x="18656300" y="1473662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160290</xdr:rowOff>
    </xdr:from>
    <xdr:ext cx="469744" cy="259045"/>
    <xdr:sp macro="" textlink="">
      <xdr:nvSpPr>
        <xdr:cNvPr id="825" name="n_1aveValue【消防施設】&#10;一人当たり面積">
          <a:extLst>
            <a:ext uri="{FF2B5EF4-FFF2-40B4-BE49-F238E27FC236}">
              <a16:creationId xmlns:a16="http://schemas.microsoft.com/office/drawing/2014/main" id="{BFD05075-D738-4629-8E00-42378C5D02F8}"/>
            </a:ext>
          </a:extLst>
        </xdr:cNvPr>
        <xdr:cNvSpPr txBox="1"/>
      </xdr:nvSpPr>
      <xdr:spPr>
        <a:xfrm>
          <a:off x="21075727" y="1439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7586</xdr:rowOff>
    </xdr:from>
    <xdr:ext cx="469744" cy="259045"/>
    <xdr:sp macro="" textlink="">
      <xdr:nvSpPr>
        <xdr:cNvPr id="826" name="n_2aveValue【消防施設】&#10;一人当たり面積">
          <a:extLst>
            <a:ext uri="{FF2B5EF4-FFF2-40B4-BE49-F238E27FC236}">
              <a16:creationId xmlns:a16="http://schemas.microsoft.com/office/drawing/2014/main" id="{B8397B04-2EF3-45C8-BFFF-E74D613B6638}"/>
            </a:ext>
          </a:extLst>
        </xdr:cNvPr>
        <xdr:cNvSpPr txBox="1"/>
      </xdr:nvSpPr>
      <xdr:spPr>
        <a:xfrm>
          <a:off x="20199427" y="1440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13988</xdr:rowOff>
    </xdr:from>
    <xdr:ext cx="469744" cy="259045"/>
    <xdr:sp macro="" textlink="">
      <xdr:nvSpPr>
        <xdr:cNvPr id="827" name="n_3aveValue【消防施設】&#10;一人当たり面積">
          <a:extLst>
            <a:ext uri="{FF2B5EF4-FFF2-40B4-BE49-F238E27FC236}">
              <a16:creationId xmlns:a16="http://schemas.microsoft.com/office/drawing/2014/main" id="{A5AD8E94-325D-4FF1-AF80-EE4C5F7BD8A1}"/>
            </a:ext>
          </a:extLst>
        </xdr:cNvPr>
        <xdr:cNvSpPr txBox="1"/>
      </xdr:nvSpPr>
      <xdr:spPr>
        <a:xfrm>
          <a:off x="19310427" y="1441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22674</xdr:rowOff>
    </xdr:from>
    <xdr:ext cx="469744" cy="259045"/>
    <xdr:sp macro="" textlink="">
      <xdr:nvSpPr>
        <xdr:cNvPr id="828" name="n_4aveValue【消防施設】&#10;一人当たり面積">
          <a:extLst>
            <a:ext uri="{FF2B5EF4-FFF2-40B4-BE49-F238E27FC236}">
              <a16:creationId xmlns:a16="http://schemas.microsoft.com/office/drawing/2014/main" id="{846B0A36-8DA5-42F4-B6F2-DD10DE48EC87}"/>
            </a:ext>
          </a:extLst>
        </xdr:cNvPr>
        <xdr:cNvSpPr txBox="1"/>
      </xdr:nvSpPr>
      <xdr:spPr>
        <a:xfrm>
          <a:off x="184214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26991</xdr:rowOff>
    </xdr:from>
    <xdr:ext cx="469744" cy="259045"/>
    <xdr:sp macro="" textlink="">
      <xdr:nvSpPr>
        <xdr:cNvPr id="829" name="n_1mainValue【消防施設】&#10;一人当たり面積">
          <a:extLst>
            <a:ext uri="{FF2B5EF4-FFF2-40B4-BE49-F238E27FC236}">
              <a16:creationId xmlns:a16="http://schemas.microsoft.com/office/drawing/2014/main" id="{2DA27B24-1A56-4C4A-96CE-B27DC6DB523B}"/>
            </a:ext>
          </a:extLst>
        </xdr:cNvPr>
        <xdr:cNvSpPr txBox="1"/>
      </xdr:nvSpPr>
      <xdr:spPr>
        <a:xfrm>
          <a:off x="21075727" y="14771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33850</xdr:rowOff>
    </xdr:from>
    <xdr:ext cx="469744" cy="259045"/>
    <xdr:sp macro="" textlink="">
      <xdr:nvSpPr>
        <xdr:cNvPr id="830" name="n_2mainValue【消防施設】&#10;一人当たり面積">
          <a:extLst>
            <a:ext uri="{FF2B5EF4-FFF2-40B4-BE49-F238E27FC236}">
              <a16:creationId xmlns:a16="http://schemas.microsoft.com/office/drawing/2014/main" id="{D124AAA0-0651-4DCA-AF5A-867F1ED18766}"/>
            </a:ext>
          </a:extLst>
        </xdr:cNvPr>
        <xdr:cNvSpPr txBox="1"/>
      </xdr:nvSpPr>
      <xdr:spPr>
        <a:xfrm>
          <a:off x="20199427" y="1477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34307</xdr:rowOff>
    </xdr:from>
    <xdr:ext cx="469744" cy="259045"/>
    <xdr:sp macro="" textlink="">
      <xdr:nvSpPr>
        <xdr:cNvPr id="831" name="n_3mainValue【消防施設】&#10;一人当たり面積">
          <a:extLst>
            <a:ext uri="{FF2B5EF4-FFF2-40B4-BE49-F238E27FC236}">
              <a16:creationId xmlns:a16="http://schemas.microsoft.com/office/drawing/2014/main" id="{168563E7-BCE1-4D39-B4FF-B564E3FC9B9E}"/>
            </a:ext>
          </a:extLst>
        </xdr:cNvPr>
        <xdr:cNvSpPr txBox="1"/>
      </xdr:nvSpPr>
      <xdr:spPr>
        <a:xfrm>
          <a:off x="193104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33850</xdr:rowOff>
    </xdr:from>
    <xdr:ext cx="469744" cy="259045"/>
    <xdr:sp macro="" textlink="">
      <xdr:nvSpPr>
        <xdr:cNvPr id="832" name="n_4mainValue【消防施設】&#10;一人当たり面積">
          <a:extLst>
            <a:ext uri="{FF2B5EF4-FFF2-40B4-BE49-F238E27FC236}">
              <a16:creationId xmlns:a16="http://schemas.microsoft.com/office/drawing/2014/main" id="{C57304E1-01C9-4473-B374-444C326B5CC8}"/>
            </a:ext>
          </a:extLst>
        </xdr:cNvPr>
        <xdr:cNvSpPr txBox="1"/>
      </xdr:nvSpPr>
      <xdr:spPr>
        <a:xfrm>
          <a:off x="18421427" y="1477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3" name="正方形/長方形 832">
          <a:extLst>
            <a:ext uri="{FF2B5EF4-FFF2-40B4-BE49-F238E27FC236}">
              <a16:creationId xmlns:a16="http://schemas.microsoft.com/office/drawing/2014/main" id="{B371E3DA-D85E-4456-9282-4714CF7074F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4" name="正方形/長方形 833">
          <a:extLst>
            <a:ext uri="{FF2B5EF4-FFF2-40B4-BE49-F238E27FC236}">
              <a16:creationId xmlns:a16="http://schemas.microsoft.com/office/drawing/2014/main" id="{D5792504-EA2B-4634-8AE6-CB5FB0DD4BA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5" name="正方形/長方形 834">
          <a:extLst>
            <a:ext uri="{FF2B5EF4-FFF2-40B4-BE49-F238E27FC236}">
              <a16:creationId xmlns:a16="http://schemas.microsoft.com/office/drawing/2014/main" id="{F6042644-AEE6-4F43-A14C-BAF8AA15BAD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6" name="正方形/長方形 835">
          <a:extLst>
            <a:ext uri="{FF2B5EF4-FFF2-40B4-BE49-F238E27FC236}">
              <a16:creationId xmlns:a16="http://schemas.microsoft.com/office/drawing/2014/main" id="{A214008B-A61F-4FE6-8ED5-36DF27732B7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7" name="正方形/長方形 836">
          <a:extLst>
            <a:ext uri="{FF2B5EF4-FFF2-40B4-BE49-F238E27FC236}">
              <a16:creationId xmlns:a16="http://schemas.microsoft.com/office/drawing/2014/main" id="{E99002F5-9DB7-42AC-ABD1-A10F992ED4E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8" name="正方形/長方形 837">
          <a:extLst>
            <a:ext uri="{FF2B5EF4-FFF2-40B4-BE49-F238E27FC236}">
              <a16:creationId xmlns:a16="http://schemas.microsoft.com/office/drawing/2014/main" id="{6CBD875B-2F08-4E6B-92F3-EF5A09C38E0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9" name="正方形/長方形 838">
          <a:extLst>
            <a:ext uri="{FF2B5EF4-FFF2-40B4-BE49-F238E27FC236}">
              <a16:creationId xmlns:a16="http://schemas.microsoft.com/office/drawing/2014/main" id="{C126308E-5AF7-42B3-A5BA-ECDFF0784A4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0" name="正方形/長方形 839">
          <a:extLst>
            <a:ext uri="{FF2B5EF4-FFF2-40B4-BE49-F238E27FC236}">
              <a16:creationId xmlns:a16="http://schemas.microsoft.com/office/drawing/2014/main" id="{BD98410A-99DE-4F32-B08F-2C0A8AA2E40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1" name="テキスト ボックス 840">
          <a:extLst>
            <a:ext uri="{FF2B5EF4-FFF2-40B4-BE49-F238E27FC236}">
              <a16:creationId xmlns:a16="http://schemas.microsoft.com/office/drawing/2014/main" id="{12C4FE78-D6E2-4AFC-8F59-6F50122501A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2" name="直線コネクタ 841">
          <a:extLst>
            <a:ext uri="{FF2B5EF4-FFF2-40B4-BE49-F238E27FC236}">
              <a16:creationId xmlns:a16="http://schemas.microsoft.com/office/drawing/2014/main" id="{97C5ED61-C44E-4440-9AC4-E1D63D6EAC1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3" name="テキスト ボックス 842">
          <a:extLst>
            <a:ext uri="{FF2B5EF4-FFF2-40B4-BE49-F238E27FC236}">
              <a16:creationId xmlns:a16="http://schemas.microsoft.com/office/drawing/2014/main" id="{86E20172-AD34-40F0-87C3-3A6308285CB8}"/>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4" name="直線コネクタ 843">
          <a:extLst>
            <a:ext uri="{FF2B5EF4-FFF2-40B4-BE49-F238E27FC236}">
              <a16:creationId xmlns:a16="http://schemas.microsoft.com/office/drawing/2014/main" id="{1DFE4B52-530A-445B-89E8-D4948CAA84F3}"/>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5" name="テキスト ボックス 844">
          <a:extLst>
            <a:ext uri="{FF2B5EF4-FFF2-40B4-BE49-F238E27FC236}">
              <a16:creationId xmlns:a16="http://schemas.microsoft.com/office/drawing/2014/main" id="{88E122BF-7F3A-4FFB-89B2-ED1FDE849C6D}"/>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6" name="直線コネクタ 845">
          <a:extLst>
            <a:ext uri="{FF2B5EF4-FFF2-40B4-BE49-F238E27FC236}">
              <a16:creationId xmlns:a16="http://schemas.microsoft.com/office/drawing/2014/main" id="{8043DB40-D170-43F5-B099-B247BC19480F}"/>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7" name="テキスト ボックス 846">
          <a:extLst>
            <a:ext uri="{FF2B5EF4-FFF2-40B4-BE49-F238E27FC236}">
              <a16:creationId xmlns:a16="http://schemas.microsoft.com/office/drawing/2014/main" id="{ECC82FC8-81D4-4B74-B5B1-50A1502D7DC1}"/>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8" name="直線コネクタ 847">
          <a:extLst>
            <a:ext uri="{FF2B5EF4-FFF2-40B4-BE49-F238E27FC236}">
              <a16:creationId xmlns:a16="http://schemas.microsoft.com/office/drawing/2014/main" id="{7C168B17-F3A8-4C9F-A41F-2F197EB01ED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9" name="テキスト ボックス 848">
          <a:extLst>
            <a:ext uri="{FF2B5EF4-FFF2-40B4-BE49-F238E27FC236}">
              <a16:creationId xmlns:a16="http://schemas.microsoft.com/office/drawing/2014/main" id="{E978E592-BCE4-4CA4-9ACB-B1924933B814}"/>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0" name="直線コネクタ 849">
          <a:extLst>
            <a:ext uri="{FF2B5EF4-FFF2-40B4-BE49-F238E27FC236}">
              <a16:creationId xmlns:a16="http://schemas.microsoft.com/office/drawing/2014/main" id="{3541F22A-4AF6-4FBE-B96C-EF4C66EA3B75}"/>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1" name="テキスト ボックス 850">
          <a:extLst>
            <a:ext uri="{FF2B5EF4-FFF2-40B4-BE49-F238E27FC236}">
              <a16:creationId xmlns:a16="http://schemas.microsoft.com/office/drawing/2014/main" id="{061FF228-A96D-427E-A953-481FE2BC0962}"/>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2" name="直線コネクタ 851">
          <a:extLst>
            <a:ext uri="{FF2B5EF4-FFF2-40B4-BE49-F238E27FC236}">
              <a16:creationId xmlns:a16="http://schemas.microsoft.com/office/drawing/2014/main" id="{6F6DD118-23F4-421F-89BC-087CE2164BBD}"/>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3" name="テキスト ボックス 852">
          <a:extLst>
            <a:ext uri="{FF2B5EF4-FFF2-40B4-BE49-F238E27FC236}">
              <a16:creationId xmlns:a16="http://schemas.microsoft.com/office/drawing/2014/main" id="{DCA0250C-1665-4CEB-9859-553020FEA9DC}"/>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4" name="直線コネクタ 853">
          <a:extLst>
            <a:ext uri="{FF2B5EF4-FFF2-40B4-BE49-F238E27FC236}">
              <a16:creationId xmlns:a16="http://schemas.microsoft.com/office/drawing/2014/main" id="{EC5831C2-90F3-4A4C-BB45-D3DF381B511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5" name="テキスト ボックス 854">
          <a:extLst>
            <a:ext uri="{FF2B5EF4-FFF2-40B4-BE49-F238E27FC236}">
              <a16:creationId xmlns:a16="http://schemas.microsoft.com/office/drawing/2014/main" id="{FFBB336B-67BD-41F1-8E60-39B2C6D04F5E}"/>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6" name="直線コネクタ 855">
          <a:extLst>
            <a:ext uri="{FF2B5EF4-FFF2-40B4-BE49-F238E27FC236}">
              <a16:creationId xmlns:a16="http://schemas.microsoft.com/office/drawing/2014/main" id="{57B328F2-26EA-44C2-949D-258B3B8118F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7" name="【庁舎】&#10;有形固定資産減価償却率グラフ枠">
          <a:extLst>
            <a:ext uri="{FF2B5EF4-FFF2-40B4-BE49-F238E27FC236}">
              <a16:creationId xmlns:a16="http://schemas.microsoft.com/office/drawing/2014/main" id="{C6A36ABB-E93C-4EB0-9AA0-B47AF0386AC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25581</xdr:rowOff>
    </xdr:to>
    <xdr:cxnSp macro="">
      <xdr:nvCxnSpPr>
        <xdr:cNvPr id="858" name="直線コネクタ 857">
          <a:extLst>
            <a:ext uri="{FF2B5EF4-FFF2-40B4-BE49-F238E27FC236}">
              <a16:creationId xmlns:a16="http://schemas.microsoft.com/office/drawing/2014/main" id="{17A16172-FDBE-41F2-A3AF-DBCAE6B87822}"/>
            </a:ext>
          </a:extLst>
        </xdr:cNvPr>
        <xdr:cNvCxnSpPr/>
      </xdr:nvCxnSpPr>
      <xdr:spPr>
        <a:xfrm flipV="1">
          <a:off x="16318864" y="17090571"/>
          <a:ext cx="0"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29408</xdr:rowOff>
    </xdr:from>
    <xdr:ext cx="405111" cy="259045"/>
    <xdr:sp macro="" textlink="">
      <xdr:nvSpPr>
        <xdr:cNvPr id="859" name="【庁舎】&#10;有形固定資産減価償却率最小値テキスト">
          <a:extLst>
            <a:ext uri="{FF2B5EF4-FFF2-40B4-BE49-F238E27FC236}">
              <a16:creationId xmlns:a16="http://schemas.microsoft.com/office/drawing/2014/main" id="{17728A30-9562-48DC-9D0C-DE8AC6A8D2FA}"/>
            </a:ext>
          </a:extLst>
        </xdr:cNvPr>
        <xdr:cNvSpPr txBox="1"/>
      </xdr:nvSpPr>
      <xdr:spPr>
        <a:xfrm>
          <a:off x="163576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25581</xdr:rowOff>
    </xdr:from>
    <xdr:to>
      <xdr:col>86</xdr:col>
      <xdr:colOff>25400</xdr:colOff>
      <xdr:row>109</xdr:row>
      <xdr:rowOff>25581</xdr:rowOff>
    </xdr:to>
    <xdr:cxnSp macro="">
      <xdr:nvCxnSpPr>
        <xdr:cNvPr id="860" name="直線コネクタ 859">
          <a:extLst>
            <a:ext uri="{FF2B5EF4-FFF2-40B4-BE49-F238E27FC236}">
              <a16:creationId xmlns:a16="http://schemas.microsoft.com/office/drawing/2014/main" id="{5973F66F-B457-4E67-9367-2D78276A4154}"/>
            </a:ext>
          </a:extLst>
        </xdr:cNvPr>
        <xdr:cNvCxnSpPr/>
      </xdr:nvCxnSpPr>
      <xdr:spPr>
        <a:xfrm>
          <a:off x="16230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861" name="【庁舎】&#10;有形固定資産減価償却率最大値テキスト">
          <a:extLst>
            <a:ext uri="{FF2B5EF4-FFF2-40B4-BE49-F238E27FC236}">
              <a16:creationId xmlns:a16="http://schemas.microsoft.com/office/drawing/2014/main" id="{DAA10593-E707-44A5-9C4B-4F77EF582631}"/>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62" name="直線コネクタ 861">
          <a:extLst>
            <a:ext uri="{FF2B5EF4-FFF2-40B4-BE49-F238E27FC236}">
              <a16:creationId xmlns:a16="http://schemas.microsoft.com/office/drawing/2014/main" id="{CBD26818-E59C-46AC-BFD2-B38B29195403}"/>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146248</xdr:rowOff>
    </xdr:from>
    <xdr:ext cx="405111" cy="259045"/>
    <xdr:sp macro="" textlink="">
      <xdr:nvSpPr>
        <xdr:cNvPr id="863" name="【庁舎】&#10;有形固定資産減価償却率平均値テキスト">
          <a:extLst>
            <a:ext uri="{FF2B5EF4-FFF2-40B4-BE49-F238E27FC236}">
              <a16:creationId xmlns:a16="http://schemas.microsoft.com/office/drawing/2014/main" id="{A7E322E1-B068-4120-958C-A56AD64BF4E8}"/>
            </a:ext>
          </a:extLst>
        </xdr:cNvPr>
        <xdr:cNvSpPr txBox="1"/>
      </xdr:nvSpPr>
      <xdr:spPr>
        <a:xfrm>
          <a:off x="16357600" y="178055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123371</xdr:rowOff>
    </xdr:from>
    <xdr:to>
      <xdr:col>85</xdr:col>
      <xdr:colOff>177800</xdr:colOff>
      <xdr:row>105</xdr:row>
      <xdr:rowOff>53521</xdr:rowOff>
    </xdr:to>
    <xdr:sp macro="" textlink="">
      <xdr:nvSpPr>
        <xdr:cNvPr id="864" name="フローチャート: 判断 863">
          <a:extLst>
            <a:ext uri="{FF2B5EF4-FFF2-40B4-BE49-F238E27FC236}">
              <a16:creationId xmlns:a16="http://schemas.microsoft.com/office/drawing/2014/main" id="{D8473FD6-7CBA-4B41-9E14-ED1F388D66A0}"/>
            </a:ext>
          </a:extLst>
        </xdr:cNvPr>
        <xdr:cNvSpPr/>
      </xdr:nvSpPr>
      <xdr:spPr>
        <a:xfrm>
          <a:off x="16268700" y="1795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115207</xdr:rowOff>
    </xdr:from>
    <xdr:to>
      <xdr:col>81</xdr:col>
      <xdr:colOff>101600</xdr:colOff>
      <xdr:row>105</xdr:row>
      <xdr:rowOff>45357</xdr:rowOff>
    </xdr:to>
    <xdr:sp macro="" textlink="">
      <xdr:nvSpPr>
        <xdr:cNvPr id="865" name="フローチャート: 判断 864">
          <a:extLst>
            <a:ext uri="{FF2B5EF4-FFF2-40B4-BE49-F238E27FC236}">
              <a16:creationId xmlns:a16="http://schemas.microsoft.com/office/drawing/2014/main" id="{5FF29DF1-5DF5-4BD0-BA6D-993E1E24BA5C}"/>
            </a:ext>
          </a:extLst>
        </xdr:cNvPr>
        <xdr:cNvSpPr/>
      </xdr:nvSpPr>
      <xdr:spPr>
        <a:xfrm>
          <a:off x="15430500" y="179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108676</xdr:rowOff>
    </xdr:from>
    <xdr:to>
      <xdr:col>76</xdr:col>
      <xdr:colOff>165100</xdr:colOff>
      <xdr:row>105</xdr:row>
      <xdr:rowOff>38826</xdr:rowOff>
    </xdr:to>
    <xdr:sp macro="" textlink="">
      <xdr:nvSpPr>
        <xdr:cNvPr id="866" name="フローチャート: 判断 865">
          <a:extLst>
            <a:ext uri="{FF2B5EF4-FFF2-40B4-BE49-F238E27FC236}">
              <a16:creationId xmlns:a16="http://schemas.microsoft.com/office/drawing/2014/main" id="{18170768-5432-4259-818E-927A0F3391A5}"/>
            </a:ext>
          </a:extLst>
        </xdr:cNvPr>
        <xdr:cNvSpPr/>
      </xdr:nvSpPr>
      <xdr:spPr>
        <a:xfrm>
          <a:off x="14541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93980</xdr:rowOff>
    </xdr:from>
    <xdr:to>
      <xdr:col>72</xdr:col>
      <xdr:colOff>38100</xdr:colOff>
      <xdr:row>105</xdr:row>
      <xdr:rowOff>24130</xdr:rowOff>
    </xdr:to>
    <xdr:sp macro="" textlink="">
      <xdr:nvSpPr>
        <xdr:cNvPr id="867" name="フローチャート: 判断 866">
          <a:extLst>
            <a:ext uri="{FF2B5EF4-FFF2-40B4-BE49-F238E27FC236}">
              <a16:creationId xmlns:a16="http://schemas.microsoft.com/office/drawing/2014/main" id="{8E5DF69E-9543-4924-AD34-C7E5A6391F6A}"/>
            </a:ext>
          </a:extLst>
        </xdr:cNvPr>
        <xdr:cNvSpPr/>
      </xdr:nvSpPr>
      <xdr:spPr>
        <a:xfrm>
          <a:off x="13652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43362</xdr:rowOff>
    </xdr:from>
    <xdr:to>
      <xdr:col>67</xdr:col>
      <xdr:colOff>101600</xdr:colOff>
      <xdr:row>104</xdr:row>
      <xdr:rowOff>144962</xdr:rowOff>
    </xdr:to>
    <xdr:sp macro="" textlink="">
      <xdr:nvSpPr>
        <xdr:cNvPr id="868" name="フローチャート: 判断 867">
          <a:extLst>
            <a:ext uri="{FF2B5EF4-FFF2-40B4-BE49-F238E27FC236}">
              <a16:creationId xmlns:a16="http://schemas.microsoft.com/office/drawing/2014/main" id="{9B75FAB2-7350-4127-A33D-C9F0A86EBC86}"/>
            </a:ext>
          </a:extLst>
        </xdr:cNvPr>
        <xdr:cNvSpPr/>
      </xdr:nvSpPr>
      <xdr:spPr>
        <a:xfrm>
          <a:off x="127635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9E51CDD7-1756-4280-A135-8BDE7DB433D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186B8669-DCF9-46D6-9B6E-1597CD1A8BF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C63E49E7-9EB5-4EDC-99C7-FC57892A2BA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4279064C-4610-41E1-AD4F-F487F737B0D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4445C326-590B-4C51-B859-E4A7A81E01A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156029</xdr:rowOff>
    </xdr:from>
    <xdr:to>
      <xdr:col>85</xdr:col>
      <xdr:colOff>177800</xdr:colOff>
      <xdr:row>108</xdr:row>
      <xdr:rowOff>86179</xdr:rowOff>
    </xdr:to>
    <xdr:sp macro="" textlink="">
      <xdr:nvSpPr>
        <xdr:cNvPr id="874" name="楕円 873">
          <a:extLst>
            <a:ext uri="{FF2B5EF4-FFF2-40B4-BE49-F238E27FC236}">
              <a16:creationId xmlns:a16="http://schemas.microsoft.com/office/drawing/2014/main" id="{E6FF9707-B4B2-4819-A916-76463EF54CF8}"/>
            </a:ext>
          </a:extLst>
        </xdr:cNvPr>
        <xdr:cNvSpPr/>
      </xdr:nvSpPr>
      <xdr:spPr>
        <a:xfrm>
          <a:off x="16268700" y="1850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134456</xdr:rowOff>
    </xdr:from>
    <xdr:ext cx="405111" cy="259045"/>
    <xdr:sp macro="" textlink="">
      <xdr:nvSpPr>
        <xdr:cNvPr id="875" name="【庁舎】&#10;有形固定資産減価償却率該当値テキスト">
          <a:extLst>
            <a:ext uri="{FF2B5EF4-FFF2-40B4-BE49-F238E27FC236}">
              <a16:creationId xmlns:a16="http://schemas.microsoft.com/office/drawing/2014/main" id="{20E8C2FB-82C7-454B-B518-F907E4DBEE63}"/>
            </a:ext>
          </a:extLst>
        </xdr:cNvPr>
        <xdr:cNvSpPr txBox="1"/>
      </xdr:nvSpPr>
      <xdr:spPr>
        <a:xfrm>
          <a:off x="16357600" y="18479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136434</xdr:rowOff>
    </xdr:from>
    <xdr:to>
      <xdr:col>81</xdr:col>
      <xdr:colOff>101600</xdr:colOff>
      <xdr:row>108</xdr:row>
      <xdr:rowOff>66584</xdr:rowOff>
    </xdr:to>
    <xdr:sp macro="" textlink="">
      <xdr:nvSpPr>
        <xdr:cNvPr id="876" name="楕円 875">
          <a:extLst>
            <a:ext uri="{FF2B5EF4-FFF2-40B4-BE49-F238E27FC236}">
              <a16:creationId xmlns:a16="http://schemas.microsoft.com/office/drawing/2014/main" id="{710CAB5D-FFEE-4B7A-A19F-629D18EA7A43}"/>
            </a:ext>
          </a:extLst>
        </xdr:cNvPr>
        <xdr:cNvSpPr/>
      </xdr:nvSpPr>
      <xdr:spPr>
        <a:xfrm>
          <a:off x="15430500" y="1848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15784</xdr:rowOff>
    </xdr:from>
    <xdr:to>
      <xdr:col>85</xdr:col>
      <xdr:colOff>127000</xdr:colOff>
      <xdr:row>108</xdr:row>
      <xdr:rowOff>35379</xdr:rowOff>
    </xdr:to>
    <xdr:cxnSp macro="">
      <xdr:nvCxnSpPr>
        <xdr:cNvPr id="877" name="直線コネクタ 876">
          <a:extLst>
            <a:ext uri="{FF2B5EF4-FFF2-40B4-BE49-F238E27FC236}">
              <a16:creationId xmlns:a16="http://schemas.microsoft.com/office/drawing/2014/main" id="{865CEFDF-07CB-4441-979E-9942A7069C71}"/>
            </a:ext>
          </a:extLst>
        </xdr:cNvPr>
        <xdr:cNvCxnSpPr/>
      </xdr:nvCxnSpPr>
      <xdr:spPr>
        <a:xfrm>
          <a:off x="15481300" y="18532384"/>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105411</xdr:rowOff>
    </xdr:from>
    <xdr:to>
      <xdr:col>76</xdr:col>
      <xdr:colOff>165100</xdr:colOff>
      <xdr:row>108</xdr:row>
      <xdr:rowOff>35561</xdr:rowOff>
    </xdr:to>
    <xdr:sp macro="" textlink="">
      <xdr:nvSpPr>
        <xdr:cNvPr id="878" name="楕円 877">
          <a:extLst>
            <a:ext uri="{FF2B5EF4-FFF2-40B4-BE49-F238E27FC236}">
              <a16:creationId xmlns:a16="http://schemas.microsoft.com/office/drawing/2014/main" id="{AFB68B64-D312-4A24-9EAE-EB9E05C0DDF4}"/>
            </a:ext>
          </a:extLst>
        </xdr:cNvPr>
        <xdr:cNvSpPr/>
      </xdr:nvSpPr>
      <xdr:spPr>
        <a:xfrm>
          <a:off x="14541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156211</xdr:rowOff>
    </xdr:from>
    <xdr:to>
      <xdr:col>81</xdr:col>
      <xdr:colOff>50800</xdr:colOff>
      <xdr:row>108</xdr:row>
      <xdr:rowOff>15784</xdr:rowOff>
    </xdr:to>
    <xdr:cxnSp macro="">
      <xdr:nvCxnSpPr>
        <xdr:cNvPr id="879" name="直線コネクタ 878">
          <a:extLst>
            <a:ext uri="{FF2B5EF4-FFF2-40B4-BE49-F238E27FC236}">
              <a16:creationId xmlns:a16="http://schemas.microsoft.com/office/drawing/2014/main" id="{108AF29E-0B0F-41E9-A655-1301F8873164}"/>
            </a:ext>
          </a:extLst>
        </xdr:cNvPr>
        <xdr:cNvCxnSpPr/>
      </xdr:nvCxnSpPr>
      <xdr:spPr>
        <a:xfrm>
          <a:off x="14592300" y="18501361"/>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72752</xdr:rowOff>
    </xdr:from>
    <xdr:to>
      <xdr:col>72</xdr:col>
      <xdr:colOff>38100</xdr:colOff>
      <xdr:row>108</xdr:row>
      <xdr:rowOff>2902</xdr:rowOff>
    </xdr:to>
    <xdr:sp macro="" textlink="">
      <xdr:nvSpPr>
        <xdr:cNvPr id="880" name="楕円 879">
          <a:extLst>
            <a:ext uri="{FF2B5EF4-FFF2-40B4-BE49-F238E27FC236}">
              <a16:creationId xmlns:a16="http://schemas.microsoft.com/office/drawing/2014/main" id="{0B672A04-728D-460A-B3E8-F1E58D2E9D65}"/>
            </a:ext>
          </a:extLst>
        </xdr:cNvPr>
        <xdr:cNvSpPr/>
      </xdr:nvSpPr>
      <xdr:spPr>
        <a:xfrm>
          <a:off x="13652500" y="1841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123552</xdr:rowOff>
    </xdr:from>
    <xdr:to>
      <xdr:col>76</xdr:col>
      <xdr:colOff>114300</xdr:colOff>
      <xdr:row>107</xdr:row>
      <xdr:rowOff>156211</xdr:rowOff>
    </xdr:to>
    <xdr:cxnSp macro="">
      <xdr:nvCxnSpPr>
        <xdr:cNvPr id="881" name="直線コネクタ 880">
          <a:extLst>
            <a:ext uri="{FF2B5EF4-FFF2-40B4-BE49-F238E27FC236}">
              <a16:creationId xmlns:a16="http://schemas.microsoft.com/office/drawing/2014/main" id="{4AB4F047-71A7-4B3E-875F-BC35B70B0546}"/>
            </a:ext>
          </a:extLst>
        </xdr:cNvPr>
        <xdr:cNvCxnSpPr/>
      </xdr:nvCxnSpPr>
      <xdr:spPr>
        <a:xfrm>
          <a:off x="13703300" y="18468702"/>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41729</xdr:rowOff>
    </xdr:from>
    <xdr:to>
      <xdr:col>67</xdr:col>
      <xdr:colOff>101600</xdr:colOff>
      <xdr:row>107</xdr:row>
      <xdr:rowOff>143329</xdr:rowOff>
    </xdr:to>
    <xdr:sp macro="" textlink="">
      <xdr:nvSpPr>
        <xdr:cNvPr id="882" name="楕円 881">
          <a:extLst>
            <a:ext uri="{FF2B5EF4-FFF2-40B4-BE49-F238E27FC236}">
              <a16:creationId xmlns:a16="http://schemas.microsoft.com/office/drawing/2014/main" id="{77D71C61-91D3-4701-A1A9-49F01DB25E81}"/>
            </a:ext>
          </a:extLst>
        </xdr:cNvPr>
        <xdr:cNvSpPr/>
      </xdr:nvSpPr>
      <xdr:spPr>
        <a:xfrm>
          <a:off x="12763500" y="1838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92529</xdr:rowOff>
    </xdr:from>
    <xdr:to>
      <xdr:col>71</xdr:col>
      <xdr:colOff>177800</xdr:colOff>
      <xdr:row>107</xdr:row>
      <xdr:rowOff>123552</xdr:rowOff>
    </xdr:to>
    <xdr:cxnSp macro="">
      <xdr:nvCxnSpPr>
        <xdr:cNvPr id="883" name="直線コネクタ 882">
          <a:extLst>
            <a:ext uri="{FF2B5EF4-FFF2-40B4-BE49-F238E27FC236}">
              <a16:creationId xmlns:a16="http://schemas.microsoft.com/office/drawing/2014/main" id="{12ECD3F6-81CC-4365-AE85-F2F754A7C6EE}"/>
            </a:ext>
          </a:extLst>
        </xdr:cNvPr>
        <xdr:cNvCxnSpPr/>
      </xdr:nvCxnSpPr>
      <xdr:spPr>
        <a:xfrm>
          <a:off x="12814300" y="18437679"/>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61884</xdr:rowOff>
    </xdr:from>
    <xdr:ext cx="405111" cy="259045"/>
    <xdr:sp macro="" textlink="">
      <xdr:nvSpPr>
        <xdr:cNvPr id="884" name="n_1aveValue【庁舎】&#10;有形固定資産減価償却率">
          <a:extLst>
            <a:ext uri="{FF2B5EF4-FFF2-40B4-BE49-F238E27FC236}">
              <a16:creationId xmlns:a16="http://schemas.microsoft.com/office/drawing/2014/main" id="{001B391D-5B89-4091-AF05-E83E11FEA11E}"/>
            </a:ext>
          </a:extLst>
        </xdr:cNvPr>
        <xdr:cNvSpPr txBox="1"/>
      </xdr:nvSpPr>
      <xdr:spPr>
        <a:xfrm>
          <a:off x="15266044" y="177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55353</xdr:rowOff>
    </xdr:from>
    <xdr:ext cx="405111" cy="259045"/>
    <xdr:sp macro="" textlink="">
      <xdr:nvSpPr>
        <xdr:cNvPr id="885" name="n_2aveValue【庁舎】&#10;有形固定資産減価償却率">
          <a:extLst>
            <a:ext uri="{FF2B5EF4-FFF2-40B4-BE49-F238E27FC236}">
              <a16:creationId xmlns:a16="http://schemas.microsoft.com/office/drawing/2014/main" id="{3E523FB6-FE59-4EFD-BEF0-32BB66CBE551}"/>
            </a:ext>
          </a:extLst>
        </xdr:cNvPr>
        <xdr:cNvSpPr txBox="1"/>
      </xdr:nvSpPr>
      <xdr:spPr>
        <a:xfrm>
          <a:off x="14389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40657</xdr:rowOff>
    </xdr:from>
    <xdr:ext cx="405111" cy="259045"/>
    <xdr:sp macro="" textlink="">
      <xdr:nvSpPr>
        <xdr:cNvPr id="886" name="n_3aveValue【庁舎】&#10;有形固定資産減価償却率">
          <a:extLst>
            <a:ext uri="{FF2B5EF4-FFF2-40B4-BE49-F238E27FC236}">
              <a16:creationId xmlns:a16="http://schemas.microsoft.com/office/drawing/2014/main" id="{CB1F46D9-2002-4CDE-8FD5-FF423765C928}"/>
            </a:ext>
          </a:extLst>
        </xdr:cNvPr>
        <xdr:cNvSpPr txBox="1"/>
      </xdr:nvSpPr>
      <xdr:spPr>
        <a:xfrm>
          <a:off x="13500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161489</xdr:rowOff>
    </xdr:from>
    <xdr:ext cx="405111" cy="259045"/>
    <xdr:sp macro="" textlink="">
      <xdr:nvSpPr>
        <xdr:cNvPr id="887" name="n_4aveValue【庁舎】&#10;有形固定資産減価償却率">
          <a:extLst>
            <a:ext uri="{FF2B5EF4-FFF2-40B4-BE49-F238E27FC236}">
              <a16:creationId xmlns:a16="http://schemas.microsoft.com/office/drawing/2014/main" id="{E62689B2-1D92-46EF-9070-35EA84EE576D}"/>
            </a:ext>
          </a:extLst>
        </xdr:cNvPr>
        <xdr:cNvSpPr txBox="1"/>
      </xdr:nvSpPr>
      <xdr:spPr>
        <a:xfrm>
          <a:off x="12611744" y="1764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57711</xdr:rowOff>
    </xdr:from>
    <xdr:ext cx="405111" cy="259045"/>
    <xdr:sp macro="" textlink="">
      <xdr:nvSpPr>
        <xdr:cNvPr id="888" name="n_1mainValue【庁舎】&#10;有形固定資産減価償却率">
          <a:extLst>
            <a:ext uri="{FF2B5EF4-FFF2-40B4-BE49-F238E27FC236}">
              <a16:creationId xmlns:a16="http://schemas.microsoft.com/office/drawing/2014/main" id="{AA9D723E-0047-409F-BDA4-18792B76CBAC}"/>
            </a:ext>
          </a:extLst>
        </xdr:cNvPr>
        <xdr:cNvSpPr txBox="1"/>
      </xdr:nvSpPr>
      <xdr:spPr>
        <a:xfrm>
          <a:off x="15266044" y="18574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26688</xdr:rowOff>
    </xdr:from>
    <xdr:ext cx="405111" cy="259045"/>
    <xdr:sp macro="" textlink="">
      <xdr:nvSpPr>
        <xdr:cNvPr id="889" name="n_2mainValue【庁舎】&#10;有形固定資産減価償却率">
          <a:extLst>
            <a:ext uri="{FF2B5EF4-FFF2-40B4-BE49-F238E27FC236}">
              <a16:creationId xmlns:a16="http://schemas.microsoft.com/office/drawing/2014/main" id="{2135FA7A-E0D2-4A96-B60B-136287FB1707}"/>
            </a:ext>
          </a:extLst>
        </xdr:cNvPr>
        <xdr:cNvSpPr txBox="1"/>
      </xdr:nvSpPr>
      <xdr:spPr>
        <a:xfrm>
          <a:off x="14389744" y="1854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165479</xdr:rowOff>
    </xdr:from>
    <xdr:ext cx="405111" cy="259045"/>
    <xdr:sp macro="" textlink="">
      <xdr:nvSpPr>
        <xdr:cNvPr id="890" name="n_3mainValue【庁舎】&#10;有形固定資産減価償却率">
          <a:extLst>
            <a:ext uri="{FF2B5EF4-FFF2-40B4-BE49-F238E27FC236}">
              <a16:creationId xmlns:a16="http://schemas.microsoft.com/office/drawing/2014/main" id="{3F0BC1BA-0646-498B-B051-2CF21F9EC123}"/>
            </a:ext>
          </a:extLst>
        </xdr:cNvPr>
        <xdr:cNvSpPr txBox="1"/>
      </xdr:nvSpPr>
      <xdr:spPr>
        <a:xfrm>
          <a:off x="13500744" y="1851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134456</xdr:rowOff>
    </xdr:from>
    <xdr:ext cx="405111" cy="259045"/>
    <xdr:sp macro="" textlink="">
      <xdr:nvSpPr>
        <xdr:cNvPr id="891" name="n_4mainValue【庁舎】&#10;有形固定資産減価償却率">
          <a:extLst>
            <a:ext uri="{FF2B5EF4-FFF2-40B4-BE49-F238E27FC236}">
              <a16:creationId xmlns:a16="http://schemas.microsoft.com/office/drawing/2014/main" id="{B80B6788-7259-4298-84F9-7DB4FAEB8A6D}"/>
            </a:ext>
          </a:extLst>
        </xdr:cNvPr>
        <xdr:cNvSpPr txBox="1"/>
      </xdr:nvSpPr>
      <xdr:spPr>
        <a:xfrm>
          <a:off x="12611744" y="18479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2" name="正方形/長方形 891">
          <a:extLst>
            <a:ext uri="{FF2B5EF4-FFF2-40B4-BE49-F238E27FC236}">
              <a16:creationId xmlns:a16="http://schemas.microsoft.com/office/drawing/2014/main" id="{3ACAEC46-55BD-49D4-BB57-40A73255156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3" name="正方形/長方形 892">
          <a:extLst>
            <a:ext uri="{FF2B5EF4-FFF2-40B4-BE49-F238E27FC236}">
              <a16:creationId xmlns:a16="http://schemas.microsoft.com/office/drawing/2014/main" id="{31223336-4984-45A7-A6C7-B2D4B64B621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4" name="正方形/長方形 893">
          <a:extLst>
            <a:ext uri="{FF2B5EF4-FFF2-40B4-BE49-F238E27FC236}">
              <a16:creationId xmlns:a16="http://schemas.microsoft.com/office/drawing/2014/main" id="{79368EE7-BEF7-45BA-BFA7-0E9393B2C52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5" name="正方形/長方形 894">
          <a:extLst>
            <a:ext uri="{FF2B5EF4-FFF2-40B4-BE49-F238E27FC236}">
              <a16:creationId xmlns:a16="http://schemas.microsoft.com/office/drawing/2014/main" id="{E186A3BD-387E-4944-A927-390E2489C2A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6" name="正方形/長方形 895">
          <a:extLst>
            <a:ext uri="{FF2B5EF4-FFF2-40B4-BE49-F238E27FC236}">
              <a16:creationId xmlns:a16="http://schemas.microsoft.com/office/drawing/2014/main" id="{3726EA99-E503-49C8-9EC7-D961D53FFCE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7" name="正方形/長方形 896">
          <a:extLst>
            <a:ext uri="{FF2B5EF4-FFF2-40B4-BE49-F238E27FC236}">
              <a16:creationId xmlns:a16="http://schemas.microsoft.com/office/drawing/2014/main" id="{673EAA5B-AF80-4701-B30E-66C3EAFDB73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8" name="正方形/長方形 897">
          <a:extLst>
            <a:ext uri="{FF2B5EF4-FFF2-40B4-BE49-F238E27FC236}">
              <a16:creationId xmlns:a16="http://schemas.microsoft.com/office/drawing/2014/main" id="{1999BC85-967C-4A2D-B291-9E07A49C5A8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9" name="正方形/長方形 898">
          <a:extLst>
            <a:ext uri="{FF2B5EF4-FFF2-40B4-BE49-F238E27FC236}">
              <a16:creationId xmlns:a16="http://schemas.microsoft.com/office/drawing/2014/main" id="{77F2EE62-1490-47D0-B1B0-C761E314F9B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0" name="テキスト ボックス 899">
          <a:extLst>
            <a:ext uri="{FF2B5EF4-FFF2-40B4-BE49-F238E27FC236}">
              <a16:creationId xmlns:a16="http://schemas.microsoft.com/office/drawing/2014/main" id="{043CB972-7DB3-4D84-BE8C-B61A0AFF52C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1" name="直線コネクタ 900">
          <a:extLst>
            <a:ext uri="{FF2B5EF4-FFF2-40B4-BE49-F238E27FC236}">
              <a16:creationId xmlns:a16="http://schemas.microsoft.com/office/drawing/2014/main" id="{C01CDE36-1AD7-4360-9165-296C6B39C98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2" name="直線コネクタ 901">
          <a:extLst>
            <a:ext uri="{FF2B5EF4-FFF2-40B4-BE49-F238E27FC236}">
              <a16:creationId xmlns:a16="http://schemas.microsoft.com/office/drawing/2014/main" id="{F4F6FDB5-AE98-47DD-8A32-98807238CB29}"/>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3" name="テキスト ボックス 902">
          <a:extLst>
            <a:ext uri="{FF2B5EF4-FFF2-40B4-BE49-F238E27FC236}">
              <a16:creationId xmlns:a16="http://schemas.microsoft.com/office/drawing/2014/main" id="{03FC2975-79BD-4C80-A930-D80F92FDB931}"/>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4" name="直線コネクタ 903">
          <a:extLst>
            <a:ext uri="{FF2B5EF4-FFF2-40B4-BE49-F238E27FC236}">
              <a16:creationId xmlns:a16="http://schemas.microsoft.com/office/drawing/2014/main" id="{B724B72E-3C92-4668-BB1D-F88D5937FEBE}"/>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5" name="テキスト ボックス 904">
          <a:extLst>
            <a:ext uri="{FF2B5EF4-FFF2-40B4-BE49-F238E27FC236}">
              <a16:creationId xmlns:a16="http://schemas.microsoft.com/office/drawing/2014/main" id="{43538972-6A2A-47DB-887F-3E03FA1413F5}"/>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6" name="直線コネクタ 905">
          <a:extLst>
            <a:ext uri="{FF2B5EF4-FFF2-40B4-BE49-F238E27FC236}">
              <a16:creationId xmlns:a16="http://schemas.microsoft.com/office/drawing/2014/main" id="{3D33CB2E-29AE-4630-8CEE-9FFFC54BDFE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7" name="テキスト ボックス 906">
          <a:extLst>
            <a:ext uri="{FF2B5EF4-FFF2-40B4-BE49-F238E27FC236}">
              <a16:creationId xmlns:a16="http://schemas.microsoft.com/office/drawing/2014/main" id="{ECCD3891-3350-4C61-8336-E40A301A9025}"/>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8" name="直線コネクタ 907">
          <a:extLst>
            <a:ext uri="{FF2B5EF4-FFF2-40B4-BE49-F238E27FC236}">
              <a16:creationId xmlns:a16="http://schemas.microsoft.com/office/drawing/2014/main" id="{6ACE0CE9-C72A-44A9-A212-2DA0202F6772}"/>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9" name="テキスト ボックス 908">
          <a:extLst>
            <a:ext uri="{FF2B5EF4-FFF2-40B4-BE49-F238E27FC236}">
              <a16:creationId xmlns:a16="http://schemas.microsoft.com/office/drawing/2014/main" id="{2A4F5265-9C8C-4ABA-8E83-6339EDBA28AD}"/>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0" name="直線コネクタ 909">
          <a:extLst>
            <a:ext uri="{FF2B5EF4-FFF2-40B4-BE49-F238E27FC236}">
              <a16:creationId xmlns:a16="http://schemas.microsoft.com/office/drawing/2014/main" id="{55C391C4-7713-44BE-82C9-8748D080BBE3}"/>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1" name="テキスト ボックス 910">
          <a:extLst>
            <a:ext uri="{FF2B5EF4-FFF2-40B4-BE49-F238E27FC236}">
              <a16:creationId xmlns:a16="http://schemas.microsoft.com/office/drawing/2014/main" id="{C5278C3D-F42A-4C1D-A559-46EAB09BFB7D}"/>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2" name="直線コネクタ 911">
          <a:extLst>
            <a:ext uri="{FF2B5EF4-FFF2-40B4-BE49-F238E27FC236}">
              <a16:creationId xmlns:a16="http://schemas.microsoft.com/office/drawing/2014/main" id="{429005B3-7D3C-4C41-A9AC-D00058E01FFB}"/>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3" name="テキスト ボックス 912">
          <a:extLst>
            <a:ext uri="{FF2B5EF4-FFF2-40B4-BE49-F238E27FC236}">
              <a16:creationId xmlns:a16="http://schemas.microsoft.com/office/drawing/2014/main" id="{2646F7B8-1D1D-4D9E-AE81-2BE2B45898FC}"/>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4" name="直線コネクタ 913">
          <a:extLst>
            <a:ext uri="{FF2B5EF4-FFF2-40B4-BE49-F238E27FC236}">
              <a16:creationId xmlns:a16="http://schemas.microsoft.com/office/drawing/2014/main" id="{D566BF8F-EE99-44AF-A39B-B77E73CE45A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5" name="テキスト ボックス 914">
          <a:extLst>
            <a:ext uri="{FF2B5EF4-FFF2-40B4-BE49-F238E27FC236}">
              <a16:creationId xmlns:a16="http://schemas.microsoft.com/office/drawing/2014/main" id="{AD208030-DC68-49CB-A983-B9CB6026DF7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6" name="【庁舎】&#10;一人当たり面積グラフ枠">
          <a:extLst>
            <a:ext uri="{FF2B5EF4-FFF2-40B4-BE49-F238E27FC236}">
              <a16:creationId xmlns:a16="http://schemas.microsoft.com/office/drawing/2014/main" id="{B90E5231-2183-4346-85EB-8014FE92224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113212</xdr:rowOff>
    </xdr:from>
    <xdr:to>
      <xdr:col>116</xdr:col>
      <xdr:colOff>62864</xdr:colOff>
      <xdr:row>107</xdr:row>
      <xdr:rowOff>154032</xdr:rowOff>
    </xdr:to>
    <xdr:cxnSp macro="">
      <xdr:nvCxnSpPr>
        <xdr:cNvPr id="917" name="直線コネクタ 916">
          <a:extLst>
            <a:ext uri="{FF2B5EF4-FFF2-40B4-BE49-F238E27FC236}">
              <a16:creationId xmlns:a16="http://schemas.microsoft.com/office/drawing/2014/main" id="{099A20AF-F769-4EFC-99C8-C864738DA849}"/>
            </a:ext>
          </a:extLst>
        </xdr:cNvPr>
        <xdr:cNvCxnSpPr/>
      </xdr:nvCxnSpPr>
      <xdr:spPr>
        <a:xfrm flipV="1">
          <a:off x="22160864" y="17258212"/>
          <a:ext cx="0" cy="1240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157859</xdr:rowOff>
    </xdr:from>
    <xdr:ext cx="469744" cy="259045"/>
    <xdr:sp macro="" textlink="">
      <xdr:nvSpPr>
        <xdr:cNvPr id="918" name="【庁舎】&#10;一人当たり面積最小値テキスト">
          <a:extLst>
            <a:ext uri="{FF2B5EF4-FFF2-40B4-BE49-F238E27FC236}">
              <a16:creationId xmlns:a16="http://schemas.microsoft.com/office/drawing/2014/main" id="{1AAF0A51-69B7-4FB9-8D82-9F5B649B9BD8}"/>
            </a:ext>
          </a:extLst>
        </xdr:cNvPr>
        <xdr:cNvSpPr txBox="1"/>
      </xdr:nvSpPr>
      <xdr:spPr>
        <a:xfrm>
          <a:off x="22199600" y="1850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154032</xdr:rowOff>
    </xdr:from>
    <xdr:to>
      <xdr:col>116</xdr:col>
      <xdr:colOff>152400</xdr:colOff>
      <xdr:row>107</xdr:row>
      <xdr:rowOff>154032</xdr:rowOff>
    </xdr:to>
    <xdr:cxnSp macro="">
      <xdr:nvCxnSpPr>
        <xdr:cNvPr id="919" name="直線コネクタ 918">
          <a:extLst>
            <a:ext uri="{FF2B5EF4-FFF2-40B4-BE49-F238E27FC236}">
              <a16:creationId xmlns:a16="http://schemas.microsoft.com/office/drawing/2014/main" id="{F69A2E37-42B2-449C-BAE6-076ECD9EB790}"/>
            </a:ext>
          </a:extLst>
        </xdr:cNvPr>
        <xdr:cNvCxnSpPr/>
      </xdr:nvCxnSpPr>
      <xdr:spPr>
        <a:xfrm>
          <a:off x="22072600" y="18499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59889</xdr:rowOff>
    </xdr:from>
    <xdr:ext cx="469744" cy="259045"/>
    <xdr:sp macro="" textlink="">
      <xdr:nvSpPr>
        <xdr:cNvPr id="920" name="【庁舎】&#10;一人当たり面積最大値テキスト">
          <a:extLst>
            <a:ext uri="{FF2B5EF4-FFF2-40B4-BE49-F238E27FC236}">
              <a16:creationId xmlns:a16="http://schemas.microsoft.com/office/drawing/2014/main" id="{773C8AAC-C1BB-4717-AD22-5771D99CC2D2}"/>
            </a:ext>
          </a:extLst>
        </xdr:cNvPr>
        <xdr:cNvSpPr txBox="1"/>
      </xdr:nvSpPr>
      <xdr:spPr>
        <a:xfrm>
          <a:off x="22199600" y="1703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113212</xdr:rowOff>
    </xdr:from>
    <xdr:to>
      <xdr:col>116</xdr:col>
      <xdr:colOff>152400</xdr:colOff>
      <xdr:row>100</xdr:row>
      <xdr:rowOff>113212</xdr:rowOff>
    </xdr:to>
    <xdr:cxnSp macro="">
      <xdr:nvCxnSpPr>
        <xdr:cNvPr id="921" name="直線コネクタ 920">
          <a:extLst>
            <a:ext uri="{FF2B5EF4-FFF2-40B4-BE49-F238E27FC236}">
              <a16:creationId xmlns:a16="http://schemas.microsoft.com/office/drawing/2014/main" id="{8D92B341-3E24-4B1C-BE22-5E70BEFD07B1}"/>
            </a:ext>
          </a:extLst>
        </xdr:cNvPr>
        <xdr:cNvCxnSpPr/>
      </xdr:nvCxnSpPr>
      <xdr:spPr>
        <a:xfrm>
          <a:off x="22072600" y="1725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78213</xdr:rowOff>
    </xdr:from>
    <xdr:ext cx="469744" cy="259045"/>
    <xdr:sp macro="" textlink="">
      <xdr:nvSpPr>
        <xdr:cNvPr id="922" name="【庁舎】&#10;一人当たり面積平均値テキスト">
          <a:extLst>
            <a:ext uri="{FF2B5EF4-FFF2-40B4-BE49-F238E27FC236}">
              <a16:creationId xmlns:a16="http://schemas.microsoft.com/office/drawing/2014/main" id="{071F21A3-5DBC-4696-A4B4-CC02EFCCB826}"/>
            </a:ext>
          </a:extLst>
        </xdr:cNvPr>
        <xdr:cNvSpPr txBox="1"/>
      </xdr:nvSpPr>
      <xdr:spPr>
        <a:xfrm>
          <a:off x="22199600" y="17909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55336</xdr:rowOff>
    </xdr:from>
    <xdr:to>
      <xdr:col>116</xdr:col>
      <xdr:colOff>114300</xdr:colOff>
      <xdr:row>105</xdr:row>
      <xdr:rowOff>156936</xdr:rowOff>
    </xdr:to>
    <xdr:sp macro="" textlink="">
      <xdr:nvSpPr>
        <xdr:cNvPr id="923" name="フローチャート: 判断 922">
          <a:extLst>
            <a:ext uri="{FF2B5EF4-FFF2-40B4-BE49-F238E27FC236}">
              <a16:creationId xmlns:a16="http://schemas.microsoft.com/office/drawing/2014/main" id="{45287DE7-CDEF-4D0D-B683-27BFA31E7A43}"/>
            </a:ext>
          </a:extLst>
        </xdr:cNvPr>
        <xdr:cNvSpPr/>
      </xdr:nvSpPr>
      <xdr:spPr>
        <a:xfrm>
          <a:off x="22110700" y="1805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78195</xdr:rowOff>
    </xdr:from>
    <xdr:to>
      <xdr:col>112</xdr:col>
      <xdr:colOff>38100</xdr:colOff>
      <xdr:row>106</xdr:row>
      <xdr:rowOff>8345</xdr:rowOff>
    </xdr:to>
    <xdr:sp macro="" textlink="">
      <xdr:nvSpPr>
        <xdr:cNvPr id="924" name="フローチャート: 判断 923">
          <a:extLst>
            <a:ext uri="{FF2B5EF4-FFF2-40B4-BE49-F238E27FC236}">
              <a16:creationId xmlns:a16="http://schemas.microsoft.com/office/drawing/2014/main" id="{AA5EFAA1-42D4-446E-B275-C2513FA23B52}"/>
            </a:ext>
          </a:extLst>
        </xdr:cNvPr>
        <xdr:cNvSpPr/>
      </xdr:nvSpPr>
      <xdr:spPr>
        <a:xfrm>
          <a:off x="21272500" y="1808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122827</xdr:rowOff>
    </xdr:from>
    <xdr:to>
      <xdr:col>107</xdr:col>
      <xdr:colOff>101600</xdr:colOff>
      <xdr:row>106</xdr:row>
      <xdr:rowOff>52977</xdr:rowOff>
    </xdr:to>
    <xdr:sp macro="" textlink="">
      <xdr:nvSpPr>
        <xdr:cNvPr id="925" name="フローチャート: 判断 924">
          <a:extLst>
            <a:ext uri="{FF2B5EF4-FFF2-40B4-BE49-F238E27FC236}">
              <a16:creationId xmlns:a16="http://schemas.microsoft.com/office/drawing/2014/main" id="{041BA75B-9160-46A6-9A34-FBD7051E485F}"/>
            </a:ext>
          </a:extLst>
        </xdr:cNvPr>
        <xdr:cNvSpPr/>
      </xdr:nvSpPr>
      <xdr:spPr>
        <a:xfrm>
          <a:off x="20383500" y="1812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142421</xdr:rowOff>
    </xdr:from>
    <xdr:to>
      <xdr:col>102</xdr:col>
      <xdr:colOff>165100</xdr:colOff>
      <xdr:row>106</xdr:row>
      <xdr:rowOff>72571</xdr:rowOff>
    </xdr:to>
    <xdr:sp macro="" textlink="">
      <xdr:nvSpPr>
        <xdr:cNvPr id="926" name="フローチャート: 判断 925">
          <a:extLst>
            <a:ext uri="{FF2B5EF4-FFF2-40B4-BE49-F238E27FC236}">
              <a16:creationId xmlns:a16="http://schemas.microsoft.com/office/drawing/2014/main" id="{78D63C35-0EA0-425A-B3C7-1B4BF6633FEB}"/>
            </a:ext>
          </a:extLst>
        </xdr:cNvPr>
        <xdr:cNvSpPr/>
      </xdr:nvSpPr>
      <xdr:spPr>
        <a:xfrm>
          <a:off x="19494500" y="18144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84727</xdr:rowOff>
    </xdr:from>
    <xdr:to>
      <xdr:col>98</xdr:col>
      <xdr:colOff>38100</xdr:colOff>
      <xdr:row>106</xdr:row>
      <xdr:rowOff>14877</xdr:rowOff>
    </xdr:to>
    <xdr:sp macro="" textlink="">
      <xdr:nvSpPr>
        <xdr:cNvPr id="927" name="フローチャート: 判断 926">
          <a:extLst>
            <a:ext uri="{FF2B5EF4-FFF2-40B4-BE49-F238E27FC236}">
              <a16:creationId xmlns:a16="http://schemas.microsoft.com/office/drawing/2014/main" id="{FB27CC4E-874A-47C5-9134-554DDE67CF12}"/>
            </a:ext>
          </a:extLst>
        </xdr:cNvPr>
        <xdr:cNvSpPr/>
      </xdr:nvSpPr>
      <xdr:spPr>
        <a:xfrm>
          <a:off x="18605500" y="1808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3F919076-8C81-4FF3-B115-D70D26289FC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123DDDB9-8C84-4106-A753-2E4A86356AC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ADA4B960-DC56-45A6-A9E7-6A1DEF8265E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8BB62F62-1B12-4907-8282-CE9226F06B4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C8AE603A-33F3-4D16-B793-0709D01EE2F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111942</xdr:rowOff>
    </xdr:from>
    <xdr:to>
      <xdr:col>116</xdr:col>
      <xdr:colOff>114300</xdr:colOff>
      <xdr:row>106</xdr:row>
      <xdr:rowOff>42092</xdr:rowOff>
    </xdr:to>
    <xdr:sp macro="" textlink="">
      <xdr:nvSpPr>
        <xdr:cNvPr id="933" name="楕円 932">
          <a:extLst>
            <a:ext uri="{FF2B5EF4-FFF2-40B4-BE49-F238E27FC236}">
              <a16:creationId xmlns:a16="http://schemas.microsoft.com/office/drawing/2014/main" id="{807FC833-E18D-4C47-A60D-825A56C01B76}"/>
            </a:ext>
          </a:extLst>
        </xdr:cNvPr>
        <xdr:cNvSpPr/>
      </xdr:nvSpPr>
      <xdr:spPr>
        <a:xfrm>
          <a:off x="22110700" y="1811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90369</xdr:rowOff>
    </xdr:from>
    <xdr:ext cx="469744" cy="259045"/>
    <xdr:sp macro="" textlink="">
      <xdr:nvSpPr>
        <xdr:cNvPr id="934" name="【庁舎】&#10;一人当たり面積該当値テキスト">
          <a:extLst>
            <a:ext uri="{FF2B5EF4-FFF2-40B4-BE49-F238E27FC236}">
              <a16:creationId xmlns:a16="http://schemas.microsoft.com/office/drawing/2014/main" id="{9A310D2E-58F3-4B2F-9089-4EEC303D8341}"/>
            </a:ext>
          </a:extLst>
        </xdr:cNvPr>
        <xdr:cNvSpPr txBox="1"/>
      </xdr:nvSpPr>
      <xdr:spPr>
        <a:xfrm>
          <a:off x="22199600" y="1809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126093</xdr:rowOff>
    </xdr:from>
    <xdr:to>
      <xdr:col>112</xdr:col>
      <xdr:colOff>38100</xdr:colOff>
      <xdr:row>106</xdr:row>
      <xdr:rowOff>56243</xdr:rowOff>
    </xdr:to>
    <xdr:sp macro="" textlink="">
      <xdr:nvSpPr>
        <xdr:cNvPr id="935" name="楕円 934">
          <a:extLst>
            <a:ext uri="{FF2B5EF4-FFF2-40B4-BE49-F238E27FC236}">
              <a16:creationId xmlns:a16="http://schemas.microsoft.com/office/drawing/2014/main" id="{9011C7AA-3D92-46F0-B034-C047C1B1A820}"/>
            </a:ext>
          </a:extLst>
        </xdr:cNvPr>
        <xdr:cNvSpPr/>
      </xdr:nvSpPr>
      <xdr:spPr>
        <a:xfrm>
          <a:off x="21272500" y="1812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162742</xdr:rowOff>
    </xdr:from>
    <xdr:to>
      <xdr:col>116</xdr:col>
      <xdr:colOff>63500</xdr:colOff>
      <xdr:row>106</xdr:row>
      <xdr:rowOff>5443</xdr:rowOff>
    </xdr:to>
    <xdr:cxnSp macro="">
      <xdr:nvCxnSpPr>
        <xdr:cNvPr id="936" name="直線コネクタ 935">
          <a:extLst>
            <a:ext uri="{FF2B5EF4-FFF2-40B4-BE49-F238E27FC236}">
              <a16:creationId xmlns:a16="http://schemas.microsoft.com/office/drawing/2014/main" id="{37B85F99-3F74-4BE7-9F85-D43437B80115}"/>
            </a:ext>
          </a:extLst>
        </xdr:cNvPr>
        <xdr:cNvCxnSpPr/>
      </xdr:nvCxnSpPr>
      <xdr:spPr>
        <a:xfrm flipV="1">
          <a:off x="21323300" y="18164992"/>
          <a:ext cx="8382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133713</xdr:rowOff>
    </xdr:from>
    <xdr:to>
      <xdr:col>107</xdr:col>
      <xdr:colOff>101600</xdr:colOff>
      <xdr:row>106</xdr:row>
      <xdr:rowOff>63863</xdr:rowOff>
    </xdr:to>
    <xdr:sp macro="" textlink="">
      <xdr:nvSpPr>
        <xdr:cNvPr id="937" name="楕円 936">
          <a:extLst>
            <a:ext uri="{FF2B5EF4-FFF2-40B4-BE49-F238E27FC236}">
              <a16:creationId xmlns:a16="http://schemas.microsoft.com/office/drawing/2014/main" id="{81BE5F7C-1D9A-42B3-BCC1-1FC06F6B6535}"/>
            </a:ext>
          </a:extLst>
        </xdr:cNvPr>
        <xdr:cNvSpPr/>
      </xdr:nvSpPr>
      <xdr:spPr>
        <a:xfrm>
          <a:off x="20383500" y="1813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5443</xdr:rowOff>
    </xdr:from>
    <xdr:to>
      <xdr:col>111</xdr:col>
      <xdr:colOff>177800</xdr:colOff>
      <xdr:row>106</xdr:row>
      <xdr:rowOff>13063</xdr:rowOff>
    </xdr:to>
    <xdr:cxnSp macro="">
      <xdr:nvCxnSpPr>
        <xdr:cNvPr id="938" name="直線コネクタ 937">
          <a:extLst>
            <a:ext uri="{FF2B5EF4-FFF2-40B4-BE49-F238E27FC236}">
              <a16:creationId xmlns:a16="http://schemas.microsoft.com/office/drawing/2014/main" id="{A5793A32-9A4C-4645-B081-6C9A77BB3CBF}"/>
            </a:ext>
          </a:extLst>
        </xdr:cNvPr>
        <xdr:cNvCxnSpPr/>
      </xdr:nvCxnSpPr>
      <xdr:spPr>
        <a:xfrm flipV="1">
          <a:off x="20434300" y="18179143"/>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140244</xdr:rowOff>
    </xdr:from>
    <xdr:to>
      <xdr:col>102</xdr:col>
      <xdr:colOff>165100</xdr:colOff>
      <xdr:row>106</xdr:row>
      <xdr:rowOff>70394</xdr:rowOff>
    </xdr:to>
    <xdr:sp macro="" textlink="">
      <xdr:nvSpPr>
        <xdr:cNvPr id="939" name="楕円 938">
          <a:extLst>
            <a:ext uri="{FF2B5EF4-FFF2-40B4-BE49-F238E27FC236}">
              <a16:creationId xmlns:a16="http://schemas.microsoft.com/office/drawing/2014/main" id="{5A0A4CD0-2553-471D-B371-BDD0DDF56B29}"/>
            </a:ext>
          </a:extLst>
        </xdr:cNvPr>
        <xdr:cNvSpPr/>
      </xdr:nvSpPr>
      <xdr:spPr>
        <a:xfrm>
          <a:off x="19494500" y="1814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13063</xdr:rowOff>
    </xdr:from>
    <xdr:to>
      <xdr:col>107</xdr:col>
      <xdr:colOff>50800</xdr:colOff>
      <xdr:row>106</xdr:row>
      <xdr:rowOff>19594</xdr:rowOff>
    </xdr:to>
    <xdr:cxnSp macro="">
      <xdr:nvCxnSpPr>
        <xdr:cNvPr id="940" name="直線コネクタ 939">
          <a:extLst>
            <a:ext uri="{FF2B5EF4-FFF2-40B4-BE49-F238E27FC236}">
              <a16:creationId xmlns:a16="http://schemas.microsoft.com/office/drawing/2014/main" id="{C1C2AEB0-AFFF-43D2-9E94-770A7C4CEEE9}"/>
            </a:ext>
          </a:extLst>
        </xdr:cNvPr>
        <xdr:cNvCxnSpPr/>
      </xdr:nvCxnSpPr>
      <xdr:spPr>
        <a:xfrm flipV="1">
          <a:off x="19545300" y="1818676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138068</xdr:rowOff>
    </xdr:from>
    <xdr:to>
      <xdr:col>98</xdr:col>
      <xdr:colOff>38100</xdr:colOff>
      <xdr:row>106</xdr:row>
      <xdr:rowOff>68218</xdr:rowOff>
    </xdr:to>
    <xdr:sp macro="" textlink="">
      <xdr:nvSpPr>
        <xdr:cNvPr id="941" name="楕円 940">
          <a:extLst>
            <a:ext uri="{FF2B5EF4-FFF2-40B4-BE49-F238E27FC236}">
              <a16:creationId xmlns:a16="http://schemas.microsoft.com/office/drawing/2014/main" id="{B8200C58-1EDB-4227-A6A6-CA669FB6CA53}"/>
            </a:ext>
          </a:extLst>
        </xdr:cNvPr>
        <xdr:cNvSpPr/>
      </xdr:nvSpPr>
      <xdr:spPr>
        <a:xfrm>
          <a:off x="18605500" y="1814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17418</xdr:rowOff>
    </xdr:from>
    <xdr:to>
      <xdr:col>102</xdr:col>
      <xdr:colOff>114300</xdr:colOff>
      <xdr:row>106</xdr:row>
      <xdr:rowOff>19594</xdr:rowOff>
    </xdr:to>
    <xdr:cxnSp macro="">
      <xdr:nvCxnSpPr>
        <xdr:cNvPr id="942" name="直線コネクタ 941">
          <a:extLst>
            <a:ext uri="{FF2B5EF4-FFF2-40B4-BE49-F238E27FC236}">
              <a16:creationId xmlns:a16="http://schemas.microsoft.com/office/drawing/2014/main" id="{F22BA078-C7D7-4B33-9814-DA57D0D6B748}"/>
            </a:ext>
          </a:extLst>
        </xdr:cNvPr>
        <xdr:cNvCxnSpPr/>
      </xdr:nvCxnSpPr>
      <xdr:spPr>
        <a:xfrm>
          <a:off x="18656300" y="18191118"/>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24872</xdr:rowOff>
    </xdr:from>
    <xdr:ext cx="469744" cy="259045"/>
    <xdr:sp macro="" textlink="">
      <xdr:nvSpPr>
        <xdr:cNvPr id="943" name="n_1aveValue【庁舎】&#10;一人当たり面積">
          <a:extLst>
            <a:ext uri="{FF2B5EF4-FFF2-40B4-BE49-F238E27FC236}">
              <a16:creationId xmlns:a16="http://schemas.microsoft.com/office/drawing/2014/main" id="{3FFD2A6B-9674-4998-92C6-829D0D1D19AE}"/>
            </a:ext>
          </a:extLst>
        </xdr:cNvPr>
        <xdr:cNvSpPr txBox="1"/>
      </xdr:nvSpPr>
      <xdr:spPr>
        <a:xfrm>
          <a:off x="21075727" y="17855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69504</xdr:rowOff>
    </xdr:from>
    <xdr:ext cx="469744" cy="259045"/>
    <xdr:sp macro="" textlink="">
      <xdr:nvSpPr>
        <xdr:cNvPr id="944" name="n_2aveValue【庁舎】&#10;一人当たり面積">
          <a:extLst>
            <a:ext uri="{FF2B5EF4-FFF2-40B4-BE49-F238E27FC236}">
              <a16:creationId xmlns:a16="http://schemas.microsoft.com/office/drawing/2014/main" id="{0C690747-7FDC-44BC-94AF-F1C52DAC7D3A}"/>
            </a:ext>
          </a:extLst>
        </xdr:cNvPr>
        <xdr:cNvSpPr txBox="1"/>
      </xdr:nvSpPr>
      <xdr:spPr>
        <a:xfrm>
          <a:off x="20199427" y="1790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63698</xdr:rowOff>
    </xdr:from>
    <xdr:ext cx="469744" cy="259045"/>
    <xdr:sp macro="" textlink="">
      <xdr:nvSpPr>
        <xdr:cNvPr id="945" name="n_3aveValue【庁舎】&#10;一人当たり面積">
          <a:extLst>
            <a:ext uri="{FF2B5EF4-FFF2-40B4-BE49-F238E27FC236}">
              <a16:creationId xmlns:a16="http://schemas.microsoft.com/office/drawing/2014/main" id="{CAA26C44-0FB7-4F59-82BB-F8AE242A9BC3}"/>
            </a:ext>
          </a:extLst>
        </xdr:cNvPr>
        <xdr:cNvSpPr txBox="1"/>
      </xdr:nvSpPr>
      <xdr:spPr>
        <a:xfrm>
          <a:off x="19310427" y="18237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31404</xdr:rowOff>
    </xdr:from>
    <xdr:ext cx="469744" cy="259045"/>
    <xdr:sp macro="" textlink="">
      <xdr:nvSpPr>
        <xdr:cNvPr id="946" name="n_4aveValue【庁舎】&#10;一人当たり面積">
          <a:extLst>
            <a:ext uri="{FF2B5EF4-FFF2-40B4-BE49-F238E27FC236}">
              <a16:creationId xmlns:a16="http://schemas.microsoft.com/office/drawing/2014/main" id="{B0CA28E7-84C7-46DE-B209-E4750D65770D}"/>
            </a:ext>
          </a:extLst>
        </xdr:cNvPr>
        <xdr:cNvSpPr txBox="1"/>
      </xdr:nvSpPr>
      <xdr:spPr>
        <a:xfrm>
          <a:off x="18421427" y="1786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47370</xdr:rowOff>
    </xdr:from>
    <xdr:ext cx="469744" cy="259045"/>
    <xdr:sp macro="" textlink="">
      <xdr:nvSpPr>
        <xdr:cNvPr id="947" name="n_1mainValue【庁舎】&#10;一人当たり面積">
          <a:extLst>
            <a:ext uri="{FF2B5EF4-FFF2-40B4-BE49-F238E27FC236}">
              <a16:creationId xmlns:a16="http://schemas.microsoft.com/office/drawing/2014/main" id="{D5525D28-53CD-45E0-815B-06F05CA26F86}"/>
            </a:ext>
          </a:extLst>
        </xdr:cNvPr>
        <xdr:cNvSpPr txBox="1"/>
      </xdr:nvSpPr>
      <xdr:spPr>
        <a:xfrm>
          <a:off x="21075727" y="1822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54990</xdr:rowOff>
    </xdr:from>
    <xdr:ext cx="469744" cy="259045"/>
    <xdr:sp macro="" textlink="">
      <xdr:nvSpPr>
        <xdr:cNvPr id="948" name="n_2mainValue【庁舎】&#10;一人当たり面積">
          <a:extLst>
            <a:ext uri="{FF2B5EF4-FFF2-40B4-BE49-F238E27FC236}">
              <a16:creationId xmlns:a16="http://schemas.microsoft.com/office/drawing/2014/main" id="{487A91F3-57B3-4953-84F0-90C8A605570A}"/>
            </a:ext>
          </a:extLst>
        </xdr:cNvPr>
        <xdr:cNvSpPr txBox="1"/>
      </xdr:nvSpPr>
      <xdr:spPr>
        <a:xfrm>
          <a:off x="20199427" y="1822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86921</xdr:rowOff>
    </xdr:from>
    <xdr:ext cx="469744" cy="259045"/>
    <xdr:sp macro="" textlink="">
      <xdr:nvSpPr>
        <xdr:cNvPr id="949" name="n_3mainValue【庁舎】&#10;一人当たり面積">
          <a:extLst>
            <a:ext uri="{FF2B5EF4-FFF2-40B4-BE49-F238E27FC236}">
              <a16:creationId xmlns:a16="http://schemas.microsoft.com/office/drawing/2014/main" id="{30353B0B-7AEC-4492-AFEE-768E8E3DC88A}"/>
            </a:ext>
          </a:extLst>
        </xdr:cNvPr>
        <xdr:cNvSpPr txBox="1"/>
      </xdr:nvSpPr>
      <xdr:spPr>
        <a:xfrm>
          <a:off x="19310427" y="1791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59345</xdr:rowOff>
    </xdr:from>
    <xdr:ext cx="469744" cy="259045"/>
    <xdr:sp macro="" textlink="">
      <xdr:nvSpPr>
        <xdr:cNvPr id="950" name="n_4mainValue【庁舎】&#10;一人当たり面積">
          <a:extLst>
            <a:ext uri="{FF2B5EF4-FFF2-40B4-BE49-F238E27FC236}">
              <a16:creationId xmlns:a16="http://schemas.microsoft.com/office/drawing/2014/main" id="{AA025879-857A-4A09-AE30-A8529ACC76F2}"/>
            </a:ext>
          </a:extLst>
        </xdr:cNvPr>
        <xdr:cNvSpPr txBox="1"/>
      </xdr:nvSpPr>
      <xdr:spPr>
        <a:xfrm>
          <a:off x="18421427" y="1823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1" name="正方形/長方形 950">
          <a:extLst>
            <a:ext uri="{FF2B5EF4-FFF2-40B4-BE49-F238E27FC236}">
              <a16:creationId xmlns:a16="http://schemas.microsoft.com/office/drawing/2014/main" id="{3522AF3C-C048-44E2-9286-5E5353ED8C3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2" name="正方形/長方形 951">
          <a:extLst>
            <a:ext uri="{FF2B5EF4-FFF2-40B4-BE49-F238E27FC236}">
              <a16:creationId xmlns:a16="http://schemas.microsoft.com/office/drawing/2014/main" id="{F544D53D-1F4A-49A8-8135-4072C07BB1E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3" name="テキスト ボックス 952">
          <a:extLst>
            <a:ext uri="{FF2B5EF4-FFF2-40B4-BE49-F238E27FC236}">
              <a16:creationId xmlns:a16="http://schemas.microsoft.com/office/drawing/2014/main" id="{C27417D4-6B8D-40F4-8AEC-9249C44E906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般廃棄物処理施設について、町内の施設及び一部事務組合所有の焼却施設ともに減価償却率が高いことから、施設の老朽化が進んでいることがわかる。なお、評価額の大部分は一部事務組合の施設であるが、同施設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年度末で停止している。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福祉施設については、主要施設である「総合福祉会館」の耐用年数が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年弱残っているため、類似団体内平均と比較して低い減価償却率となっている。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消防施設については、防災行政無線のデジタル化整備を行ったこと等のため、減価償却率が低下したと考えられる。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庁舎の減価償却率も、類似団体内平均より高い数値となっている。耐震化は実施済であるが、耐用年数が近づいているため、今後は建替え等の検討も必要となってくると考えている。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他の施設（図書館、体育館・プール、市民会館、保健センター・保健所）における減価償却率については、類似団体内平均に近い数値となっている。今後も長寿命化や統廃合により、適切な施設管理を努めていきた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山口県和木町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6,187
6,106
10.58
4,830,459
4,651,580
175,091
2,396,945
5,403,152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47.9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類似団体平均よりも高い数値で推移している。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ただ、近年、町内の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大石油関係企業からの法人税収は、最低ラインを推移している。また、新規の設備投資は抑制されており、固定資産税（償却資産）も減少している。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年度については、基準財政収入額が法人税割（対前年度▲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31,280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千円）を主因として減少したほか、基準財政需要額が幼保無償化等に伴う社会福祉費の増（</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41,294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千円）や新規項目の地域社会再生事業費（</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30,211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千円）等により増加したため、</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ヶ年平均で見ると</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ポイント増加しているが、単年度財政力指数は減少している。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今後、企業業績が上向けば、財政力指数は改善すると見込まれるが、そうでなければ減少傾向になると考えられる。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en-US"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4153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1512</xdr:rowOff>
    </xdr:from>
    <xdr:to>
      <xdr:col>23</xdr:col>
      <xdr:colOff>133350</xdr:colOff>
      <xdr:row>41</xdr:row>
      <xdr:rowOff>13002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030962"/>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142015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42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13002</xdr:rowOff>
    </xdr:from>
    <xdr:to>
      <xdr:col>19</xdr:col>
      <xdr:colOff>133350</xdr:colOff>
      <xdr:row>41</xdr:row>
      <xdr:rowOff>24493</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0424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84865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45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24493</xdr:rowOff>
    </xdr:from>
    <xdr:to>
      <xdr:col>15</xdr:col>
      <xdr:colOff>82550</xdr:colOff>
      <xdr:row>41</xdr:row>
      <xdr:rowOff>24493</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053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1512</xdr:rowOff>
    </xdr:from>
    <xdr:to>
      <xdr:col>11</xdr:col>
      <xdr:colOff>31750</xdr:colOff>
      <xdr:row>41</xdr:row>
      <xdr:rowOff>24493</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03096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158448</xdr:rowOff>
    </xdr:from>
    <xdr:to>
      <xdr:col>11</xdr:col>
      <xdr:colOff>82550</xdr:colOff>
      <xdr:row>43</xdr:row>
      <xdr:rowOff>88598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73375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84865</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122162</xdr:rowOff>
    </xdr:from>
    <xdr:to>
      <xdr:col>23</xdr:col>
      <xdr:colOff>184150</xdr:colOff>
      <xdr:row>41</xdr:row>
      <xdr:rowOff>52312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69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138689</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825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133652</xdr:rowOff>
    </xdr:from>
    <xdr:to>
      <xdr:col>19</xdr:col>
      <xdr:colOff>184150</xdr:colOff>
      <xdr:row>41</xdr:row>
      <xdr:rowOff>63802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73979</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760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145143</xdr:rowOff>
    </xdr:from>
    <xdr:to>
      <xdr:col>15</xdr:col>
      <xdr:colOff>133350</xdr:colOff>
      <xdr:row>41</xdr:row>
      <xdr:rowOff>75293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85470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145143</xdr:rowOff>
    </xdr:from>
    <xdr:to>
      <xdr:col>11</xdr:col>
      <xdr:colOff>82550</xdr:colOff>
      <xdr:row>41</xdr:row>
      <xdr:rowOff>75293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85470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122162</xdr:rowOff>
    </xdr:from>
    <xdr:to>
      <xdr:col>7</xdr:col>
      <xdr:colOff>31750</xdr:colOff>
      <xdr:row>41</xdr:row>
      <xdr:rowOff>52312</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69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62489</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74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年度の歳入では、法人税の減収を主として地方税が対前年度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78,388</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千円減少したものの、地方交付税が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123,041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千円増加したこと等により、経常収支比率が対前年度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5.8</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％ポイント減となった。また、ふるさと納税について、寄付金である歳入は臨時的収入としているが、歳出の返礼品（補助費）は、経常経費としており、対前年度比で</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8,167</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千円減少している。このことも、令和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年度の経常収支比率減少の一因と思われる。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これまでも、類似団体に比較して高い数値であることから、予算査定時の厳しい優先順位の点検などにより、経常経費の削減を図っていきたい。</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67</xdr:row>
      <xdr:rowOff>12446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2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51308</xdr:rowOff>
    </xdr:from>
    <xdr:to>
      <xdr:col>23</xdr:col>
      <xdr:colOff>133350</xdr:colOff>
      <xdr:row>66</xdr:row>
      <xdr:rowOff>159766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1195558"/>
          <a:ext cx="838200" cy="27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70375</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70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162306</xdr:rowOff>
    </xdr:from>
    <xdr:to>
      <xdr:col>19</xdr:col>
      <xdr:colOff>133350</xdr:colOff>
      <xdr:row>66</xdr:row>
      <xdr:rowOff>159766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1306556"/>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121412</xdr:rowOff>
    </xdr:from>
    <xdr:to>
      <xdr:col>19</xdr:col>
      <xdr:colOff>184150</xdr:colOff>
      <xdr:row>64</xdr:row>
      <xdr:rowOff>51562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61739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691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162306</xdr:rowOff>
    </xdr:from>
    <xdr:to>
      <xdr:col>15</xdr:col>
      <xdr:colOff>82550</xdr:colOff>
      <xdr:row>66</xdr:row>
      <xdr:rowOff>34290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130655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68326</xdr:rowOff>
    </xdr:from>
    <xdr:to>
      <xdr:col>15</xdr:col>
      <xdr:colOff>133350</xdr:colOff>
      <xdr:row>63</xdr:row>
      <xdr:rowOff>169926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8653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63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34290</xdr:rowOff>
    </xdr:from>
    <xdr:to>
      <xdr:col>11</xdr:col>
      <xdr:colOff>31750</xdr:colOff>
      <xdr:row>66</xdr:row>
      <xdr:rowOff>53594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134999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34544</xdr:rowOff>
    </xdr:from>
    <xdr:to>
      <xdr:col>11</xdr:col>
      <xdr:colOff>82550</xdr:colOff>
      <xdr:row>63</xdr:row>
      <xdr:rowOff>136144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146321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157734</xdr:rowOff>
    </xdr:from>
    <xdr:to>
      <xdr:col>7</xdr:col>
      <xdr:colOff>31750</xdr:colOff>
      <xdr:row>63</xdr:row>
      <xdr:rowOff>87884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98061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508</xdr:rowOff>
    </xdr:from>
    <xdr:to>
      <xdr:col>23</xdr:col>
      <xdr:colOff>184150</xdr:colOff>
      <xdr:row>65</xdr:row>
      <xdr:rowOff>102108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14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144035</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116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108966</xdr:rowOff>
    </xdr:from>
    <xdr:to>
      <xdr:col>19</xdr:col>
      <xdr:colOff>184150</xdr:colOff>
      <xdr:row>67</xdr:row>
      <xdr:rowOff>39116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42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23893</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511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111506</xdr:rowOff>
    </xdr:from>
    <xdr:to>
      <xdr:col>15</xdr:col>
      <xdr:colOff>133350</xdr:colOff>
      <xdr:row>66</xdr:row>
      <xdr:rowOff>41656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25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26433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34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154940</xdr:rowOff>
    </xdr:from>
    <xdr:to>
      <xdr:col>11</xdr:col>
      <xdr:colOff>82550</xdr:colOff>
      <xdr:row>66</xdr:row>
      <xdr:rowOff>85090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69867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38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2794</xdr:rowOff>
    </xdr:from>
    <xdr:to>
      <xdr:col>7</xdr:col>
      <xdr:colOff>31750</xdr:colOff>
      <xdr:row>66</xdr:row>
      <xdr:rowOff>104394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31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89171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40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[238,319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年度は、前年度額から上がったものの、類似団体平均値よりも若干低い数値となっている。これまでも、ほぼ類似団体平均値で移行している。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今後も、事務事業の見直しや業務の民間委託等により、人件費・物件費の圧縮に努めていきたい。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7108</xdr:rowOff>
    </xdr:from>
    <xdr:to>
      <xdr:col>23</xdr:col>
      <xdr:colOff>133350</xdr:colOff>
      <xdr:row>89</xdr:row>
      <xdr:rowOff>54907</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894558"/>
          <a:ext cx="0" cy="14193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26984</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28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54907</xdr:rowOff>
    </xdr:from>
    <xdr:to>
      <xdr:col>24</xdr:col>
      <xdr:colOff>12700</xdr:colOff>
      <xdr:row>89</xdr:row>
      <xdr:rowOff>54907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31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93485</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638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7108</xdr:rowOff>
    </xdr:from>
    <xdr:to>
      <xdr:col>24</xdr:col>
      <xdr:colOff>12700</xdr:colOff>
      <xdr:row>81</xdr:row>
      <xdr:rowOff>7108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894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104786</xdr:rowOff>
    </xdr:from>
    <xdr:to>
      <xdr:col>23</xdr:col>
      <xdr:colOff>133350</xdr:colOff>
      <xdr:row>82</xdr:row>
      <xdr:rowOff>161120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163686"/>
          <a:ext cx="838200" cy="5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129529</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188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157452</xdr:rowOff>
    </xdr:from>
    <xdr:to>
      <xdr:col>23</xdr:col>
      <xdr:colOff>184150</xdr:colOff>
      <xdr:row>83</xdr:row>
      <xdr:rowOff>87602</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21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94469</xdr:rowOff>
    </xdr:from>
    <xdr:to>
      <xdr:col>19</xdr:col>
      <xdr:colOff>133350</xdr:colOff>
      <xdr:row>82</xdr:row>
      <xdr:rowOff>104786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4153369"/>
          <a:ext cx="889000" cy="10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83846</xdr:rowOff>
    </xdr:from>
    <xdr:to>
      <xdr:col>19</xdr:col>
      <xdr:colOff>184150</xdr:colOff>
      <xdr:row>83</xdr:row>
      <xdr:rowOff>13996</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14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170223</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4229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67137</xdr:rowOff>
    </xdr:from>
    <xdr:to>
      <xdr:col>15</xdr:col>
      <xdr:colOff>82550</xdr:colOff>
      <xdr:row>82</xdr:row>
      <xdr:rowOff>94469</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4126037"/>
          <a:ext cx="889000" cy="27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61559</xdr:rowOff>
    </xdr:from>
    <xdr:to>
      <xdr:col>15</xdr:col>
      <xdr:colOff>133350</xdr:colOff>
      <xdr:row>82</xdr:row>
      <xdr:rowOff>163159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147936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4206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67137</xdr:rowOff>
    </xdr:from>
    <xdr:to>
      <xdr:col>11</xdr:col>
      <xdr:colOff>31750</xdr:colOff>
      <xdr:row>82</xdr:row>
      <xdr:rowOff>95786</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flipV="1">
          <a:off x="1447800" y="14126037"/>
          <a:ext cx="889000" cy="2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57414</xdr:rowOff>
    </xdr:from>
    <xdr:to>
      <xdr:col>11</xdr:col>
      <xdr:colOff>82550</xdr:colOff>
      <xdr:row>82</xdr:row>
      <xdr:rowOff>159014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143791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42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69667</xdr:rowOff>
    </xdr:from>
    <xdr:to>
      <xdr:col>7</xdr:col>
      <xdr:colOff>31750</xdr:colOff>
      <xdr:row>82</xdr:row>
      <xdr:rowOff>171267</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156044</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421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110320</xdr:rowOff>
    </xdr:from>
    <xdr:to>
      <xdr:col>23</xdr:col>
      <xdr:colOff>184150</xdr:colOff>
      <xdr:row>83</xdr:row>
      <xdr:rowOff>40470</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16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126847</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401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53986</xdr:rowOff>
    </xdr:from>
    <xdr:to>
      <xdr:col>19</xdr:col>
      <xdr:colOff>184150</xdr:colOff>
      <xdr:row>82</xdr:row>
      <xdr:rowOff>155586</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11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165763</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3881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43669</xdr:rowOff>
    </xdr:from>
    <xdr:to>
      <xdr:col>15</xdr:col>
      <xdr:colOff>133350</xdr:colOff>
      <xdr:row>82</xdr:row>
      <xdr:rowOff>145269</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410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155446</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3871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16337</xdr:rowOff>
    </xdr:from>
    <xdr:to>
      <xdr:col>11</xdr:col>
      <xdr:colOff>82550</xdr:colOff>
      <xdr:row>82</xdr:row>
      <xdr:rowOff>117937</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407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128114</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3844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44986</xdr:rowOff>
    </xdr:from>
    <xdr:to>
      <xdr:col>7</xdr:col>
      <xdr:colOff>31750</xdr:colOff>
      <xdr:row>82</xdr:row>
      <xdr:rowOff>146586</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410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156763</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872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ラスパイレス指数は、類似団体よりも高い数値で推移している。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指数については、小規模団体において経験年数階層内における職員分布が変わった場合に変動することがあるが、本町においても、給与制度に大きな改正がなくとも職員構成の変動による指数の増減が生じる場合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22073</xdr:rowOff>
    </xdr:from>
    <xdr:to>
      <xdr:col>81</xdr:col>
      <xdr:colOff>44450</xdr:colOff>
      <xdr:row>88</xdr:row>
      <xdr:rowOff>22982</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6179800" y="14938223"/>
          <a:ext cx="838200" cy="172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146854</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5486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130327</xdr:rowOff>
    </xdr:from>
    <xdr:to>
      <xdr:col>81</xdr:col>
      <xdr:colOff>95250</xdr:colOff>
      <xdr:row>86</xdr:row>
      <xdr:rowOff>60477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159052</xdr:rowOff>
    </xdr:from>
    <xdr:to>
      <xdr:col>77</xdr:col>
      <xdr:colOff>44450</xdr:colOff>
      <xdr:row>88</xdr:row>
      <xdr:rowOff>22982</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903752"/>
          <a:ext cx="889000" cy="20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141816</xdr:rowOff>
    </xdr:from>
    <xdr:to>
      <xdr:col>77</xdr:col>
      <xdr:colOff>95250</xdr:colOff>
      <xdr:row>86</xdr:row>
      <xdr:rowOff>71966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82143</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483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159052</xdr:rowOff>
    </xdr:from>
    <xdr:to>
      <xdr:col>72</xdr:col>
      <xdr:colOff>203200</xdr:colOff>
      <xdr:row>87</xdr:row>
      <xdr:rowOff>113998</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4903752"/>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118836</xdr:rowOff>
    </xdr:from>
    <xdr:to>
      <xdr:col>73</xdr:col>
      <xdr:colOff>44450</xdr:colOff>
      <xdr:row>86</xdr:row>
      <xdr:rowOff>48986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59163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113998</xdr:rowOff>
    </xdr:from>
    <xdr:to>
      <xdr:col>68</xdr:col>
      <xdr:colOff>152400</xdr:colOff>
      <xdr:row>87</xdr:row>
      <xdr:rowOff>159959</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5030148"/>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116615</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116615</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142723</xdr:rowOff>
    </xdr:from>
    <xdr:to>
      <xdr:col>81</xdr:col>
      <xdr:colOff>95250</xdr:colOff>
      <xdr:row>87</xdr:row>
      <xdr:rowOff>72873</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88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114800</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85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143632</xdr:rowOff>
    </xdr:from>
    <xdr:to>
      <xdr:col>77</xdr:col>
      <xdr:colOff>95250</xdr:colOff>
      <xdr:row>88</xdr:row>
      <xdr:rowOff>73782</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505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58559</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5146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108252</xdr:rowOff>
    </xdr:from>
    <xdr:to>
      <xdr:col>73</xdr:col>
      <xdr:colOff>44450</xdr:colOff>
      <xdr:row>87</xdr:row>
      <xdr:rowOff>38402</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85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23179</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93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63198</xdr:rowOff>
    </xdr:from>
    <xdr:to>
      <xdr:col>68</xdr:col>
      <xdr:colOff>203200</xdr:colOff>
      <xdr:row>87</xdr:row>
      <xdr:rowOff>164798</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97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149575</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506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109159</xdr:rowOff>
    </xdr:from>
    <xdr:to>
      <xdr:col>64</xdr:col>
      <xdr:colOff>152400</xdr:colOff>
      <xdr:row>88</xdr:row>
      <xdr:rowOff>39309</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502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24086</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511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退職者の不補充などにより、集中改革プランで掲げた職員の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％削減を早期に達成していることから、類似団体平均を下回っている。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今後も計画的に、一般職または臨時職員の採用、あるいは業務の民間委託等の検討をしていきたい。</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135445</xdr:rowOff>
    </xdr:from>
    <xdr:to>
      <xdr:col>81</xdr:col>
      <xdr:colOff>44450</xdr:colOff>
      <xdr:row>66</xdr:row>
      <xdr:rowOff>78931</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79545"/>
          <a:ext cx="0" cy="1315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51008</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366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78931</xdr:rowOff>
    </xdr:from>
    <xdr:to>
      <xdr:col>81</xdr:col>
      <xdr:colOff>133350</xdr:colOff>
      <xdr:row>66</xdr:row>
      <xdr:rowOff>78931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394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50372</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823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135445</xdr:rowOff>
    </xdr:from>
    <xdr:to>
      <xdr:col>81</xdr:col>
      <xdr:colOff>133350</xdr:colOff>
      <xdr:row>58</xdr:row>
      <xdr:rowOff>135445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7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137731</xdr:rowOff>
    </xdr:from>
    <xdr:to>
      <xdr:col>81</xdr:col>
      <xdr:colOff>44450</xdr:colOff>
      <xdr:row>60</xdr:row>
      <xdr:rowOff>3683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253281"/>
          <a:ext cx="838200" cy="37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28719</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315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56642</xdr:rowOff>
    </xdr:from>
    <xdr:to>
      <xdr:col>81</xdr:col>
      <xdr:colOff>95250</xdr:colOff>
      <xdr:row>60</xdr:row>
      <xdr:rowOff>158242</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137731</xdr:rowOff>
    </xdr:from>
    <xdr:to>
      <xdr:col>77</xdr:col>
      <xdr:colOff>44450</xdr:colOff>
      <xdr:row>60</xdr:row>
      <xdr:rowOff>4287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5290800" y="10253281"/>
          <a:ext cx="889000" cy="3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48196</xdr:rowOff>
    </xdr:from>
    <xdr:to>
      <xdr:col>77</xdr:col>
      <xdr:colOff>95250</xdr:colOff>
      <xdr:row>60</xdr:row>
      <xdr:rowOff>149796</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134573</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421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148590</xdr:rowOff>
    </xdr:from>
    <xdr:to>
      <xdr:col>72</xdr:col>
      <xdr:colOff>203200</xdr:colOff>
      <xdr:row>60</xdr:row>
      <xdr:rowOff>4287</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264140"/>
          <a:ext cx="889000" cy="2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4763</xdr:rowOff>
    </xdr:from>
    <xdr:to>
      <xdr:col>73</xdr:col>
      <xdr:colOff>44450</xdr:colOff>
      <xdr:row>60</xdr:row>
      <xdr:rowOff>106363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91140</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37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132906</xdr:rowOff>
    </xdr:from>
    <xdr:to>
      <xdr:col>68</xdr:col>
      <xdr:colOff>152400</xdr:colOff>
      <xdr:row>59</xdr:row>
      <xdr:rowOff>148590</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248456"/>
          <a:ext cx="889000" cy="1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540</xdr:rowOff>
    </xdr:from>
    <xdr:to>
      <xdr:col>68</xdr:col>
      <xdr:colOff>203200</xdr:colOff>
      <xdr:row>60</xdr:row>
      <xdr:rowOff>102140</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86917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37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11399</xdr:rowOff>
    </xdr:from>
    <xdr:to>
      <xdr:col>64</xdr:col>
      <xdr:colOff>152400</xdr:colOff>
      <xdr:row>60</xdr:row>
      <xdr:rowOff>112999</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97776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38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124333</xdr:rowOff>
    </xdr:from>
    <xdr:to>
      <xdr:col>81</xdr:col>
      <xdr:colOff>95250</xdr:colOff>
      <xdr:row>60</xdr:row>
      <xdr:rowOff>54483</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23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140860</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084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86931</xdr:rowOff>
    </xdr:from>
    <xdr:to>
      <xdr:col>77</xdr:col>
      <xdr:colOff>95250</xdr:colOff>
      <xdr:row>60</xdr:row>
      <xdr:rowOff>17081</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20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27258</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9971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124937</xdr:rowOff>
    </xdr:from>
    <xdr:to>
      <xdr:col>73</xdr:col>
      <xdr:colOff>44450</xdr:colOff>
      <xdr:row>60</xdr:row>
      <xdr:rowOff>55087</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24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65264</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009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97790</xdr:rowOff>
    </xdr:from>
    <xdr:to>
      <xdr:col>68</xdr:col>
      <xdr:colOff>203200</xdr:colOff>
      <xdr:row>60</xdr:row>
      <xdr:rowOff>27940</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38117</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82106</xdr:rowOff>
    </xdr:from>
    <xdr:to>
      <xdr:col>64</xdr:col>
      <xdr:colOff>152400</xdr:colOff>
      <xdr:row>60</xdr:row>
      <xdr:rowOff>12256</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19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22433</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996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年度の実質公債費比率は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％で、減少傾向にある。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こども園施設整備事業等の大規模な建設事業により、多額の地方債を発行している。これらの償還金のうち、一部は事業費補正等により基準財政需要額に算入されるものの、数年後には当比率は上昇していくものと見込んで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30057</xdr:rowOff>
    </xdr:from>
    <xdr:to>
      <xdr:col>81</xdr:col>
      <xdr:colOff>44450</xdr:colOff>
      <xdr:row>44</xdr:row>
      <xdr:rowOff>165100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73707"/>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116434</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30057</xdr:rowOff>
    </xdr:from>
    <xdr:to>
      <xdr:col>81</xdr:col>
      <xdr:colOff>133350</xdr:colOff>
      <xdr:row>37</xdr:row>
      <xdr:rowOff>30057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35983</xdr:rowOff>
    </xdr:from>
    <xdr:to>
      <xdr:col>81</xdr:col>
      <xdr:colOff>44450</xdr:colOff>
      <xdr:row>41</xdr:row>
      <xdr:rowOff>100330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7065433"/>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118127</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100330</xdr:rowOff>
    </xdr:from>
    <xdr:to>
      <xdr:col>77</xdr:col>
      <xdr:colOff>44450</xdr:colOff>
      <xdr:row>41</xdr:row>
      <xdr:rowOff>140546</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712978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121920</xdr:rowOff>
    </xdr:from>
    <xdr:to>
      <xdr:col>77</xdr:col>
      <xdr:colOff>95250</xdr:colOff>
      <xdr:row>42</xdr:row>
      <xdr:rowOff>52070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36847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140546</xdr:rowOff>
    </xdr:from>
    <xdr:to>
      <xdr:col>72</xdr:col>
      <xdr:colOff>203200</xdr:colOff>
      <xdr:row>42</xdr:row>
      <xdr:rowOff>1270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716999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22031</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1270</xdr:rowOff>
    </xdr:from>
    <xdr:to>
      <xdr:col>68</xdr:col>
      <xdr:colOff>152400</xdr:colOff>
      <xdr:row>42</xdr:row>
      <xdr:rowOff>1270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3512800" y="72021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81704</xdr:rowOff>
    </xdr:from>
    <xdr:to>
      <xdr:col>68</xdr:col>
      <xdr:colOff>203200</xdr:colOff>
      <xdr:row>42</xdr:row>
      <xdr:rowOff>11854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22031</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89746</xdr:rowOff>
    </xdr:from>
    <xdr:to>
      <xdr:col>64</xdr:col>
      <xdr:colOff>152400</xdr:colOff>
      <xdr:row>42</xdr:row>
      <xdr:rowOff>19896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30073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156633</xdr:rowOff>
    </xdr:from>
    <xdr:to>
      <xdr:col>81</xdr:col>
      <xdr:colOff>95250</xdr:colOff>
      <xdr:row>41</xdr:row>
      <xdr:rowOff>86783</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1710</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49530</xdr:rowOff>
    </xdr:from>
    <xdr:to>
      <xdr:col>77</xdr:col>
      <xdr:colOff>95250</xdr:colOff>
      <xdr:row>41</xdr:row>
      <xdr:rowOff>151130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89746</xdr:rowOff>
    </xdr:from>
    <xdr:to>
      <xdr:col>73</xdr:col>
      <xdr:colOff>44450</xdr:colOff>
      <xdr:row>42</xdr:row>
      <xdr:rowOff>19896</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4673</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121920</xdr:rowOff>
    </xdr:from>
    <xdr:to>
      <xdr:col>68</xdr:col>
      <xdr:colOff>203200</xdr:colOff>
      <xdr:row>42</xdr:row>
      <xdr:rowOff>52070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36847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121920</xdr:rowOff>
    </xdr:from>
    <xdr:to>
      <xdr:col>64</xdr:col>
      <xdr:colOff>152400</xdr:colOff>
      <xdr:row>42</xdr:row>
      <xdr:rowOff>52070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36847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年度の将来負担額は、地方債発行額を償還額が上回ったことから、地方債残高が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96,570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千円の減額となった。また、充当可能財源は、基準財政需要額算入見込み額が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117,173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千円の減となったものの、充当可能基金は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127,767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千円の増となった。このため、将来負担比率は前年度から下降した。</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今後、町営緑ヶ丘団地第３棟等の大規模な建設事業により、多額の地方債を発行する計画となっており、令和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年度は地方債残高が増加する見込みであるものの、中期的には将来負担比率は減少するものと見込んでいる。</a:t>
          </a:r>
          <a:endPar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40936</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70667"/>
          <a:ext cx="0" cy="14421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13013</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78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40936</xdr:rowOff>
    </xdr:from>
    <xdr:to>
      <xdr:col>81</xdr:col>
      <xdr:colOff>133350</xdr:colOff>
      <xdr:row>22</xdr:row>
      <xdr:rowOff>40936</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81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12742</xdr:rowOff>
    </xdr:from>
    <xdr:to>
      <xdr:col>81</xdr:col>
      <xdr:colOff>44450</xdr:colOff>
      <xdr:row>16</xdr:row>
      <xdr:rowOff>122132</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6179800" y="2755942"/>
          <a:ext cx="838200" cy="10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122132</xdr:rowOff>
    </xdr:from>
    <xdr:to>
      <xdr:col>77</xdr:col>
      <xdr:colOff>44450</xdr:colOff>
      <xdr:row>16</xdr:row>
      <xdr:rowOff>171196</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5290800" y="2865332"/>
          <a:ext cx="889000" cy="4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123867</xdr:rowOff>
    </xdr:from>
    <xdr:to>
      <xdr:col>72</xdr:col>
      <xdr:colOff>203200</xdr:colOff>
      <xdr:row>16</xdr:row>
      <xdr:rowOff>171196</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4401800" y="2695617"/>
          <a:ext cx="889000" cy="218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123867</xdr:rowOff>
    </xdr:from>
    <xdr:to>
      <xdr:col>68</xdr:col>
      <xdr:colOff>152400</xdr:colOff>
      <xdr:row>15</xdr:row>
      <xdr:rowOff>134324</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3512800" y="2695617"/>
          <a:ext cx="889000" cy="1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133392</xdr:rowOff>
    </xdr:from>
    <xdr:to>
      <xdr:col>81</xdr:col>
      <xdr:colOff>95250</xdr:colOff>
      <xdr:row>16</xdr:row>
      <xdr:rowOff>63542</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967200" y="270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105469</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2677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71332</xdr:rowOff>
    </xdr:from>
    <xdr:to>
      <xdr:col>77</xdr:col>
      <xdr:colOff>95250</xdr:colOff>
      <xdr:row>17</xdr:row>
      <xdr:rowOff>1482</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281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157709</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2900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120396</xdr:rowOff>
    </xdr:from>
    <xdr:to>
      <xdr:col>73</xdr:col>
      <xdr:colOff>44450</xdr:colOff>
      <xdr:row>17</xdr:row>
      <xdr:rowOff>50546</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286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35323</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294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73067</xdr:rowOff>
    </xdr:from>
    <xdr:to>
      <xdr:col>68</xdr:col>
      <xdr:colOff>203200</xdr:colOff>
      <xdr:row>16</xdr:row>
      <xdr:rowOff>3217</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264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159444</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27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83524</xdr:rowOff>
    </xdr:from>
    <xdr:to>
      <xdr:col>64</xdr:col>
      <xdr:colOff>152400</xdr:colOff>
      <xdr:row>16</xdr:row>
      <xdr:rowOff>13674</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265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169901</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2741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山口県和木町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6,187
6,106
10.58
4,830,459
4,651,580
175,091
2,396,945
5,403,152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47.9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年度から会計年度任用職員制度が始まったことから、物件費が減少し、人件費が増加した。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年度の新規採用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名、令和元年度の定年退職</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名、中途退職</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名により、一般職の人件費は減少している。　今後も、計画的な職員採用を実施するとともに、業務の民間委託等についても検討していきたい。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124714</xdr:rowOff>
    </xdr:from>
    <xdr:to>
      <xdr:col>24</xdr:col>
      <xdr:colOff>25400</xdr:colOff>
      <xdr:row>40</xdr:row>
      <xdr:rowOff>72136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82564"/>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44213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72136</xdr:rowOff>
    </xdr:from>
    <xdr:to>
      <xdr:col>24</xdr:col>
      <xdr:colOff>114300</xdr:colOff>
      <xdr:row>40</xdr:row>
      <xdr:rowOff>72136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39641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124714</xdr:rowOff>
    </xdr:from>
    <xdr:to>
      <xdr:col>24</xdr:col>
      <xdr:colOff>114300</xdr:colOff>
      <xdr:row>33</xdr:row>
      <xdr:rowOff>124714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60706</xdr:rowOff>
    </xdr:from>
    <xdr:to>
      <xdr:col>24</xdr:col>
      <xdr:colOff>25400</xdr:colOff>
      <xdr:row>38</xdr:row>
      <xdr:rowOff>58420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04356"/>
          <a:ext cx="8382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76725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48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60198</xdr:rowOff>
    </xdr:from>
    <xdr:to>
      <xdr:col>24</xdr:col>
      <xdr:colOff>76200</xdr:colOff>
      <xdr:row>37</xdr:row>
      <xdr:rowOff>161798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14986</xdr:rowOff>
    </xdr:from>
    <xdr:to>
      <xdr:col>19</xdr:col>
      <xdr:colOff>187325</xdr:colOff>
      <xdr:row>37</xdr:row>
      <xdr:rowOff>60706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586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98823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136144</xdr:rowOff>
    </xdr:from>
    <xdr:to>
      <xdr:col>15</xdr:col>
      <xdr:colOff>98425</xdr:colOff>
      <xdr:row>37</xdr:row>
      <xdr:rowOff>14986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0834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75963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136144</xdr:rowOff>
    </xdr:from>
    <xdr:to>
      <xdr:col>11</xdr:col>
      <xdr:colOff>9525</xdr:colOff>
      <xdr:row>36</xdr:row>
      <xdr:rowOff>149860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3083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50563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xdr:rowOff>
    </xdr:from>
    <xdr:to>
      <xdr:col>24</xdr:col>
      <xdr:colOff>76200</xdr:colOff>
      <xdr:row>38</xdr:row>
      <xdr:rowOff>109220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151147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9906</xdr:rowOff>
    </xdr:from>
    <xdr:to>
      <xdr:col>20</xdr:col>
      <xdr:colOff>38100</xdr:colOff>
      <xdr:row>37</xdr:row>
      <xdr:rowOff>111506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96283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135636</xdr:rowOff>
    </xdr:from>
    <xdr:to>
      <xdr:col>15</xdr:col>
      <xdr:colOff>149225</xdr:colOff>
      <xdr:row>37</xdr:row>
      <xdr:rowOff>65786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50563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85344</xdr:rowOff>
    </xdr:from>
    <xdr:to>
      <xdr:col>11</xdr:col>
      <xdr:colOff>60325</xdr:colOff>
      <xdr:row>37</xdr:row>
      <xdr:rowOff>15494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25671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年度から会計年度任用職員制度がはじまり、物件費に計上されていた臨時雇用賃金の計上がなくなったため、物件費は大きく減少した。数値自体は類似団体平均を大きく上回る数値で推移している。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これは、蜂ヶ峯総合公園や和木駅の指定管理、コミュニティバスの運行委託、学校教育への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ICT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機器導入などの、当町特有の事業が要因である。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5842</xdr:rowOff>
    </xdr:from>
    <xdr:to>
      <xdr:col>82</xdr:col>
      <xdr:colOff>107950</xdr:colOff>
      <xdr:row>19</xdr:row>
      <xdr:rowOff>143002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77592"/>
          <a:ext cx="0" cy="822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115079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37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143002</xdr:rowOff>
    </xdr:from>
    <xdr:to>
      <xdr:col>82</xdr:col>
      <xdr:colOff>196850</xdr:colOff>
      <xdr:row>19</xdr:row>
      <xdr:rowOff>143002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00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92219</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5842</xdr:rowOff>
    </xdr:from>
    <xdr:to>
      <xdr:col>82</xdr:col>
      <xdr:colOff>196850</xdr:colOff>
      <xdr:row>15</xdr:row>
      <xdr:rowOff>5842</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7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154432</xdr:rowOff>
    </xdr:from>
    <xdr:to>
      <xdr:col>82</xdr:col>
      <xdr:colOff>107950</xdr:colOff>
      <xdr:row>20</xdr:row>
      <xdr:rowOff>117856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3240532"/>
          <a:ext cx="838200" cy="30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120159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691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103632</xdr:rowOff>
    </xdr:from>
    <xdr:to>
      <xdr:col>82</xdr:col>
      <xdr:colOff>158750</xdr:colOff>
      <xdr:row>17</xdr:row>
      <xdr:rowOff>33782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90424</xdr:rowOff>
    </xdr:from>
    <xdr:to>
      <xdr:col>78</xdr:col>
      <xdr:colOff>69850</xdr:colOff>
      <xdr:row>20</xdr:row>
      <xdr:rowOff>117856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35194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14478</xdr:rowOff>
    </xdr:from>
    <xdr:to>
      <xdr:col>78</xdr:col>
      <xdr:colOff>120650</xdr:colOff>
      <xdr:row>17</xdr:row>
      <xdr:rowOff>116078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126255</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98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72136</xdr:rowOff>
    </xdr:from>
    <xdr:to>
      <xdr:col>73</xdr:col>
      <xdr:colOff>180975</xdr:colOff>
      <xdr:row>20</xdr:row>
      <xdr:rowOff>90424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35011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14478</xdr:rowOff>
    </xdr:from>
    <xdr:to>
      <xdr:col>74</xdr:col>
      <xdr:colOff>31750</xdr:colOff>
      <xdr:row>17</xdr:row>
      <xdr:rowOff>116078</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126255</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72136</xdr:rowOff>
    </xdr:from>
    <xdr:to>
      <xdr:col>69</xdr:col>
      <xdr:colOff>92075</xdr:colOff>
      <xdr:row>20</xdr:row>
      <xdr:rowOff>72136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35011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762</xdr:rowOff>
    </xdr:from>
    <xdr:to>
      <xdr:col>69</xdr:col>
      <xdr:colOff>142875</xdr:colOff>
      <xdr:row>17</xdr:row>
      <xdr:rowOff>102362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15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112539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684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140208</xdr:rowOff>
    </xdr:from>
    <xdr:to>
      <xdr:col>65</xdr:col>
      <xdr:colOff>53975</xdr:colOff>
      <xdr:row>17</xdr:row>
      <xdr:rowOff>70358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80535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652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103632</xdr:rowOff>
    </xdr:from>
    <xdr:to>
      <xdr:col>82</xdr:col>
      <xdr:colOff>158750</xdr:colOff>
      <xdr:row>19</xdr:row>
      <xdr:rowOff>33782</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318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75709</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316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67056</xdr:rowOff>
    </xdr:from>
    <xdr:to>
      <xdr:col>78</xdr:col>
      <xdr:colOff>120650</xdr:colOff>
      <xdr:row>20</xdr:row>
      <xdr:rowOff>168656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49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153433</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582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39624</xdr:rowOff>
    </xdr:from>
    <xdr:to>
      <xdr:col>74</xdr:col>
      <xdr:colOff>31750</xdr:colOff>
      <xdr:row>20</xdr:row>
      <xdr:rowOff>141224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46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126001</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55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21336</xdr:rowOff>
    </xdr:from>
    <xdr:to>
      <xdr:col>69</xdr:col>
      <xdr:colOff>142875</xdr:colOff>
      <xdr:row>20</xdr:row>
      <xdr:rowOff>122936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45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107713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53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21336</xdr:rowOff>
    </xdr:from>
    <xdr:to>
      <xdr:col>65</xdr:col>
      <xdr:colOff>53975</xdr:colOff>
      <xdr:row>20</xdr:row>
      <xdr:rowOff>122936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345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107713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53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類似団体平均を上回る数値で推移している。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これは、敬老金、心身障害者扶助料、児童福祉年金といった町独自の福祉施策の影響である。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5" name="扶助費グラフ枠">
          <a:extLst>
            <a:ext uri="{FF2B5EF4-FFF2-40B4-BE49-F238E27FC236}">
              <a16:creationId xmlns:a16="http://schemas.microsoft.com/office/drawing/2014/main" id="{00000000-0008-0000-0400-0000AF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24130</xdr:rowOff>
    </xdr:from>
    <xdr:to>
      <xdr:col>24</xdr:col>
      <xdr:colOff>25400</xdr:colOff>
      <xdr:row>61</xdr:row>
      <xdr:rowOff>138430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flipV="1">
          <a:off x="4826000" y="91109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110507</xdr:rowOff>
    </xdr:from>
    <xdr:ext cx="762000" cy="259045"/>
    <xdr:sp macro="" textlink="">
      <xdr:nvSpPr>
        <xdr:cNvPr id="177" name="扶助費最小値テキスト">
          <a:extLst>
            <a:ext uri="{FF2B5EF4-FFF2-40B4-BE49-F238E27FC236}">
              <a16:creationId xmlns:a16="http://schemas.microsoft.com/office/drawing/2014/main" id="{00000000-0008-0000-0400-0000B1000000}"/>
            </a:ext>
          </a:extLst>
        </xdr:cNvPr>
        <xdr:cNvSpPr txBox="1"/>
      </xdr:nvSpPr>
      <xdr:spPr>
        <a:xfrm>
          <a:off x="4914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138430</xdr:rowOff>
    </xdr:from>
    <xdr:to>
      <xdr:col>24</xdr:col>
      <xdr:colOff>114300</xdr:colOff>
      <xdr:row>61</xdr:row>
      <xdr:rowOff>138430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4737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110507</xdr:rowOff>
    </xdr:from>
    <xdr:ext cx="762000" cy="259045"/>
    <xdr:sp macro="" textlink="">
      <xdr:nvSpPr>
        <xdr:cNvPr id="179" name="扶助費最大値テキスト">
          <a:extLst>
            <a:ext uri="{FF2B5EF4-FFF2-40B4-BE49-F238E27FC236}">
              <a16:creationId xmlns:a16="http://schemas.microsoft.com/office/drawing/2014/main" id="{00000000-0008-0000-0400-0000B3000000}"/>
            </a:ext>
          </a:extLst>
        </xdr:cNvPr>
        <xdr:cNvSpPr txBox="1"/>
      </xdr:nvSpPr>
      <xdr:spPr>
        <a:xfrm>
          <a:off x="4914900" y="885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24130</xdr:rowOff>
    </xdr:from>
    <xdr:to>
      <xdr:col>24</xdr:col>
      <xdr:colOff>114300</xdr:colOff>
      <xdr:row>53</xdr:row>
      <xdr:rowOff>24130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911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92710</xdr:rowOff>
    </xdr:from>
    <xdr:to>
      <xdr:col>24</xdr:col>
      <xdr:colOff>25400</xdr:colOff>
      <xdr:row>57</xdr:row>
      <xdr:rowOff>115570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3987800" y="98653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149877</xdr:rowOff>
    </xdr:from>
    <xdr:ext cx="762000" cy="259045"/>
    <xdr:sp macro="" textlink="">
      <xdr:nvSpPr>
        <xdr:cNvPr id="182" name="扶助費平均値テキスト">
          <a:extLst>
            <a:ext uri="{FF2B5EF4-FFF2-40B4-BE49-F238E27FC236}">
              <a16:creationId xmlns:a16="http://schemas.microsoft.com/office/drawing/2014/main" id="{00000000-0008-0000-0400-0000B6000000}"/>
            </a:ext>
          </a:extLst>
        </xdr:cNvPr>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3" name="フローチャート: 判断 182">
          <a:extLst>
            <a:ext uri="{FF2B5EF4-FFF2-40B4-BE49-F238E27FC236}">
              <a16:creationId xmlns:a16="http://schemas.microsoft.com/office/drawing/2014/main" id="{00000000-0008-0000-0400-0000B7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92710</xdr:rowOff>
    </xdr:from>
    <xdr:to>
      <xdr:col>19</xdr:col>
      <xdr:colOff>187325</xdr:colOff>
      <xdr:row>57</xdr:row>
      <xdr:rowOff>115570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098800" y="98653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99060</xdr:rowOff>
    </xdr:from>
    <xdr:to>
      <xdr:col>20</xdr:col>
      <xdr:colOff>38100</xdr:colOff>
      <xdr:row>57</xdr:row>
      <xdr:rowOff>29210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3937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39387</xdr:rowOff>
    </xdr:from>
    <xdr:ext cx="736600" cy="259045"/>
    <xdr:sp macro="" textlink="">
      <xdr:nvSpPr>
        <xdr:cNvPr id="186" name="テキスト ボックス 185">
          <a:extLst>
            <a:ext uri="{FF2B5EF4-FFF2-40B4-BE49-F238E27FC236}">
              <a16:creationId xmlns:a16="http://schemas.microsoft.com/office/drawing/2014/main" id="{00000000-0008-0000-0400-0000BA000000}"/>
            </a:ext>
          </a:extLst>
        </xdr:cNvPr>
        <xdr:cNvSpPr txBox="1"/>
      </xdr:nvSpPr>
      <xdr:spPr>
        <a:xfrm>
          <a:off x="3606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69850</xdr:rowOff>
    </xdr:from>
    <xdr:to>
      <xdr:col>15</xdr:col>
      <xdr:colOff>98425</xdr:colOff>
      <xdr:row>57</xdr:row>
      <xdr:rowOff>92710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2209800" y="9842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99060</xdr:rowOff>
    </xdr:from>
    <xdr:to>
      <xdr:col>15</xdr:col>
      <xdr:colOff>149225</xdr:colOff>
      <xdr:row>57</xdr:row>
      <xdr:rowOff>29210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39387</xdr:rowOff>
    </xdr:from>
    <xdr:ext cx="7620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2717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46990</xdr:rowOff>
    </xdr:from>
    <xdr:to>
      <xdr:col>11</xdr:col>
      <xdr:colOff>9525</xdr:colOff>
      <xdr:row>57</xdr:row>
      <xdr:rowOff>69850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1320800" y="9819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30480</xdr:rowOff>
    </xdr:from>
    <xdr:to>
      <xdr:col>6</xdr:col>
      <xdr:colOff>171450</xdr:colOff>
      <xdr:row>56</xdr:row>
      <xdr:rowOff>132080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1270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142257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939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41910</xdr:rowOff>
    </xdr:from>
    <xdr:to>
      <xdr:col>24</xdr:col>
      <xdr:colOff>76200</xdr:colOff>
      <xdr:row>57</xdr:row>
      <xdr:rowOff>143510</xdr:rowOff>
    </xdr:to>
    <xdr:sp macro="" textlink="">
      <xdr:nvSpPr>
        <xdr:cNvPr id="200" name="楕円 199">
          <a:extLst>
            <a:ext uri="{FF2B5EF4-FFF2-40B4-BE49-F238E27FC236}">
              <a16:creationId xmlns:a16="http://schemas.microsoft.com/office/drawing/2014/main" id="{00000000-0008-0000-0400-0000C8000000}"/>
            </a:ext>
          </a:extLst>
        </xdr:cNvPr>
        <xdr:cNvSpPr/>
      </xdr:nvSpPr>
      <xdr:spPr>
        <a:xfrm>
          <a:off x="47752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13987</xdr:rowOff>
    </xdr:from>
    <xdr:ext cx="762000" cy="259045"/>
    <xdr:sp macro="" textlink="">
      <xdr:nvSpPr>
        <xdr:cNvPr id="201" name="扶助費該当値テキスト">
          <a:extLst>
            <a:ext uri="{FF2B5EF4-FFF2-40B4-BE49-F238E27FC236}">
              <a16:creationId xmlns:a16="http://schemas.microsoft.com/office/drawing/2014/main" id="{00000000-0008-0000-0400-0000C9000000}"/>
            </a:ext>
          </a:extLst>
        </xdr:cNvPr>
        <xdr:cNvSpPr txBox="1"/>
      </xdr:nvSpPr>
      <xdr:spPr>
        <a:xfrm>
          <a:off x="49149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64770</xdr:rowOff>
    </xdr:from>
    <xdr:to>
      <xdr:col>20</xdr:col>
      <xdr:colOff>38100</xdr:colOff>
      <xdr:row>57</xdr:row>
      <xdr:rowOff>166370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3937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151147</xdr:rowOff>
    </xdr:from>
    <xdr:ext cx="7366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606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41910</xdr:rowOff>
    </xdr:from>
    <xdr:to>
      <xdr:col>15</xdr:col>
      <xdr:colOff>149225</xdr:colOff>
      <xdr:row>57</xdr:row>
      <xdr:rowOff>143510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048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128287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2717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19050</xdr:rowOff>
    </xdr:from>
    <xdr:to>
      <xdr:col>11</xdr:col>
      <xdr:colOff>60325</xdr:colOff>
      <xdr:row>57</xdr:row>
      <xdr:rowOff>120650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167640</xdr:rowOff>
    </xdr:from>
    <xdr:to>
      <xdr:col>6</xdr:col>
      <xdr:colOff>171450</xdr:colOff>
      <xdr:row>57</xdr:row>
      <xdr:rowOff>97790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1270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82567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939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0" name="正方形/長方形 209">
          <a:extLst>
            <a:ext uri="{FF2B5EF4-FFF2-40B4-BE49-F238E27FC236}">
              <a16:creationId xmlns:a16="http://schemas.microsoft.com/office/drawing/2014/main" id="{00000000-0008-0000-0400-0000D2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過去</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年は、類似団体平均を下回っている。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当町では、公共下水道事業への繰出金がこの数値に大きく影響している。令和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年度は雨水処理負担金の減少等により、公共下水道事業への繰出金が対前年度比</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11,765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千円減少していることから、</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ポイント減少している。　今後、公共下水道事業について、計画的に老朽化施設の整備を実施するなど、支出の平準化に努めていきたい。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2" name="直線コネクタ 221">
          <a:extLst>
            <a:ext uri="{FF2B5EF4-FFF2-40B4-BE49-F238E27FC236}">
              <a16:creationId xmlns:a16="http://schemas.microsoft.com/office/drawing/2014/main" id="{00000000-0008-0000-0400-0000DE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61</xdr:row>
      <xdr:rowOff>1270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0347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144797</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xdr:rowOff>
    </xdr:from>
    <xdr:to>
      <xdr:col>82</xdr:col>
      <xdr:colOff>196850</xdr:colOff>
      <xdr:row>61</xdr:row>
      <xdr:rowOff>1270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115570</xdr:rowOff>
    </xdr:from>
    <xdr:to>
      <xdr:col>82</xdr:col>
      <xdr:colOff>107950</xdr:colOff>
      <xdr:row>56</xdr:row>
      <xdr:rowOff>12700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5453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78757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679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92710</xdr:rowOff>
    </xdr:from>
    <xdr:to>
      <xdr:col>78</xdr:col>
      <xdr:colOff>69850</xdr:colOff>
      <xdr:row>56</xdr:row>
      <xdr:rowOff>12700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95224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92710</xdr:rowOff>
    </xdr:from>
    <xdr:to>
      <xdr:col>73</xdr:col>
      <xdr:colOff>180975</xdr:colOff>
      <xdr:row>55</xdr:row>
      <xdr:rowOff>153670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5224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160020</xdr:rowOff>
    </xdr:from>
    <xdr:to>
      <xdr:col>74</xdr:col>
      <xdr:colOff>31750</xdr:colOff>
      <xdr:row>57</xdr:row>
      <xdr:rowOff>90170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74947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153670</xdr:rowOff>
    </xdr:from>
    <xdr:to>
      <xdr:col>69</xdr:col>
      <xdr:colOff>92075</xdr:colOff>
      <xdr:row>56</xdr:row>
      <xdr:rowOff>157480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958342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74947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64770</xdr:rowOff>
    </xdr:from>
    <xdr:to>
      <xdr:col>82</xdr:col>
      <xdr:colOff>158750</xdr:colOff>
      <xdr:row>55</xdr:row>
      <xdr:rowOff>166370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81297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133350</xdr:rowOff>
    </xdr:from>
    <xdr:to>
      <xdr:col>78</xdr:col>
      <xdr:colOff>120650</xdr:colOff>
      <xdr:row>56</xdr:row>
      <xdr:rowOff>63500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73677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41910</xdr:rowOff>
    </xdr:from>
    <xdr:to>
      <xdr:col>74</xdr:col>
      <xdr:colOff>31750</xdr:colOff>
      <xdr:row>55</xdr:row>
      <xdr:rowOff>143510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153687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102870</xdr:rowOff>
    </xdr:from>
    <xdr:to>
      <xdr:col>69</xdr:col>
      <xdr:colOff>142875</xdr:colOff>
      <xdr:row>56</xdr:row>
      <xdr:rowOff>33020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43197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106680</xdr:rowOff>
    </xdr:from>
    <xdr:to>
      <xdr:col>65</xdr:col>
      <xdr:colOff>53975</xdr:colOff>
      <xdr:row>57</xdr:row>
      <xdr:rowOff>36830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47007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年度は、前年度から</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新型コロナウイルス感染症の影響により、事業の中止に伴う各種団体への補助金の支出が減っているほか、ふるさと納税返礼品の歳出が対前年度で</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8,167</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千円減少していることが理由として挙げられる。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各種団体への補助金については、当該団体の事業内容の報告を求めるなど、適正な交付となるよう引き続き努めていく。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17272</xdr:rowOff>
    </xdr:from>
    <xdr:to>
      <xdr:col>82</xdr:col>
      <xdr:colOff>107950</xdr:colOff>
      <xdr:row>40</xdr:row>
      <xdr:rowOff>67564</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46572"/>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103649</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17272</xdr:rowOff>
    </xdr:from>
    <xdr:to>
      <xdr:col>82</xdr:col>
      <xdr:colOff>196850</xdr:colOff>
      <xdr:row>34</xdr:row>
      <xdr:rowOff>17272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104140</xdr:rowOff>
    </xdr:from>
    <xdr:to>
      <xdr:col>82</xdr:col>
      <xdr:colOff>107950</xdr:colOff>
      <xdr:row>36</xdr:row>
      <xdr:rowOff>163576</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27634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130573</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163576</xdr:rowOff>
    </xdr:from>
    <xdr:to>
      <xdr:col>78</xdr:col>
      <xdr:colOff>69850</xdr:colOff>
      <xdr:row>37</xdr:row>
      <xdr:rowOff>10414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3357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10414</xdr:rowOff>
    </xdr:from>
    <xdr:to>
      <xdr:col>73</xdr:col>
      <xdr:colOff>180975</xdr:colOff>
      <xdr:row>37</xdr:row>
      <xdr:rowOff>24130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3893800" y="63540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136144</xdr:rowOff>
    </xdr:from>
    <xdr:to>
      <xdr:col>69</xdr:col>
      <xdr:colOff>92075</xdr:colOff>
      <xdr:row>37</xdr:row>
      <xdr:rowOff>24130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30834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75963</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53340</xdr:rowOff>
    </xdr:from>
    <xdr:to>
      <xdr:col>82</xdr:col>
      <xdr:colOff>158750</xdr:colOff>
      <xdr:row>36</xdr:row>
      <xdr:rowOff>154940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69867</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112776</xdr:rowOff>
    </xdr:from>
    <xdr:to>
      <xdr:col>78</xdr:col>
      <xdr:colOff>120650</xdr:colOff>
      <xdr:row>37</xdr:row>
      <xdr:rowOff>42926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53103</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131064</xdr:rowOff>
    </xdr:from>
    <xdr:to>
      <xdr:col>74</xdr:col>
      <xdr:colOff>31750</xdr:colOff>
      <xdr:row>37</xdr:row>
      <xdr:rowOff>61214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71391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144780</xdr:rowOff>
    </xdr:from>
    <xdr:to>
      <xdr:col>69</xdr:col>
      <xdr:colOff>142875</xdr:colOff>
      <xdr:row>37</xdr:row>
      <xdr:rowOff>74930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年度は前年に比べて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ポイント減少し、類似団体平均と同程度となった。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今後は、こども園施設整備事業等の大規模な建設事業による地方債の償還により、公債費の増加が見込まれている。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石油貯蔵施設立地対策等補助金等の各種補助交付金を有効に活用し、地方債のみに頼ることのない財政運営をしていきたい。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83566</xdr:rowOff>
    </xdr:from>
    <xdr:to>
      <xdr:col>24</xdr:col>
      <xdr:colOff>25400</xdr:colOff>
      <xdr:row>81</xdr:row>
      <xdr:rowOff>106426</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9941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78503</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106426</xdr:rowOff>
    </xdr:from>
    <xdr:to>
      <xdr:col>24</xdr:col>
      <xdr:colOff>114300</xdr:colOff>
      <xdr:row>81</xdr:row>
      <xdr:rowOff>106426</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169943</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34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83566</xdr:rowOff>
    </xdr:from>
    <xdr:to>
      <xdr:col>24</xdr:col>
      <xdr:colOff>114300</xdr:colOff>
      <xdr:row>73</xdr:row>
      <xdr:rowOff>83566</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9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115570</xdr:rowOff>
    </xdr:from>
    <xdr:to>
      <xdr:col>24</xdr:col>
      <xdr:colOff>25400</xdr:colOff>
      <xdr:row>77</xdr:row>
      <xdr:rowOff>138430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33172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41419</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243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92711</xdr:rowOff>
    </xdr:from>
    <xdr:to>
      <xdr:col>19</xdr:col>
      <xdr:colOff>187325</xdr:colOff>
      <xdr:row>77</xdr:row>
      <xdr:rowOff>138430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098800" y="132943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87630</xdr:rowOff>
    </xdr:from>
    <xdr:to>
      <xdr:col>20</xdr:col>
      <xdr:colOff>38100</xdr:colOff>
      <xdr:row>78</xdr:row>
      <xdr:rowOff>17780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27957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0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92711</xdr:rowOff>
    </xdr:from>
    <xdr:to>
      <xdr:col>15</xdr:col>
      <xdr:colOff>98425</xdr:colOff>
      <xdr:row>77</xdr:row>
      <xdr:rowOff>156718</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294361"/>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51054</xdr:rowOff>
    </xdr:from>
    <xdr:to>
      <xdr:col>15</xdr:col>
      <xdr:colOff>149225</xdr:colOff>
      <xdr:row>77</xdr:row>
      <xdr:rowOff>152654</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137431</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120142</xdr:rowOff>
    </xdr:from>
    <xdr:to>
      <xdr:col>11</xdr:col>
      <xdr:colOff>9525</xdr:colOff>
      <xdr:row>77</xdr:row>
      <xdr:rowOff>156718</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33217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144542</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153688</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81297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87630</xdr:rowOff>
    </xdr:from>
    <xdr:to>
      <xdr:col>20</xdr:col>
      <xdr:colOff>38100</xdr:colOff>
      <xdr:row>78</xdr:row>
      <xdr:rowOff>17780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2557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41911</xdr:rowOff>
    </xdr:from>
    <xdr:to>
      <xdr:col>15</xdr:col>
      <xdr:colOff>149225</xdr:colOff>
      <xdr:row>77</xdr:row>
      <xdr:rowOff>143511</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153688</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105918</xdr:rowOff>
    </xdr:from>
    <xdr:to>
      <xdr:col>11</xdr:col>
      <xdr:colOff>60325</xdr:colOff>
      <xdr:row>78</xdr:row>
      <xdr:rowOff>36068</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20845</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69342</xdr:rowOff>
    </xdr:from>
    <xdr:to>
      <xdr:col>6</xdr:col>
      <xdr:colOff>171450</xdr:colOff>
      <xdr:row>77</xdr:row>
      <xdr:rowOff>170942</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155719</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過去</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年、類似団体の平均を上回り、高い数値となっている。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当町の経常収支比率を大きく引き上げているのは物件費であり、その他の経費については、ほぼ類似団体平均を推移している。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今後も物件費の水準を押し上げている当町独自の施策については継続していく予定であるが、その他の事務的経費などについては、節減に努めていきたい。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154432</xdr:rowOff>
    </xdr:from>
    <xdr:to>
      <xdr:col>82</xdr:col>
      <xdr:colOff>107950</xdr:colOff>
      <xdr:row>80</xdr:row>
      <xdr:rowOff>131572</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498832"/>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103649</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131572</xdr:rowOff>
    </xdr:from>
    <xdr:to>
      <xdr:col>82</xdr:col>
      <xdr:colOff>196850</xdr:colOff>
      <xdr:row>80</xdr:row>
      <xdr:rowOff>131572</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69359</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24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154432</xdr:rowOff>
    </xdr:from>
    <xdr:to>
      <xdr:col>82</xdr:col>
      <xdr:colOff>196850</xdr:colOff>
      <xdr:row>72</xdr:row>
      <xdr:rowOff>154432</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49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3556</xdr:rowOff>
    </xdr:from>
    <xdr:to>
      <xdr:col>82</xdr:col>
      <xdr:colOff>107950</xdr:colOff>
      <xdr:row>79</xdr:row>
      <xdr:rowOff>74422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5671800" y="13376656"/>
          <a:ext cx="8382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33291</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2892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xdr:rowOff>
    </xdr:from>
    <xdr:to>
      <xdr:col>82</xdr:col>
      <xdr:colOff>158750</xdr:colOff>
      <xdr:row>76</xdr:row>
      <xdr:rowOff>118363</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04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131572</xdr:rowOff>
    </xdr:from>
    <xdr:to>
      <xdr:col>78</xdr:col>
      <xdr:colOff>69850</xdr:colOff>
      <xdr:row>79</xdr:row>
      <xdr:rowOff>74422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4782800" y="1350467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62485</xdr:rowOff>
    </xdr:from>
    <xdr:to>
      <xdr:col>78</xdr:col>
      <xdr:colOff>120650</xdr:colOff>
      <xdr:row>76</xdr:row>
      <xdr:rowOff>164085</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2811</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286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108713</xdr:rowOff>
    </xdr:from>
    <xdr:to>
      <xdr:col>73</xdr:col>
      <xdr:colOff>180975</xdr:colOff>
      <xdr:row>78</xdr:row>
      <xdr:rowOff>131572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3893800" y="1348181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48768</xdr:rowOff>
    </xdr:from>
    <xdr:to>
      <xdr:col>74</xdr:col>
      <xdr:colOff>31750</xdr:colOff>
      <xdr:row>76</xdr:row>
      <xdr:rowOff>150368</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160545</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108713</xdr:rowOff>
    </xdr:from>
    <xdr:to>
      <xdr:col>69</xdr:col>
      <xdr:colOff>92075</xdr:colOff>
      <xdr:row>78</xdr:row>
      <xdr:rowOff>163576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3004800" y="13481813"/>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35052</xdr:rowOff>
    </xdr:from>
    <xdr:to>
      <xdr:col>69</xdr:col>
      <xdr:colOff>142875</xdr:colOff>
      <xdr:row>76</xdr:row>
      <xdr:rowOff>136652</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146829</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91965</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124206</xdr:rowOff>
    </xdr:from>
    <xdr:to>
      <xdr:col>82</xdr:col>
      <xdr:colOff>158750</xdr:colOff>
      <xdr:row>78</xdr:row>
      <xdr:rowOff>54356</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96283</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23622</xdr:rowOff>
    </xdr:from>
    <xdr:to>
      <xdr:col>78</xdr:col>
      <xdr:colOff>120650</xdr:colOff>
      <xdr:row>79</xdr:row>
      <xdr:rowOff>125222</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109999</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654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80772</xdr:rowOff>
    </xdr:from>
    <xdr:to>
      <xdr:col>74</xdr:col>
      <xdr:colOff>31750</xdr:colOff>
      <xdr:row>79</xdr:row>
      <xdr:rowOff>10922</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167149</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57913</xdr:rowOff>
    </xdr:from>
    <xdr:to>
      <xdr:col>69</xdr:col>
      <xdr:colOff>142875</xdr:colOff>
      <xdr:row>78</xdr:row>
      <xdr:rowOff>159513</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144290</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112776</xdr:rowOff>
    </xdr:from>
    <xdr:to>
      <xdr:col>65</xdr:col>
      <xdr:colOff>53975</xdr:colOff>
      <xdr:row>79</xdr:row>
      <xdr:rowOff>42926</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27703</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山口県和木町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32884</xdr:rowOff>
    </xdr:from>
    <xdr:to>
      <xdr:col>29</xdr:col>
      <xdr:colOff>127000</xdr:colOff>
      <xdr:row>20</xdr:row>
      <xdr:rowOff>41251</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37909"/>
          <a:ext cx="0" cy="1379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13328</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8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41251</xdr:rowOff>
    </xdr:from>
    <xdr:to>
      <xdr:col>30</xdr:col>
      <xdr:colOff>25400</xdr:colOff>
      <xdr:row>20</xdr:row>
      <xdr:rowOff>41251</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178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119261</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8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32884</xdr:rowOff>
    </xdr:from>
    <xdr:to>
      <xdr:col>30</xdr:col>
      <xdr:colOff>25400</xdr:colOff>
      <xdr:row>12</xdr:row>
      <xdr:rowOff>32884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379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135617</xdr:rowOff>
    </xdr:from>
    <xdr:to>
      <xdr:col>29</xdr:col>
      <xdr:colOff>127000</xdr:colOff>
      <xdr:row>17</xdr:row>
      <xdr:rowOff>149534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097892"/>
          <a:ext cx="647700" cy="139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66148</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5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49621</xdr:rowOff>
    </xdr:from>
    <xdr:to>
      <xdr:col>29</xdr:col>
      <xdr:colOff>177800</xdr:colOff>
      <xdr:row>17</xdr:row>
      <xdr:rowOff>151221</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149534</xdr:rowOff>
    </xdr:from>
    <xdr:to>
      <xdr:col>26</xdr:col>
      <xdr:colOff>50800</xdr:colOff>
      <xdr:row>18</xdr:row>
      <xdr:rowOff>30616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111809"/>
          <a:ext cx="698500" cy="525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82576</xdr:rowOff>
    </xdr:from>
    <xdr:to>
      <xdr:col>26</xdr:col>
      <xdr:colOff>101600</xdr:colOff>
      <xdr:row>18</xdr:row>
      <xdr:rowOff>12726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22903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813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30616</xdr:rowOff>
    </xdr:from>
    <xdr:to>
      <xdr:col>22</xdr:col>
      <xdr:colOff>114300</xdr:colOff>
      <xdr:row>18</xdr:row>
      <xdr:rowOff>100037</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164341"/>
          <a:ext cx="698500" cy="694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150251</xdr:rowOff>
    </xdr:from>
    <xdr:to>
      <xdr:col>22</xdr:col>
      <xdr:colOff>165100</xdr:colOff>
      <xdr:row>18</xdr:row>
      <xdr:rowOff>80401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90578</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8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93088</xdr:rowOff>
    </xdr:from>
    <xdr:to>
      <xdr:col>18</xdr:col>
      <xdr:colOff>177800</xdr:colOff>
      <xdr:row>18</xdr:row>
      <xdr:rowOff>100037</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2908300" y="3226813"/>
          <a:ext cx="698500" cy="69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162413</xdr:rowOff>
    </xdr:from>
    <xdr:to>
      <xdr:col>19</xdr:col>
      <xdr:colOff>38100</xdr:colOff>
      <xdr:row>18</xdr:row>
      <xdr:rowOff>92563</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102740</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167936</xdr:rowOff>
    </xdr:from>
    <xdr:to>
      <xdr:col>15</xdr:col>
      <xdr:colOff>101600</xdr:colOff>
      <xdr:row>18</xdr:row>
      <xdr:rowOff>98086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108263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9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84817</xdr:rowOff>
    </xdr:from>
    <xdr:to>
      <xdr:col>29</xdr:col>
      <xdr:colOff>177800</xdr:colOff>
      <xdr:row>18</xdr:row>
      <xdr:rowOff>14967</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0470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56894</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019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98734</xdr:rowOff>
    </xdr:from>
    <xdr:to>
      <xdr:col>26</xdr:col>
      <xdr:colOff>101600</xdr:colOff>
      <xdr:row>18</xdr:row>
      <xdr:rowOff>28884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061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13661</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147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151266</xdr:rowOff>
    </xdr:from>
    <xdr:to>
      <xdr:col>22</xdr:col>
      <xdr:colOff>165100</xdr:colOff>
      <xdr:row>18</xdr:row>
      <xdr:rowOff>81416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1135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66193</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199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49237</xdr:rowOff>
    </xdr:from>
    <xdr:to>
      <xdr:col>19</xdr:col>
      <xdr:colOff>38100</xdr:colOff>
      <xdr:row>18</xdr:row>
      <xdr:rowOff>150837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182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135614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269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42288</xdr:rowOff>
    </xdr:from>
    <xdr:to>
      <xdr:col>15</xdr:col>
      <xdr:colOff>101600</xdr:colOff>
      <xdr:row>18</xdr:row>
      <xdr:rowOff>143888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1760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128665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262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147296</xdr:rowOff>
    </xdr:from>
    <xdr:to>
      <xdr:col>29</xdr:col>
      <xdr:colOff>127000</xdr:colOff>
      <xdr:row>38</xdr:row>
      <xdr:rowOff>8242</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71846"/>
          <a:ext cx="0" cy="14039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323219</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447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8242</xdr:rowOff>
    </xdr:from>
    <xdr:to>
      <xdr:col>30</xdr:col>
      <xdr:colOff>25400</xdr:colOff>
      <xdr:row>38</xdr:row>
      <xdr:rowOff>8242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758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62223</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1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147296</xdr:rowOff>
    </xdr:from>
    <xdr:to>
      <xdr:col>30</xdr:col>
      <xdr:colOff>25400</xdr:colOff>
      <xdr:row>33</xdr:row>
      <xdr:rowOff>147296</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71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10969</xdr:rowOff>
    </xdr:from>
    <xdr:to>
      <xdr:col>29</xdr:col>
      <xdr:colOff>127000</xdr:colOff>
      <xdr:row>36</xdr:row>
      <xdr:rowOff>35152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964219"/>
          <a:ext cx="647700" cy="241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314387</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581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126410</xdr:rowOff>
    </xdr:from>
    <xdr:to>
      <xdr:col>29</xdr:col>
      <xdr:colOff>177800</xdr:colOff>
      <xdr:row>35</xdr:row>
      <xdr:rowOff>228010</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3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10969</xdr:rowOff>
    </xdr:from>
    <xdr:to>
      <xdr:col>26</xdr:col>
      <xdr:colOff>50800</xdr:colOff>
      <xdr:row>36</xdr:row>
      <xdr:rowOff>14660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964219"/>
          <a:ext cx="698500" cy="36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161876</xdr:rowOff>
    </xdr:from>
    <xdr:to>
      <xdr:col>26</xdr:col>
      <xdr:colOff>101600</xdr:colOff>
      <xdr:row>35</xdr:row>
      <xdr:rowOff>263476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273653</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541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289943</xdr:rowOff>
    </xdr:from>
    <xdr:to>
      <xdr:col>22</xdr:col>
      <xdr:colOff>114300</xdr:colOff>
      <xdr:row>36</xdr:row>
      <xdr:rowOff>14660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900293"/>
          <a:ext cx="698500" cy="676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217050</xdr:rowOff>
    </xdr:from>
    <xdr:to>
      <xdr:col>22</xdr:col>
      <xdr:colOff>165100</xdr:colOff>
      <xdr:row>35</xdr:row>
      <xdr:rowOff>318650</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328827</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5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269597</xdr:rowOff>
    </xdr:from>
    <xdr:to>
      <xdr:col>18</xdr:col>
      <xdr:colOff>177800</xdr:colOff>
      <xdr:row>35</xdr:row>
      <xdr:rowOff>289943</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879947"/>
          <a:ext cx="698500" cy="203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212641</xdr:rowOff>
    </xdr:from>
    <xdr:to>
      <xdr:col>19</xdr:col>
      <xdr:colOff>38100</xdr:colOff>
      <xdr:row>35</xdr:row>
      <xdr:rowOff>314241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324418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591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210176</xdr:rowOff>
    </xdr:from>
    <xdr:to>
      <xdr:col>15</xdr:col>
      <xdr:colOff>101600</xdr:colOff>
      <xdr:row>35</xdr:row>
      <xdr:rowOff>311776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321953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58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327252</xdr:rowOff>
    </xdr:from>
    <xdr:to>
      <xdr:col>29</xdr:col>
      <xdr:colOff>177800</xdr:colOff>
      <xdr:row>36</xdr:row>
      <xdr:rowOff>85952</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937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299329</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909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303069</xdr:rowOff>
    </xdr:from>
    <xdr:to>
      <xdr:col>26</xdr:col>
      <xdr:colOff>101600</xdr:colOff>
      <xdr:row>36</xdr:row>
      <xdr:rowOff>61769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9134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46546</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999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306760</xdr:rowOff>
    </xdr:from>
    <xdr:to>
      <xdr:col>22</xdr:col>
      <xdr:colOff>165100</xdr:colOff>
      <xdr:row>36</xdr:row>
      <xdr:rowOff>65460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917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50237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00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239143</xdr:rowOff>
    </xdr:from>
    <xdr:to>
      <xdr:col>19</xdr:col>
      <xdr:colOff>38100</xdr:colOff>
      <xdr:row>35</xdr:row>
      <xdr:rowOff>340743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849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325520</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935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218797</xdr:rowOff>
    </xdr:from>
    <xdr:to>
      <xdr:col>15</xdr:col>
      <xdr:colOff>101600</xdr:colOff>
      <xdr:row>35</xdr:row>
      <xdr:rowOff>320397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829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305174</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915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山口県和木町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6,187
6,106
10.58
4,830,459
4,651,580
175,091
2,396,945
5,403,152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47.9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154887</xdr:rowOff>
    </xdr:from>
    <xdr:to>
      <xdr:col>24</xdr:col>
      <xdr:colOff>62865</xdr:colOff>
      <xdr:row>37</xdr:row>
      <xdr:rowOff>121557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26937"/>
          <a:ext cx="1270" cy="133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125384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6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121557</xdr:rowOff>
    </xdr:from>
    <xdr:to>
      <xdr:col>24</xdr:col>
      <xdr:colOff>152400</xdr:colOff>
      <xdr:row>37</xdr:row>
      <xdr:rowOff>121557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65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101564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02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154887</xdr:rowOff>
    </xdr:from>
    <xdr:to>
      <xdr:col>24</xdr:col>
      <xdr:colOff>152400</xdr:colOff>
      <xdr:row>29</xdr:row>
      <xdr:rowOff>154887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2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6190</xdr:rowOff>
    </xdr:from>
    <xdr:to>
      <xdr:col>24</xdr:col>
      <xdr:colOff>63500</xdr:colOff>
      <xdr:row>37</xdr:row>
      <xdr:rowOff>391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78390"/>
          <a:ext cx="838200" cy="16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80901</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102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58024</xdr:rowOff>
    </xdr:from>
    <xdr:to>
      <xdr:col>24</xdr:col>
      <xdr:colOff>114300</xdr:colOff>
      <xdr:row>35</xdr:row>
      <xdr:rowOff>159624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5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391</xdr:rowOff>
    </xdr:from>
    <xdr:to>
      <xdr:col>19</xdr:col>
      <xdr:colOff>177800</xdr:colOff>
      <xdr:row>37</xdr:row>
      <xdr:rowOff>17201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44041"/>
          <a:ext cx="889000" cy="1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13630</xdr:rowOff>
    </xdr:from>
    <xdr:to>
      <xdr:col>20</xdr:col>
      <xdr:colOff>38100</xdr:colOff>
      <xdr:row>36</xdr:row>
      <xdr:rowOff>115230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131757</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961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17201</xdr:rowOff>
    </xdr:from>
    <xdr:to>
      <xdr:col>15</xdr:col>
      <xdr:colOff>50800</xdr:colOff>
      <xdr:row>37</xdr:row>
      <xdr:rowOff>58661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60851"/>
          <a:ext cx="889000" cy="4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68456</xdr:rowOff>
    </xdr:from>
    <xdr:to>
      <xdr:col>15</xdr:col>
      <xdr:colOff>101600</xdr:colOff>
      <xdr:row>36</xdr:row>
      <xdr:rowOff>170056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15133</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01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57960</xdr:rowOff>
    </xdr:from>
    <xdr:to>
      <xdr:col>10</xdr:col>
      <xdr:colOff>114300</xdr:colOff>
      <xdr:row>37</xdr:row>
      <xdr:rowOff>58661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401610"/>
          <a:ext cx="889000" cy="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71298</xdr:rowOff>
    </xdr:from>
    <xdr:to>
      <xdr:col>10</xdr:col>
      <xdr:colOff>165100</xdr:colOff>
      <xdr:row>37</xdr:row>
      <xdr:rowOff>1448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17975</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66391</xdr:rowOff>
    </xdr:from>
    <xdr:to>
      <xdr:col>6</xdr:col>
      <xdr:colOff>38100</xdr:colOff>
      <xdr:row>36</xdr:row>
      <xdr:rowOff>167991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13068</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126840</xdr:rowOff>
    </xdr:from>
    <xdr:to>
      <xdr:col>24</xdr:col>
      <xdr:colOff>114300</xdr:colOff>
      <xdr:row>36</xdr:row>
      <xdr:rowOff>56990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105267</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0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121041</xdr:rowOff>
    </xdr:from>
    <xdr:to>
      <xdr:col>20</xdr:col>
      <xdr:colOff>38100</xdr:colOff>
      <xdr:row>37</xdr:row>
      <xdr:rowOff>51191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9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42318</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38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137851</xdr:rowOff>
    </xdr:from>
    <xdr:to>
      <xdr:col>15</xdr:col>
      <xdr:colOff>101600</xdr:colOff>
      <xdr:row>37</xdr:row>
      <xdr:rowOff>68001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1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59128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0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7861</xdr:rowOff>
    </xdr:from>
    <xdr:to>
      <xdr:col>10</xdr:col>
      <xdr:colOff>165100</xdr:colOff>
      <xdr:row>37</xdr:row>
      <xdr:rowOff>109461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5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100588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4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7160</xdr:rowOff>
    </xdr:from>
    <xdr:to>
      <xdr:col>6</xdr:col>
      <xdr:colOff>38100</xdr:colOff>
      <xdr:row>37</xdr:row>
      <xdr:rowOff>108760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5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99887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43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41215</xdr:rowOff>
    </xdr:from>
    <xdr:to>
      <xdr:col>24</xdr:col>
      <xdr:colOff>62865</xdr:colOff>
      <xdr:row>58</xdr:row>
      <xdr:rowOff>54482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85165"/>
          <a:ext cx="1270" cy="1213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58309</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0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54482</xdr:rowOff>
    </xdr:from>
    <xdr:to>
      <xdr:col>24</xdr:col>
      <xdr:colOff>152400</xdr:colOff>
      <xdr:row>58</xdr:row>
      <xdr:rowOff>54482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9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159342</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6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41215</xdr:rowOff>
    </xdr:from>
    <xdr:to>
      <xdr:col>24</xdr:col>
      <xdr:colOff>152400</xdr:colOff>
      <xdr:row>51</xdr:row>
      <xdr:rowOff>41215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8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99116</xdr:rowOff>
    </xdr:from>
    <xdr:to>
      <xdr:col>24</xdr:col>
      <xdr:colOff>63500</xdr:colOff>
      <xdr:row>56</xdr:row>
      <xdr:rowOff>117869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3797300" y="9700316"/>
          <a:ext cx="838200" cy="1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56411</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6576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77984</xdr:rowOff>
    </xdr:from>
    <xdr:to>
      <xdr:col>24</xdr:col>
      <xdr:colOff>114300</xdr:colOff>
      <xdr:row>57</xdr:row>
      <xdr:rowOff>8134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6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99116</xdr:rowOff>
    </xdr:from>
    <xdr:to>
      <xdr:col>19</xdr:col>
      <xdr:colOff>177800</xdr:colOff>
      <xdr:row>56</xdr:row>
      <xdr:rowOff>103600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700316"/>
          <a:ext cx="889000" cy="4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77115</xdr:rowOff>
    </xdr:from>
    <xdr:to>
      <xdr:col>20</xdr:col>
      <xdr:colOff>38100</xdr:colOff>
      <xdr:row>57</xdr:row>
      <xdr:rowOff>7265</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67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169842</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771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103600</xdr:rowOff>
    </xdr:from>
    <xdr:to>
      <xdr:col>15</xdr:col>
      <xdr:colOff>50800</xdr:colOff>
      <xdr:row>56</xdr:row>
      <xdr:rowOff>117918</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704800"/>
          <a:ext cx="889000" cy="1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78464</xdr:rowOff>
    </xdr:from>
    <xdr:to>
      <xdr:col>15</xdr:col>
      <xdr:colOff>101600</xdr:colOff>
      <xdr:row>57</xdr:row>
      <xdr:rowOff>8614</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67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171191</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772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90913</xdr:rowOff>
    </xdr:from>
    <xdr:to>
      <xdr:col>10</xdr:col>
      <xdr:colOff>114300</xdr:colOff>
      <xdr:row>56</xdr:row>
      <xdr:rowOff>117918</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1130300" y="9692113"/>
          <a:ext cx="889000" cy="27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84343</xdr:rowOff>
    </xdr:from>
    <xdr:to>
      <xdr:col>10</xdr:col>
      <xdr:colOff>165100</xdr:colOff>
      <xdr:row>57</xdr:row>
      <xdr:rowOff>14493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68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5620</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778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64870</xdr:rowOff>
    </xdr:from>
    <xdr:to>
      <xdr:col>6</xdr:col>
      <xdr:colOff>38100</xdr:colOff>
      <xdr:row>56</xdr:row>
      <xdr:rowOff>166470</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66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157597</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75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67069</xdr:rowOff>
    </xdr:from>
    <xdr:to>
      <xdr:col>24</xdr:col>
      <xdr:colOff>114300</xdr:colOff>
      <xdr:row>56</xdr:row>
      <xdr:rowOff>168669</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66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89946</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519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48316</xdr:rowOff>
    </xdr:from>
    <xdr:to>
      <xdr:col>20</xdr:col>
      <xdr:colOff>38100</xdr:colOff>
      <xdr:row>56</xdr:row>
      <xdr:rowOff>149916</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64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166443</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42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52800</xdr:rowOff>
    </xdr:from>
    <xdr:to>
      <xdr:col>15</xdr:col>
      <xdr:colOff>101600</xdr:colOff>
      <xdr:row>56</xdr:row>
      <xdr:rowOff>154400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6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170927</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429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67118</xdr:rowOff>
    </xdr:from>
    <xdr:to>
      <xdr:col>10</xdr:col>
      <xdr:colOff>165100</xdr:colOff>
      <xdr:row>56</xdr:row>
      <xdr:rowOff>168718</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66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13795</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443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40113</xdr:rowOff>
    </xdr:from>
    <xdr:to>
      <xdr:col>6</xdr:col>
      <xdr:colOff>38100</xdr:colOff>
      <xdr:row>56</xdr:row>
      <xdr:rowOff>141713</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64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158240</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416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29870</xdr:rowOff>
    </xdr:from>
    <xdr:to>
      <xdr:col>24</xdr:col>
      <xdr:colOff>62865</xdr:colOff>
      <xdr:row>79</xdr:row>
      <xdr:rowOff>35395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02820"/>
          <a:ext cx="1270" cy="1377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39222</xdr:rowOff>
    </xdr:from>
    <xdr:ext cx="378565"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83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35395</xdr:rowOff>
    </xdr:from>
    <xdr:to>
      <xdr:col>24</xdr:col>
      <xdr:colOff>152400</xdr:colOff>
      <xdr:row>79</xdr:row>
      <xdr:rowOff>35395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147997</xdr:rowOff>
    </xdr:from>
    <xdr:ext cx="599010"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78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29870</xdr:rowOff>
    </xdr:from>
    <xdr:to>
      <xdr:col>24</xdr:col>
      <xdr:colOff>152400</xdr:colOff>
      <xdr:row>71</xdr:row>
      <xdr:rowOff>29870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5207</xdr:rowOff>
    </xdr:from>
    <xdr:to>
      <xdr:col>24</xdr:col>
      <xdr:colOff>63500</xdr:colOff>
      <xdr:row>79</xdr:row>
      <xdr:rowOff>8826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3549757"/>
          <a:ext cx="8382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170870</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201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147993</xdr:rowOff>
    </xdr:from>
    <xdr:to>
      <xdr:col>24</xdr:col>
      <xdr:colOff>114300</xdr:colOff>
      <xdr:row>78</xdr:row>
      <xdr:rowOff>78143</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1473</xdr:rowOff>
    </xdr:from>
    <xdr:to>
      <xdr:col>19</xdr:col>
      <xdr:colOff>177800</xdr:colOff>
      <xdr:row>79</xdr:row>
      <xdr:rowOff>5207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546023"/>
          <a:ext cx="889000" cy="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41008</xdr:rowOff>
    </xdr:from>
    <xdr:to>
      <xdr:col>20</xdr:col>
      <xdr:colOff>38100</xdr:colOff>
      <xdr:row>78</xdr:row>
      <xdr:rowOff>142608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159135</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189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76</xdr:rowOff>
    </xdr:from>
    <xdr:to>
      <xdr:col>15</xdr:col>
      <xdr:colOff>50800</xdr:colOff>
      <xdr:row>79</xdr:row>
      <xdr:rowOff>1473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544626"/>
          <a:ext cx="8890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25781</xdr:rowOff>
    </xdr:from>
    <xdr:to>
      <xdr:col>15</xdr:col>
      <xdr:colOff>101600</xdr:colOff>
      <xdr:row>78</xdr:row>
      <xdr:rowOff>127381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143908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41111" y="1317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151600</xdr:rowOff>
    </xdr:from>
    <xdr:to>
      <xdr:col>10</xdr:col>
      <xdr:colOff>114300</xdr:colOff>
      <xdr:row>79</xdr:row>
      <xdr:rowOff>76</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524700"/>
          <a:ext cx="889000" cy="1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12585</xdr:rowOff>
    </xdr:from>
    <xdr:to>
      <xdr:col>10</xdr:col>
      <xdr:colOff>165100</xdr:colOff>
      <xdr:row>78</xdr:row>
      <xdr:rowOff>114185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130712</xdr:rowOff>
    </xdr:from>
    <xdr:ext cx="534377"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52111" y="1316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34620</xdr:rowOff>
    </xdr:from>
    <xdr:to>
      <xdr:col>6</xdr:col>
      <xdr:colOff>38100</xdr:colOff>
      <xdr:row>78</xdr:row>
      <xdr:rowOff>136220</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40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152747</xdr:rowOff>
    </xdr:from>
    <xdr:ext cx="534377"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63111" y="1318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129476</xdr:rowOff>
    </xdr:from>
    <xdr:to>
      <xdr:col>24</xdr:col>
      <xdr:colOff>114300</xdr:colOff>
      <xdr:row>79</xdr:row>
      <xdr:rowOff>59626</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50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44403</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417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125857</xdr:rowOff>
    </xdr:from>
    <xdr:to>
      <xdr:col>20</xdr:col>
      <xdr:colOff>38100</xdr:colOff>
      <xdr:row>79</xdr:row>
      <xdr:rowOff>56007</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49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47134</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59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122123</xdr:rowOff>
    </xdr:from>
    <xdr:to>
      <xdr:col>15</xdr:col>
      <xdr:colOff>101600</xdr:colOff>
      <xdr:row>79</xdr:row>
      <xdr:rowOff>52273</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49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43400</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587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120726</xdr:rowOff>
    </xdr:from>
    <xdr:to>
      <xdr:col>10</xdr:col>
      <xdr:colOff>165100</xdr:colOff>
      <xdr:row>79</xdr:row>
      <xdr:rowOff>50876</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9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42003</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58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100800</xdr:rowOff>
    </xdr:from>
    <xdr:to>
      <xdr:col>6</xdr:col>
      <xdr:colOff>38100</xdr:colOff>
      <xdr:row>79</xdr:row>
      <xdr:rowOff>30950</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4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22077</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5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138125</xdr:rowOff>
    </xdr:from>
    <xdr:to>
      <xdr:col>24</xdr:col>
      <xdr:colOff>62865</xdr:colOff>
      <xdr:row>98</xdr:row>
      <xdr:rowOff>160452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568625"/>
          <a:ext cx="1270" cy="139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164279</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6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160452</xdr:rowOff>
    </xdr:from>
    <xdr:to>
      <xdr:col>24</xdr:col>
      <xdr:colOff>152400</xdr:colOff>
      <xdr:row>98</xdr:row>
      <xdr:rowOff>160452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6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84802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343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138125</xdr:rowOff>
    </xdr:from>
    <xdr:to>
      <xdr:col>24</xdr:col>
      <xdr:colOff>152400</xdr:colOff>
      <xdr:row>90</xdr:row>
      <xdr:rowOff>138125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568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141275</xdr:rowOff>
    </xdr:from>
    <xdr:to>
      <xdr:col>24</xdr:col>
      <xdr:colOff>63500</xdr:colOff>
      <xdr:row>97</xdr:row>
      <xdr:rowOff>32499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600475"/>
          <a:ext cx="838200" cy="6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80421</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539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101994</xdr:rowOff>
    </xdr:from>
    <xdr:to>
      <xdr:col>24</xdr:col>
      <xdr:colOff>114300</xdr:colOff>
      <xdr:row>97</xdr:row>
      <xdr:rowOff>32144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32499</xdr:rowOff>
    </xdr:from>
    <xdr:to>
      <xdr:col>19</xdr:col>
      <xdr:colOff>177800</xdr:colOff>
      <xdr:row>97</xdr:row>
      <xdr:rowOff>73064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663149"/>
          <a:ext cx="889000" cy="4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132601</xdr:rowOff>
    </xdr:from>
    <xdr:to>
      <xdr:col>20</xdr:col>
      <xdr:colOff>38100</xdr:colOff>
      <xdr:row>97</xdr:row>
      <xdr:rowOff>62751</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79278</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36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52070</xdr:rowOff>
    </xdr:from>
    <xdr:to>
      <xdr:col>15</xdr:col>
      <xdr:colOff>50800</xdr:colOff>
      <xdr:row>97</xdr:row>
      <xdr:rowOff>73064</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682720"/>
          <a:ext cx="889000" cy="20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142278</xdr:rowOff>
    </xdr:from>
    <xdr:to>
      <xdr:col>15</xdr:col>
      <xdr:colOff>101600</xdr:colOff>
      <xdr:row>97</xdr:row>
      <xdr:rowOff>72428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88955</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37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10249</xdr:rowOff>
    </xdr:from>
    <xdr:to>
      <xdr:col>10</xdr:col>
      <xdr:colOff>114300</xdr:colOff>
      <xdr:row>97</xdr:row>
      <xdr:rowOff>52070</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640899"/>
          <a:ext cx="889000" cy="4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136474</xdr:rowOff>
    </xdr:from>
    <xdr:to>
      <xdr:col>10</xdr:col>
      <xdr:colOff>165100</xdr:colOff>
      <xdr:row>97</xdr:row>
      <xdr:rowOff>66624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83151</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37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133693</xdr:rowOff>
    </xdr:from>
    <xdr:to>
      <xdr:col>6</xdr:col>
      <xdr:colOff>38100</xdr:colOff>
      <xdr:row>97</xdr:row>
      <xdr:rowOff>63843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54970</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68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90475</xdr:rowOff>
    </xdr:from>
    <xdr:to>
      <xdr:col>24</xdr:col>
      <xdr:colOff>114300</xdr:colOff>
      <xdr:row>97</xdr:row>
      <xdr:rowOff>20625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54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113352</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40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153149</xdr:rowOff>
    </xdr:from>
    <xdr:to>
      <xdr:col>20</xdr:col>
      <xdr:colOff>38100</xdr:colOff>
      <xdr:row>97</xdr:row>
      <xdr:rowOff>83299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61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74426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70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22264</xdr:rowOff>
    </xdr:from>
    <xdr:to>
      <xdr:col>15</xdr:col>
      <xdr:colOff>101600</xdr:colOff>
      <xdr:row>97</xdr:row>
      <xdr:rowOff>123864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65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114991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74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1270</xdr:rowOff>
    </xdr:from>
    <xdr:to>
      <xdr:col>10</xdr:col>
      <xdr:colOff>165100</xdr:colOff>
      <xdr:row>97</xdr:row>
      <xdr:rowOff>102870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63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93997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72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130899</xdr:rowOff>
    </xdr:from>
    <xdr:to>
      <xdr:col>6</xdr:col>
      <xdr:colOff>38100</xdr:colOff>
      <xdr:row>97</xdr:row>
      <xdr:rowOff>61049</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59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77576</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36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17611</xdr:rowOff>
    </xdr:from>
    <xdr:to>
      <xdr:col>54</xdr:col>
      <xdr:colOff>189865</xdr:colOff>
      <xdr:row>37</xdr:row>
      <xdr:rowOff>92443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161111"/>
          <a:ext cx="1270" cy="1274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96270</xdr:rowOff>
    </xdr:from>
    <xdr:ext cx="599010"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43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92443</xdr:rowOff>
    </xdr:from>
    <xdr:to>
      <xdr:col>55</xdr:col>
      <xdr:colOff>88900</xdr:colOff>
      <xdr:row>37</xdr:row>
      <xdr:rowOff>92443</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43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135738</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36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17611</xdr:rowOff>
    </xdr:from>
    <xdr:to>
      <xdr:col>55</xdr:col>
      <xdr:colOff>88900</xdr:colOff>
      <xdr:row>30</xdr:row>
      <xdr:rowOff>17611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1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61698</xdr:rowOff>
    </xdr:from>
    <xdr:to>
      <xdr:col>55</xdr:col>
      <xdr:colOff>0</xdr:colOff>
      <xdr:row>38</xdr:row>
      <xdr:rowOff>109238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405348"/>
          <a:ext cx="838200" cy="218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81087</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0818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58210</xdr:rowOff>
    </xdr:from>
    <xdr:to>
      <xdr:col>55</xdr:col>
      <xdr:colOff>50800</xdr:colOff>
      <xdr:row>36</xdr:row>
      <xdr:rowOff>159810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23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105631</xdr:rowOff>
    </xdr:from>
    <xdr:to>
      <xdr:col>50</xdr:col>
      <xdr:colOff>114300</xdr:colOff>
      <xdr:row>38</xdr:row>
      <xdr:rowOff>109238</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620731"/>
          <a:ext cx="889000" cy="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145162</xdr:rowOff>
    </xdr:from>
    <xdr:to>
      <xdr:col>50</xdr:col>
      <xdr:colOff>165100</xdr:colOff>
      <xdr:row>38</xdr:row>
      <xdr:rowOff>75312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88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91839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264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105037</xdr:rowOff>
    </xdr:from>
    <xdr:to>
      <xdr:col>45</xdr:col>
      <xdr:colOff>177800</xdr:colOff>
      <xdr:row>38</xdr:row>
      <xdr:rowOff>105631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620137"/>
          <a:ext cx="8890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149925</xdr:rowOff>
    </xdr:from>
    <xdr:to>
      <xdr:col>46</xdr:col>
      <xdr:colOff>38100</xdr:colOff>
      <xdr:row>38</xdr:row>
      <xdr:rowOff>80075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9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96602</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26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105037</xdr:rowOff>
    </xdr:from>
    <xdr:to>
      <xdr:col>41</xdr:col>
      <xdr:colOff>50800</xdr:colOff>
      <xdr:row>38</xdr:row>
      <xdr:rowOff>113413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620137"/>
          <a:ext cx="889000" cy="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140537</xdr:rowOff>
    </xdr:from>
    <xdr:to>
      <xdr:col>41</xdr:col>
      <xdr:colOff>101600</xdr:colOff>
      <xdr:row>38</xdr:row>
      <xdr:rowOff>70687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8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87214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25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152908</xdr:rowOff>
    </xdr:from>
    <xdr:to>
      <xdr:col>36</xdr:col>
      <xdr:colOff>165100</xdr:colOff>
      <xdr:row>38</xdr:row>
      <xdr:rowOff>83058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9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99585</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27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10898</xdr:rowOff>
    </xdr:from>
    <xdr:to>
      <xdr:col>55</xdr:col>
      <xdr:colOff>50800</xdr:colOff>
      <xdr:row>37</xdr:row>
      <xdr:rowOff>112498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35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97275</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269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58438</xdr:rowOff>
    </xdr:from>
    <xdr:to>
      <xdr:col>50</xdr:col>
      <xdr:colOff>165100</xdr:colOff>
      <xdr:row>38</xdr:row>
      <xdr:rowOff>160038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57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151165</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66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54831</xdr:rowOff>
    </xdr:from>
    <xdr:to>
      <xdr:col>46</xdr:col>
      <xdr:colOff>38100</xdr:colOff>
      <xdr:row>38</xdr:row>
      <xdr:rowOff>156431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56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147558</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66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54237</xdr:rowOff>
    </xdr:from>
    <xdr:to>
      <xdr:col>41</xdr:col>
      <xdr:colOff>101600</xdr:colOff>
      <xdr:row>38</xdr:row>
      <xdr:rowOff>155837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56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146964</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66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62613</xdr:rowOff>
    </xdr:from>
    <xdr:to>
      <xdr:col>36</xdr:col>
      <xdr:colOff>165100</xdr:colOff>
      <xdr:row>38</xdr:row>
      <xdr:rowOff>164213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57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155340</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670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99323</xdr:rowOff>
    </xdr:from>
    <xdr:to>
      <xdr:col>54</xdr:col>
      <xdr:colOff>189865</xdr:colOff>
      <xdr:row>58</xdr:row>
      <xdr:rowOff>124249</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671823"/>
          <a:ext cx="1270" cy="1396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136479</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8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124249</xdr:rowOff>
    </xdr:from>
    <xdr:to>
      <xdr:col>55</xdr:col>
      <xdr:colOff>88900</xdr:colOff>
      <xdr:row>58</xdr:row>
      <xdr:rowOff>124249</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6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46000</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447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99323</xdr:rowOff>
    </xdr:from>
    <xdr:to>
      <xdr:col>55</xdr:col>
      <xdr:colOff>88900</xdr:colOff>
      <xdr:row>50</xdr:row>
      <xdr:rowOff>99323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671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105194</xdr:rowOff>
    </xdr:from>
    <xdr:to>
      <xdr:col>55</xdr:col>
      <xdr:colOff>0</xdr:colOff>
      <xdr:row>58</xdr:row>
      <xdr:rowOff>112302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10049294"/>
          <a:ext cx="838200" cy="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53930</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265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31053</xdr:rowOff>
    </xdr:from>
    <xdr:to>
      <xdr:col>55</xdr:col>
      <xdr:colOff>50800</xdr:colOff>
      <xdr:row>58</xdr:row>
      <xdr:rowOff>132653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97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152749</xdr:rowOff>
    </xdr:from>
    <xdr:to>
      <xdr:col>50</xdr:col>
      <xdr:colOff>114300</xdr:colOff>
      <xdr:row>58</xdr:row>
      <xdr:rowOff>112302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925399"/>
          <a:ext cx="889000" cy="13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31173</xdr:rowOff>
    </xdr:from>
    <xdr:to>
      <xdr:col>50</xdr:col>
      <xdr:colOff>165100</xdr:colOff>
      <xdr:row>58</xdr:row>
      <xdr:rowOff>132773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149300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75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152749</xdr:rowOff>
    </xdr:from>
    <xdr:to>
      <xdr:col>45</xdr:col>
      <xdr:colOff>177800</xdr:colOff>
      <xdr:row>58</xdr:row>
      <xdr:rowOff>85676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925399"/>
          <a:ext cx="889000" cy="104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36418</xdr:rowOff>
    </xdr:from>
    <xdr:to>
      <xdr:col>46</xdr:col>
      <xdr:colOff>38100</xdr:colOff>
      <xdr:row>58</xdr:row>
      <xdr:rowOff>138018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129145</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10073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85676</xdr:rowOff>
    </xdr:from>
    <xdr:to>
      <xdr:col>41</xdr:col>
      <xdr:colOff>50800</xdr:colOff>
      <xdr:row>58</xdr:row>
      <xdr:rowOff>87926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10029776"/>
          <a:ext cx="889000" cy="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32718</xdr:rowOff>
    </xdr:from>
    <xdr:to>
      <xdr:col>41</xdr:col>
      <xdr:colOff>101600</xdr:colOff>
      <xdr:row>58</xdr:row>
      <xdr:rowOff>134318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150845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75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25509</xdr:rowOff>
    </xdr:from>
    <xdr:to>
      <xdr:col>36</xdr:col>
      <xdr:colOff>165100</xdr:colOff>
      <xdr:row>58</xdr:row>
      <xdr:rowOff>127109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143636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74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54394</xdr:rowOff>
    </xdr:from>
    <xdr:to>
      <xdr:col>55</xdr:col>
      <xdr:colOff>50800</xdr:colOff>
      <xdr:row>58</xdr:row>
      <xdr:rowOff>155994</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9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9480</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95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61502</xdr:rowOff>
    </xdr:from>
    <xdr:to>
      <xdr:col>50</xdr:col>
      <xdr:colOff>165100</xdr:colOff>
      <xdr:row>58</xdr:row>
      <xdr:rowOff>163102</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1000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154229</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10098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101949</xdr:rowOff>
    </xdr:from>
    <xdr:to>
      <xdr:col>46</xdr:col>
      <xdr:colOff>38100</xdr:colOff>
      <xdr:row>58</xdr:row>
      <xdr:rowOff>32099</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874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48626</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64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34876</xdr:rowOff>
    </xdr:from>
    <xdr:to>
      <xdr:col>41</xdr:col>
      <xdr:colOff>101600</xdr:colOff>
      <xdr:row>58</xdr:row>
      <xdr:rowOff>136476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7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127603</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10071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37126</xdr:rowOff>
    </xdr:from>
    <xdr:to>
      <xdr:col>36</xdr:col>
      <xdr:colOff>165100</xdr:colOff>
      <xdr:row>58</xdr:row>
      <xdr:rowOff>138726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8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129853</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1007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27039</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199989"/>
          <a:ext cx="1270" cy="1389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53534</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8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145166</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9752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1,093,710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27039</xdr:rowOff>
    </xdr:from>
    <xdr:to>
      <xdr:col>55</xdr:col>
      <xdr:colOff>88900</xdr:colOff>
      <xdr:row>71</xdr:row>
      <xdr:rowOff>27039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199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43393</xdr:rowOff>
    </xdr:from>
    <xdr:to>
      <xdr:col>55</xdr:col>
      <xdr:colOff>0</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587943"/>
          <a:ext cx="838200" cy="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142434</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344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119557</xdr:rowOff>
    </xdr:from>
    <xdr:to>
      <xdr:col>55</xdr:col>
      <xdr:colOff>50800</xdr:colOff>
      <xdr:row>79</xdr:row>
      <xdr:rowOff>49707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42890</xdr:rowOff>
    </xdr:from>
    <xdr:to>
      <xdr:col>50</xdr:col>
      <xdr:colOff>114300</xdr:colOff>
      <xdr:row>79</xdr:row>
      <xdr:rowOff>43393</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587440"/>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113770</xdr:rowOff>
    </xdr:from>
    <xdr:to>
      <xdr:col>50</xdr:col>
      <xdr:colOff>165100</xdr:colOff>
      <xdr:row>79</xdr:row>
      <xdr:rowOff>43920</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8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60447</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26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42602</xdr:rowOff>
    </xdr:from>
    <xdr:to>
      <xdr:col>45</xdr:col>
      <xdr:colOff>177800</xdr:colOff>
      <xdr:row>79</xdr:row>
      <xdr:rowOff>42890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587152"/>
          <a:ext cx="889000" cy="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120520</xdr:rowOff>
    </xdr:from>
    <xdr:to>
      <xdr:col>46</xdr:col>
      <xdr:colOff>38100</xdr:colOff>
      <xdr:row>79</xdr:row>
      <xdr:rowOff>50670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9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67197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26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42602</xdr:rowOff>
    </xdr:from>
    <xdr:to>
      <xdr:col>41</xdr:col>
      <xdr:colOff>50800</xdr:colOff>
      <xdr:row>79</xdr:row>
      <xdr:rowOff>43287</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587152"/>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102994</xdr:rowOff>
    </xdr:from>
    <xdr:to>
      <xdr:col>41</xdr:col>
      <xdr:colOff>101600</xdr:colOff>
      <xdr:row>79</xdr:row>
      <xdr:rowOff>33144</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76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49671</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25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85165</xdr:rowOff>
    </xdr:from>
    <xdr:to>
      <xdr:col>36</xdr:col>
      <xdr:colOff>165100</xdr:colOff>
      <xdr:row>79</xdr:row>
      <xdr:rowOff>15315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31842</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23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165100</xdr:rowOff>
    </xdr:from>
    <xdr:to>
      <xdr:col>55</xdr:col>
      <xdr:colOff>50800</xdr:colOff>
      <xdr:row>79</xdr:row>
      <xdr:rowOff>95250</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97984</xdr:rowOff>
    </xdr:from>
    <xdr:ext cx="249299"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471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164043</xdr:rowOff>
    </xdr:from>
    <xdr:to>
      <xdr:col>50</xdr:col>
      <xdr:colOff>165100</xdr:colOff>
      <xdr:row>79</xdr:row>
      <xdr:rowOff>94193</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53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85320</xdr:rowOff>
    </xdr:from>
    <xdr:ext cx="378565"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50017" y="136298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163540</xdr:rowOff>
    </xdr:from>
    <xdr:to>
      <xdr:col>46</xdr:col>
      <xdr:colOff>38100</xdr:colOff>
      <xdr:row>79</xdr:row>
      <xdr:rowOff>93690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53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84817</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15428" y="13629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163252</xdr:rowOff>
    </xdr:from>
    <xdr:to>
      <xdr:col>41</xdr:col>
      <xdr:colOff>101600</xdr:colOff>
      <xdr:row>79</xdr:row>
      <xdr:rowOff>93402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53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84529</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26428" y="13629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163937</xdr:rowOff>
    </xdr:from>
    <xdr:to>
      <xdr:col>36</xdr:col>
      <xdr:colOff>165100</xdr:colOff>
      <xdr:row>79</xdr:row>
      <xdr:rowOff>94087</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53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85214</xdr:rowOff>
    </xdr:from>
    <xdr:ext cx="378565"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3017" y="13629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32224</xdr:rowOff>
    </xdr:from>
    <xdr:to>
      <xdr:col>54</xdr:col>
      <xdr:colOff>189865</xdr:colOff>
      <xdr:row>99</xdr:row>
      <xdr:rowOff>32772</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634174"/>
          <a:ext cx="1270" cy="1372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36599</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701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32772</xdr:rowOff>
    </xdr:from>
    <xdr:to>
      <xdr:col>55</xdr:col>
      <xdr:colOff>88900</xdr:colOff>
      <xdr:row>99</xdr:row>
      <xdr:rowOff>32772</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7006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150351</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409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32224</xdr:rowOff>
    </xdr:from>
    <xdr:to>
      <xdr:col>55</xdr:col>
      <xdr:colOff>88900</xdr:colOff>
      <xdr:row>91</xdr:row>
      <xdr:rowOff>32224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634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136556</xdr:rowOff>
    </xdr:from>
    <xdr:to>
      <xdr:col>55</xdr:col>
      <xdr:colOff>0</xdr:colOff>
      <xdr:row>98</xdr:row>
      <xdr:rowOff>154817</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938656"/>
          <a:ext cx="838200" cy="1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98189</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728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75312</xdr:rowOff>
    </xdr:from>
    <xdr:to>
      <xdr:col>55</xdr:col>
      <xdr:colOff>50800</xdr:colOff>
      <xdr:row>99</xdr:row>
      <xdr:rowOff>5462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7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66224</xdr:rowOff>
    </xdr:from>
    <xdr:to>
      <xdr:col>50</xdr:col>
      <xdr:colOff>114300</xdr:colOff>
      <xdr:row>98</xdr:row>
      <xdr:rowOff>154817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696874"/>
          <a:ext cx="889000" cy="26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74685</xdr:rowOff>
    </xdr:from>
    <xdr:to>
      <xdr:col>50</xdr:col>
      <xdr:colOff>165100</xdr:colOff>
      <xdr:row>99</xdr:row>
      <xdr:rowOff>4835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7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21362</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65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66224</xdr:rowOff>
    </xdr:from>
    <xdr:to>
      <xdr:col>45</xdr:col>
      <xdr:colOff>177800</xdr:colOff>
      <xdr:row>98</xdr:row>
      <xdr:rowOff>127113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696874"/>
          <a:ext cx="889000" cy="232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83896</xdr:rowOff>
    </xdr:from>
    <xdr:to>
      <xdr:col>46</xdr:col>
      <xdr:colOff>38100</xdr:colOff>
      <xdr:row>99</xdr:row>
      <xdr:rowOff>14046</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8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5173</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97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127113</xdr:rowOff>
    </xdr:from>
    <xdr:to>
      <xdr:col>41</xdr:col>
      <xdr:colOff>50800</xdr:colOff>
      <xdr:row>98</xdr:row>
      <xdr:rowOff>149921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929213"/>
          <a:ext cx="889000" cy="2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89131</xdr:rowOff>
    </xdr:from>
    <xdr:to>
      <xdr:col>41</xdr:col>
      <xdr:colOff>101600</xdr:colOff>
      <xdr:row>99</xdr:row>
      <xdr:rowOff>19281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9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10408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98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93112</xdr:rowOff>
    </xdr:from>
    <xdr:to>
      <xdr:col>36</xdr:col>
      <xdr:colOff>165100</xdr:colOff>
      <xdr:row>99</xdr:row>
      <xdr:rowOff>23262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9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39789</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67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85756</xdr:rowOff>
    </xdr:from>
    <xdr:to>
      <xdr:col>55</xdr:col>
      <xdr:colOff>50800</xdr:colOff>
      <xdr:row>99</xdr:row>
      <xdr:rowOff>15906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88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53740</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85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104017</xdr:rowOff>
    </xdr:from>
    <xdr:to>
      <xdr:col>50</xdr:col>
      <xdr:colOff>165100</xdr:colOff>
      <xdr:row>99</xdr:row>
      <xdr:rowOff>34167</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90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25294</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99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15424</xdr:rowOff>
    </xdr:from>
    <xdr:to>
      <xdr:col>46</xdr:col>
      <xdr:colOff>38100</xdr:colOff>
      <xdr:row>97</xdr:row>
      <xdr:rowOff>117024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64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133551</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50795" y="16421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76313</xdr:rowOff>
    </xdr:from>
    <xdr:to>
      <xdr:col>41</xdr:col>
      <xdr:colOff>101600</xdr:colOff>
      <xdr:row>99</xdr:row>
      <xdr:rowOff>6463</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7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22990</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65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99121</xdr:rowOff>
    </xdr:from>
    <xdr:to>
      <xdr:col>36</xdr:col>
      <xdr:colOff>165100</xdr:colOff>
      <xdr:row>99</xdr:row>
      <xdr:rowOff>29271</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90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20398</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99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105795</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49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59670</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462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52472</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24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105795</xdr:rowOff>
    </xdr:from>
    <xdr:to>
      <xdr:col>86</xdr:col>
      <xdr:colOff>25400</xdr:colOff>
      <xdr:row>30</xdr:row>
      <xdr:rowOff>105795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4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148570</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92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125693</xdr:rowOff>
    </xdr:from>
    <xdr:to>
      <xdr:col>85</xdr:col>
      <xdr:colOff>177800</xdr:colOff>
      <xdr:row>39</xdr:row>
      <xdr:rowOff>55843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4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36708</xdr:rowOff>
    </xdr:from>
    <xdr:to>
      <xdr:col>81</xdr:col>
      <xdr:colOff>50800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23258"/>
          <a:ext cx="889000" cy="7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131721</xdr:rowOff>
    </xdr:from>
    <xdr:to>
      <xdr:col>81</xdr:col>
      <xdr:colOff>101600</xdr:colOff>
      <xdr:row>39</xdr:row>
      <xdr:rowOff>61871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4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78398</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422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36708</xdr:rowOff>
    </xdr:from>
    <xdr:to>
      <xdr:col>76</xdr:col>
      <xdr:colOff>114300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723258"/>
          <a:ext cx="889000" cy="7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128025</xdr:rowOff>
    </xdr:from>
    <xdr:to>
      <xdr:col>76</xdr:col>
      <xdr:colOff>165100</xdr:colOff>
      <xdr:row>39</xdr:row>
      <xdr:rowOff>58175</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4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74702</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418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8316</xdr:rowOff>
    </xdr:from>
    <xdr:to>
      <xdr:col>71</xdr:col>
      <xdr:colOff>177800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694866"/>
          <a:ext cx="889000" cy="3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128002</xdr:rowOff>
    </xdr:from>
    <xdr:to>
      <xdr:col>72</xdr:col>
      <xdr:colOff>38100</xdr:colOff>
      <xdr:row>39</xdr:row>
      <xdr:rowOff>58152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74679</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41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130014</xdr:rowOff>
    </xdr:from>
    <xdr:to>
      <xdr:col>67</xdr:col>
      <xdr:colOff>101600</xdr:colOff>
      <xdr:row>39</xdr:row>
      <xdr:rowOff>60164</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4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51291</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73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104120</xdr:rowOff>
    </xdr:from>
    <xdr:ext cx="249299"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192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157358</xdr:rowOff>
    </xdr:from>
    <xdr:to>
      <xdr:col>76</xdr:col>
      <xdr:colOff>165100</xdr:colOff>
      <xdr:row>39</xdr:row>
      <xdr:rowOff>87508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7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78635</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76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128966</xdr:rowOff>
    </xdr:from>
    <xdr:to>
      <xdr:col>67</xdr:col>
      <xdr:colOff>101600</xdr:colOff>
      <xdr:row>39</xdr:row>
      <xdr:rowOff>59116</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4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75643</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79428" y="6419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126178</xdr:rowOff>
    </xdr:from>
    <xdr:to>
      <xdr:col>85</xdr:col>
      <xdr:colOff>126364</xdr:colOff>
      <xdr:row>78</xdr:row>
      <xdr:rowOff>18599</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127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22426</xdr:rowOff>
    </xdr:from>
    <xdr:ext cx="469744"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395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18599</xdr:rowOff>
    </xdr:from>
    <xdr:to>
      <xdr:col>86</xdr:col>
      <xdr:colOff>25400</xdr:colOff>
      <xdr:row>78</xdr:row>
      <xdr:rowOff>18599</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3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72855</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902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126178</xdr:rowOff>
    </xdr:from>
    <xdr:to>
      <xdr:col>86</xdr:col>
      <xdr:colOff>25400</xdr:colOff>
      <xdr:row>70</xdr:row>
      <xdr:rowOff>126178</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12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155936</xdr:rowOff>
    </xdr:from>
    <xdr:to>
      <xdr:col>85</xdr:col>
      <xdr:colOff>127000</xdr:colOff>
      <xdr:row>76</xdr:row>
      <xdr:rowOff>5403</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3014686"/>
          <a:ext cx="838200" cy="2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71561</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758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48684</xdr:rowOff>
    </xdr:from>
    <xdr:to>
      <xdr:col>85</xdr:col>
      <xdr:colOff>177800</xdr:colOff>
      <xdr:row>75</xdr:row>
      <xdr:rowOff>150284</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290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5403</xdr:rowOff>
    </xdr:from>
    <xdr:to>
      <xdr:col>81</xdr:col>
      <xdr:colOff>50800</xdr:colOff>
      <xdr:row>76</xdr:row>
      <xdr:rowOff>17016</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035603"/>
          <a:ext cx="889000" cy="1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59834</xdr:rowOff>
    </xdr:from>
    <xdr:to>
      <xdr:col>81</xdr:col>
      <xdr:colOff>101600</xdr:colOff>
      <xdr:row>75</xdr:row>
      <xdr:rowOff>161434</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291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6511</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269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167584</xdr:rowOff>
    </xdr:from>
    <xdr:to>
      <xdr:col>76</xdr:col>
      <xdr:colOff>114300</xdr:colOff>
      <xdr:row>76</xdr:row>
      <xdr:rowOff>17016</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3703300" y="13026334"/>
          <a:ext cx="889000" cy="2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95221</xdr:rowOff>
    </xdr:from>
    <xdr:to>
      <xdr:col>76</xdr:col>
      <xdr:colOff>165100</xdr:colOff>
      <xdr:row>76</xdr:row>
      <xdr:rowOff>25371</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295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41898</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272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167584</xdr:rowOff>
    </xdr:from>
    <xdr:to>
      <xdr:col>71</xdr:col>
      <xdr:colOff>177800</xdr:colOff>
      <xdr:row>76</xdr:row>
      <xdr:rowOff>22171</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3026334"/>
          <a:ext cx="889000" cy="26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88597</xdr:rowOff>
    </xdr:from>
    <xdr:to>
      <xdr:col>72</xdr:col>
      <xdr:colOff>38100</xdr:colOff>
      <xdr:row>76</xdr:row>
      <xdr:rowOff>18746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29473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35274</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272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94455</xdr:rowOff>
    </xdr:from>
    <xdr:to>
      <xdr:col>67</xdr:col>
      <xdr:colOff>101600</xdr:colOff>
      <xdr:row>76</xdr:row>
      <xdr:rowOff>24605</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29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41132</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272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105136</xdr:rowOff>
    </xdr:from>
    <xdr:to>
      <xdr:col>85</xdr:col>
      <xdr:colOff>177800</xdr:colOff>
      <xdr:row>76</xdr:row>
      <xdr:rowOff>35286</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296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83563</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2942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126054</xdr:rowOff>
    </xdr:from>
    <xdr:to>
      <xdr:col>81</xdr:col>
      <xdr:colOff>101600</xdr:colOff>
      <xdr:row>76</xdr:row>
      <xdr:rowOff>56204</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298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47330</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07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137666</xdr:rowOff>
    </xdr:from>
    <xdr:to>
      <xdr:col>76</xdr:col>
      <xdr:colOff>165100</xdr:colOff>
      <xdr:row>76</xdr:row>
      <xdr:rowOff>67816</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299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58943</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089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116784</xdr:rowOff>
    </xdr:from>
    <xdr:to>
      <xdr:col>72</xdr:col>
      <xdr:colOff>38100</xdr:colOff>
      <xdr:row>76</xdr:row>
      <xdr:rowOff>46934</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297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38061</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06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142821</xdr:rowOff>
    </xdr:from>
    <xdr:to>
      <xdr:col>67</xdr:col>
      <xdr:colOff>101600</xdr:colOff>
      <xdr:row>76</xdr:row>
      <xdr:rowOff>72971</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00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64098</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09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21220</xdr:rowOff>
    </xdr:from>
    <xdr:to>
      <xdr:col>85</xdr:col>
      <xdr:colOff>126364</xdr:colOff>
      <xdr:row>99</xdr:row>
      <xdr:rowOff>96876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451720"/>
          <a:ext cx="1269" cy="1618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100703</xdr:rowOff>
    </xdr:from>
    <xdr:ext cx="378565"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74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96876</xdr:rowOff>
    </xdr:from>
    <xdr:to>
      <xdr:col>86</xdr:col>
      <xdr:colOff>25400</xdr:colOff>
      <xdr:row>99</xdr:row>
      <xdr:rowOff>96876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70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139347</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226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21220</xdr:rowOff>
    </xdr:from>
    <xdr:to>
      <xdr:col>86</xdr:col>
      <xdr:colOff>25400</xdr:colOff>
      <xdr:row>90</xdr:row>
      <xdr:rowOff>21220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45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80513</xdr:rowOff>
    </xdr:from>
    <xdr:to>
      <xdr:col>85</xdr:col>
      <xdr:colOff>127000</xdr:colOff>
      <xdr:row>98</xdr:row>
      <xdr:rowOff>123110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5481300" y="16882613"/>
          <a:ext cx="838200" cy="42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92395</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723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69518</xdr:rowOff>
    </xdr:from>
    <xdr:to>
      <xdr:col>85</xdr:col>
      <xdr:colOff>177800</xdr:colOff>
      <xdr:row>98</xdr:row>
      <xdr:rowOff>171118</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87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31628</xdr:rowOff>
    </xdr:from>
    <xdr:to>
      <xdr:col>81</xdr:col>
      <xdr:colOff>50800</xdr:colOff>
      <xdr:row>98</xdr:row>
      <xdr:rowOff>80513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4592300" y="16833728"/>
          <a:ext cx="889000" cy="48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119393</xdr:rowOff>
    </xdr:from>
    <xdr:to>
      <xdr:col>81</xdr:col>
      <xdr:colOff>101600</xdr:colOff>
      <xdr:row>99</xdr:row>
      <xdr:rowOff>49543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921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40670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701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31628</xdr:rowOff>
    </xdr:from>
    <xdr:to>
      <xdr:col>76</xdr:col>
      <xdr:colOff>114300</xdr:colOff>
      <xdr:row>98</xdr:row>
      <xdr:rowOff>84643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833728"/>
          <a:ext cx="889000" cy="5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114795</xdr:rowOff>
    </xdr:from>
    <xdr:to>
      <xdr:col>76</xdr:col>
      <xdr:colOff>165100</xdr:colOff>
      <xdr:row>99</xdr:row>
      <xdr:rowOff>44945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91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36072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700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84643</xdr:rowOff>
    </xdr:from>
    <xdr:to>
      <xdr:col>71</xdr:col>
      <xdr:colOff>177800</xdr:colOff>
      <xdr:row>99</xdr:row>
      <xdr:rowOff>20400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2814300" y="16886743"/>
          <a:ext cx="889000" cy="107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117791</xdr:rowOff>
    </xdr:from>
    <xdr:to>
      <xdr:col>72</xdr:col>
      <xdr:colOff>38100</xdr:colOff>
      <xdr:row>99</xdr:row>
      <xdr:rowOff>47941</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91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39068</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701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108471</xdr:rowOff>
    </xdr:from>
    <xdr:to>
      <xdr:col>67</xdr:col>
      <xdr:colOff>101600</xdr:colOff>
      <xdr:row>99</xdr:row>
      <xdr:rowOff>38621</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910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55148</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68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72310</xdr:rowOff>
    </xdr:from>
    <xdr:to>
      <xdr:col>85</xdr:col>
      <xdr:colOff>177800</xdr:colOff>
      <xdr:row>99</xdr:row>
      <xdr:rowOff>2460</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87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50737</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85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29713</xdr:rowOff>
    </xdr:from>
    <xdr:to>
      <xdr:col>81</xdr:col>
      <xdr:colOff>101600</xdr:colOff>
      <xdr:row>98</xdr:row>
      <xdr:rowOff>131313</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83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147840</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60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152278</xdr:rowOff>
    </xdr:from>
    <xdr:to>
      <xdr:col>76</xdr:col>
      <xdr:colOff>165100</xdr:colOff>
      <xdr:row>98</xdr:row>
      <xdr:rowOff>82428</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78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98955</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55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33843</xdr:rowOff>
    </xdr:from>
    <xdr:to>
      <xdr:col>72</xdr:col>
      <xdr:colOff>38100</xdr:colOff>
      <xdr:row>98</xdr:row>
      <xdr:rowOff>135443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83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151970</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61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141050</xdr:rowOff>
    </xdr:from>
    <xdr:to>
      <xdr:col>67</xdr:col>
      <xdr:colOff>101600</xdr:colOff>
      <xdr:row>99</xdr:row>
      <xdr:rowOff>71200</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94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62327</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703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143488</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286988"/>
          <a:ext cx="1269" cy="1498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90165</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06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143488</xdr:rowOff>
    </xdr:from>
    <xdr:to>
      <xdr:col>116</xdr:col>
      <xdr:colOff>152400</xdr:colOff>
      <xdr:row>30</xdr:row>
      <xdr:rowOff>143488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286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150704</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4943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127827</xdr:rowOff>
    </xdr:from>
    <xdr:to>
      <xdr:col>116</xdr:col>
      <xdr:colOff>114300</xdr:colOff>
      <xdr:row>39</xdr:row>
      <xdr:rowOff>57977</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145038</xdr:rowOff>
    </xdr:from>
    <xdr:to>
      <xdr:col>112</xdr:col>
      <xdr:colOff>38100</xdr:colOff>
      <xdr:row>39</xdr:row>
      <xdr:rowOff>75188</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91715</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43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147095</xdr:rowOff>
    </xdr:from>
    <xdr:to>
      <xdr:col>107</xdr:col>
      <xdr:colOff>101600</xdr:colOff>
      <xdr:row>39</xdr:row>
      <xdr:rowOff>77245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6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93772</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43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143470</xdr:rowOff>
    </xdr:from>
    <xdr:to>
      <xdr:col>102</xdr:col>
      <xdr:colOff>165100</xdr:colOff>
      <xdr:row>39</xdr:row>
      <xdr:rowOff>73620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90147</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3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140629</xdr:rowOff>
    </xdr:from>
    <xdr:to>
      <xdr:col>98</xdr:col>
      <xdr:colOff>38100</xdr:colOff>
      <xdr:row>39</xdr:row>
      <xdr:rowOff>70779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6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87306</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43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134328</xdr:rowOff>
    </xdr:from>
    <xdr:to>
      <xdr:col>116</xdr:col>
      <xdr:colOff>62864</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706828"/>
          <a:ext cx="1269" cy="1453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58221</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1737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81005</xdr:rowOff>
    </xdr:from>
    <xdr:ext cx="599010"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48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134328</xdr:rowOff>
    </xdr:from>
    <xdr:to>
      <xdr:col>116</xdr:col>
      <xdr:colOff>152400</xdr:colOff>
      <xdr:row>50</xdr:row>
      <xdr:rowOff>134328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62040</xdr:rowOff>
    </xdr:from>
    <xdr:to>
      <xdr:col>116</xdr:col>
      <xdr:colOff>63500</xdr:colOff>
      <xdr:row>56</xdr:row>
      <xdr:rowOff>69228</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1323300" y="9663240"/>
          <a:ext cx="838200" cy="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102671</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10046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124244</xdr:rowOff>
    </xdr:from>
    <xdr:to>
      <xdr:col>116</xdr:col>
      <xdr:colOff>114300</xdr:colOff>
      <xdr:row>59</xdr:row>
      <xdr:rowOff>54394</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1006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60630</xdr:rowOff>
    </xdr:from>
    <xdr:to>
      <xdr:col>111</xdr:col>
      <xdr:colOff>177800</xdr:colOff>
      <xdr:row>56</xdr:row>
      <xdr:rowOff>62040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0434300" y="9661830"/>
          <a:ext cx="8890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130772</xdr:rowOff>
    </xdr:from>
    <xdr:to>
      <xdr:col>112</xdr:col>
      <xdr:colOff>38100</xdr:colOff>
      <xdr:row>59</xdr:row>
      <xdr:rowOff>60922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1007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52049</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10167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60630</xdr:rowOff>
    </xdr:from>
    <xdr:to>
      <xdr:col>107</xdr:col>
      <xdr:colOff>50800</xdr:colOff>
      <xdr:row>56</xdr:row>
      <xdr:rowOff>70714</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9545300" y="9661830"/>
          <a:ext cx="889000" cy="1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130594</xdr:rowOff>
    </xdr:from>
    <xdr:to>
      <xdr:col>107</xdr:col>
      <xdr:colOff>101600</xdr:colOff>
      <xdr:row>59</xdr:row>
      <xdr:rowOff>60744</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100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51871</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1016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53</xdr:row>
      <xdr:rowOff>3734</xdr:rowOff>
    </xdr:from>
    <xdr:to>
      <xdr:col>102</xdr:col>
      <xdr:colOff>114300</xdr:colOff>
      <xdr:row>56</xdr:row>
      <xdr:rowOff>70714</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656300" y="9090584"/>
          <a:ext cx="889000" cy="581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122657</xdr:rowOff>
    </xdr:from>
    <xdr:to>
      <xdr:col>102</xdr:col>
      <xdr:colOff>165100</xdr:colOff>
      <xdr:row>59</xdr:row>
      <xdr:rowOff>52807</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100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43934</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1015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119583</xdr:rowOff>
    </xdr:from>
    <xdr:to>
      <xdr:col>98</xdr:col>
      <xdr:colOff>38100</xdr:colOff>
      <xdr:row>59</xdr:row>
      <xdr:rowOff>49733</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1006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40860</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10156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18428</xdr:rowOff>
    </xdr:from>
    <xdr:to>
      <xdr:col>116</xdr:col>
      <xdr:colOff>114300</xdr:colOff>
      <xdr:row>56</xdr:row>
      <xdr:rowOff>120028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961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41305</xdr:rowOff>
    </xdr:from>
    <xdr:ext cx="534377"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947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11240</xdr:rowOff>
    </xdr:from>
    <xdr:to>
      <xdr:col>112</xdr:col>
      <xdr:colOff>38100</xdr:colOff>
      <xdr:row>56</xdr:row>
      <xdr:rowOff>112840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961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129367</xdr:rowOff>
    </xdr:from>
    <xdr:ext cx="534377"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056111" y="938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9830</xdr:rowOff>
    </xdr:from>
    <xdr:to>
      <xdr:col>107</xdr:col>
      <xdr:colOff>101600</xdr:colOff>
      <xdr:row>56</xdr:row>
      <xdr:rowOff>111430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961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127957</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167111" y="938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19914</xdr:rowOff>
    </xdr:from>
    <xdr:to>
      <xdr:col>102</xdr:col>
      <xdr:colOff>165100</xdr:colOff>
      <xdr:row>56</xdr:row>
      <xdr:rowOff>121514</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962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138041</xdr:rowOff>
    </xdr:from>
    <xdr:ext cx="534377"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278111" y="939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52</xdr:row>
      <xdr:rowOff>124384</xdr:rowOff>
    </xdr:from>
    <xdr:to>
      <xdr:col>98</xdr:col>
      <xdr:colOff>38100</xdr:colOff>
      <xdr:row>53</xdr:row>
      <xdr:rowOff>54534</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903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51</xdr:row>
      <xdr:rowOff>71061</xdr:rowOff>
    </xdr:from>
    <xdr:ext cx="534377"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389111" y="881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26467</xdr:rowOff>
    </xdr:from>
    <xdr:to>
      <xdr:col>116</xdr:col>
      <xdr:colOff>62864</xdr:colOff>
      <xdr:row>79</xdr:row>
      <xdr:rowOff>141018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199417"/>
          <a:ext cx="1269" cy="148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144845</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68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141018</xdr:rowOff>
    </xdr:from>
    <xdr:to>
      <xdr:col>116</xdr:col>
      <xdr:colOff>152400</xdr:colOff>
      <xdr:row>79</xdr:row>
      <xdr:rowOff>141018</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68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144594</xdr:rowOff>
    </xdr:from>
    <xdr:ext cx="599010"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197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26467</xdr:rowOff>
    </xdr:from>
    <xdr:to>
      <xdr:col>116</xdr:col>
      <xdr:colOff>152400</xdr:colOff>
      <xdr:row>71</xdr:row>
      <xdr:rowOff>26467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19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45048</xdr:rowOff>
    </xdr:from>
    <xdr:to>
      <xdr:col>116</xdr:col>
      <xdr:colOff>63500</xdr:colOff>
      <xdr:row>78</xdr:row>
      <xdr:rowOff>62804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1323300" y="13418148"/>
          <a:ext cx="838200" cy="17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144663</xdr:rowOff>
    </xdr:from>
    <xdr:ext cx="534377"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300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121786</xdr:rowOff>
    </xdr:from>
    <xdr:to>
      <xdr:col>116</xdr:col>
      <xdr:colOff>114300</xdr:colOff>
      <xdr:row>77</xdr:row>
      <xdr:rowOff>51936</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31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62804</xdr:rowOff>
    </xdr:from>
    <xdr:to>
      <xdr:col>111</xdr:col>
      <xdr:colOff>177800</xdr:colOff>
      <xdr:row>78</xdr:row>
      <xdr:rowOff>113193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0434300" y="13435904"/>
          <a:ext cx="889000" cy="50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89847</xdr:rowOff>
    </xdr:from>
    <xdr:to>
      <xdr:col>112</xdr:col>
      <xdr:colOff>38100</xdr:colOff>
      <xdr:row>77</xdr:row>
      <xdr:rowOff>19997</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312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36524</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56111" y="1289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96974</xdr:rowOff>
    </xdr:from>
    <xdr:to>
      <xdr:col>107</xdr:col>
      <xdr:colOff>50800</xdr:colOff>
      <xdr:row>78</xdr:row>
      <xdr:rowOff>113193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9545300" y="13470074"/>
          <a:ext cx="889000" cy="1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101202</xdr:rowOff>
    </xdr:from>
    <xdr:to>
      <xdr:col>107</xdr:col>
      <xdr:colOff>101600</xdr:colOff>
      <xdr:row>77</xdr:row>
      <xdr:rowOff>31352</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313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47878</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290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16985</xdr:rowOff>
    </xdr:from>
    <xdr:to>
      <xdr:col>102</xdr:col>
      <xdr:colOff>114300</xdr:colOff>
      <xdr:row>78</xdr:row>
      <xdr:rowOff>96974</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8656300" y="13390085"/>
          <a:ext cx="889000" cy="79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94844</xdr:rowOff>
    </xdr:from>
    <xdr:to>
      <xdr:col>102</xdr:col>
      <xdr:colOff>165100</xdr:colOff>
      <xdr:row>77</xdr:row>
      <xdr:rowOff>24994</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312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41521</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290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81083</xdr:rowOff>
    </xdr:from>
    <xdr:to>
      <xdr:col>98</xdr:col>
      <xdr:colOff>38100</xdr:colOff>
      <xdr:row>77</xdr:row>
      <xdr:rowOff>11233</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31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27761</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288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165698</xdr:rowOff>
    </xdr:from>
    <xdr:to>
      <xdr:col>116</xdr:col>
      <xdr:colOff>114300</xdr:colOff>
      <xdr:row>78</xdr:row>
      <xdr:rowOff>95848</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336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144125</xdr:rowOff>
    </xdr:from>
    <xdr:ext cx="534377"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334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12004</xdr:rowOff>
    </xdr:from>
    <xdr:to>
      <xdr:col>112</xdr:col>
      <xdr:colOff>38100</xdr:colOff>
      <xdr:row>78</xdr:row>
      <xdr:rowOff>113604</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338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104731</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3477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62393</xdr:rowOff>
    </xdr:from>
    <xdr:to>
      <xdr:col>107</xdr:col>
      <xdr:colOff>101600</xdr:colOff>
      <xdr:row>78</xdr:row>
      <xdr:rowOff>163993</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343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155120</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352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46174</xdr:rowOff>
    </xdr:from>
    <xdr:to>
      <xdr:col>102</xdr:col>
      <xdr:colOff>165100</xdr:colOff>
      <xdr:row>78</xdr:row>
      <xdr:rowOff>147774</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341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138901</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351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137635</xdr:rowOff>
    </xdr:from>
    <xdr:to>
      <xdr:col>98</xdr:col>
      <xdr:colOff>38100</xdr:colOff>
      <xdr:row>78</xdr:row>
      <xdr:rowOff>67785</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333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58912</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343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類似団体平均を上回っているもののうち、物件費は、蜂ヶ峯総合公園や和木駅の指定管理や、教育への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ICT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機器の導入などの町独自施策が要因である。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貸付金は、土地開発公社への貸付金であり、平成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年度中に購入した和木こども園用地を平成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年度までに買い戻したため、平成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年度には減少し、以降は同水準を保っている。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年度も緑ヶ丘団地第</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棟建設事業を実施するため、普通建設事業費（うち更新整備）は上昇する見込みである。また、和木こども園施設整備事業等で借り入れた地方債の償還が始まるため、公債費の増加も見込まれる。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山口県和木町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6,187
6,106
10.58
4,830,459
4,651,580
175,091
2,396,945
5,403,152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47.9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113085</xdr:rowOff>
    </xdr:from>
    <xdr:to>
      <xdr:col>24</xdr:col>
      <xdr:colOff>62865</xdr:colOff>
      <xdr:row>40</xdr:row>
      <xdr:rowOff>3030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56585"/>
          <a:ext cx="1270" cy="160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6857</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86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3030</xdr:rowOff>
    </xdr:from>
    <xdr:to>
      <xdr:col>24</xdr:col>
      <xdr:colOff>152400</xdr:colOff>
      <xdr:row>40</xdr:row>
      <xdr:rowOff>3030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59762</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3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113085</xdr:rowOff>
    </xdr:from>
    <xdr:to>
      <xdr:col>24</xdr:col>
      <xdr:colOff>152400</xdr:colOff>
      <xdr:row>30</xdr:row>
      <xdr:rowOff>113085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5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170724</xdr:rowOff>
    </xdr:from>
    <xdr:to>
      <xdr:col>24</xdr:col>
      <xdr:colOff>63500</xdr:colOff>
      <xdr:row>35</xdr:row>
      <xdr:rowOff>5316</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000024"/>
          <a:ext cx="838200" cy="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1686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738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23259</xdr:rowOff>
    </xdr:from>
    <xdr:to>
      <xdr:col>24</xdr:col>
      <xdr:colOff>114300</xdr:colOff>
      <xdr:row>36</xdr:row>
      <xdr:rowOff>124859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95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170724</xdr:rowOff>
    </xdr:from>
    <xdr:to>
      <xdr:col>19</xdr:col>
      <xdr:colOff>177800</xdr:colOff>
      <xdr:row>35</xdr:row>
      <xdr:rowOff>14296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000024"/>
          <a:ext cx="889000" cy="1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147193</xdr:rowOff>
    </xdr:from>
    <xdr:to>
      <xdr:col>20</xdr:col>
      <xdr:colOff>38100</xdr:colOff>
      <xdr:row>36</xdr:row>
      <xdr:rowOff>77343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68470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24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14296</xdr:rowOff>
    </xdr:from>
    <xdr:to>
      <xdr:col>15</xdr:col>
      <xdr:colOff>50800</xdr:colOff>
      <xdr:row>35</xdr:row>
      <xdr:rowOff>47607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015046"/>
          <a:ext cx="889000" cy="33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25545</xdr:rowOff>
    </xdr:from>
    <xdr:to>
      <xdr:col>15</xdr:col>
      <xdr:colOff>101600</xdr:colOff>
      <xdr:row>36</xdr:row>
      <xdr:rowOff>127145</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118272</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9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22624</xdr:rowOff>
    </xdr:from>
    <xdr:to>
      <xdr:col>10</xdr:col>
      <xdr:colOff>114300</xdr:colOff>
      <xdr:row>35</xdr:row>
      <xdr:rowOff>47607</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023374"/>
          <a:ext cx="889000" cy="2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31750</xdr:rowOff>
    </xdr:from>
    <xdr:to>
      <xdr:col>10</xdr:col>
      <xdr:colOff>165100</xdr:colOff>
      <xdr:row>36</xdr:row>
      <xdr:rowOff>133350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124477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29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15258</xdr:rowOff>
    </xdr:from>
    <xdr:to>
      <xdr:col>6</xdr:col>
      <xdr:colOff>38100</xdr:colOff>
      <xdr:row>36</xdr:row>
      <xdr:rowOff>116858</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8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107985</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28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125966</xdr:rowOff>
    </xdr:from>
    <xdr:to>
      <xdr:col>24</xdr:col>
      <xdr:colOff>114300</xdr:colOff>
      <xdr:row>35</xdr:row>
      <xdr:rowOff>56116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95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148843</xdr:rowOff>
    </xdr:from>
    <xdr:ext cx="534377"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80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119924</xdr:rowOff>
    </xdr:from>
    <xdr:to>
      <xdr:col>20</xdr:col>
      <xdr:colOff>38100</xdr:colOff>
      <xdr:row>35</xdr:row>
      <xdr:rowOff>50074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94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66601</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30111" y="572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134946</xdr:rowOff>
    </xdr:from>
    <xdr:to>
      <xdr:col>15</xdr:col>
      <xdr:colOff>101600</xdr:colOff>
      <xdr:row>35</xdr:row>
      <xdr:rowOff>65096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96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81623</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41111" y="5739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168257</xdr:rowOff>
    </xdr:from>
    <xdr:to>
      <xdr:col>10</xdr:col>
      <xdr:colOff>165100</xdr:colOff>
      <xdr:row>35</xdr:row>
      <xdr:rowOff>98407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99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114934</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52111" y="577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143274</xdr:rowOff>
    </xdr:from>
    <xdr:to>
      <xdr:col>6</xdr:col>
      <xdr:colOff>38100</xdr:colOff>
      <xdr:row>35</xdr:row>
      <xdr:rowOff>73424</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97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89951</xdr:rowOff>
    </xdr:from>
    <xdr:ext cx="534377"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63111" y="5747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49444</xdr:rowOff>
    </xdr:from>
    <xdr:to>
      <xdr:col>24</xdr:col>
      <xdr:colOff>62865</xdr:colOff>
      <xdr:row>58</xdr:row>
      <xdr:rowOff>94000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621944"/>
          <a:ext cx="1270" cy="1416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97827</xdr:rowOff>
    </xdr:from>
    <xdr:ext cx="599010"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041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94000</xdr:rowOff>
    </xdr:from>
    <xdr:to>
      <xdr:col>24</xdr:col>
      <xdr:colOff>152400</xdr:colOff>
      <xdr:row>58</xdr:row>
      <xdr:rowOff>94000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0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167571</xdr:rowOff>
    </xdr:from>
    <xdr:ext cx="690189"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397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1,462,912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49444</xdr:rowOff>
    </xdr:from>
    <xdr:to>
      <xdr:col>24</xdr:col>
      <xdr:colOff>152400</xdr:colOff>
      <xdr:row>50</xdr:row>
      <xdr:rowOff>49444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62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30917</xdr:rowOff>
    </xdr:from>
    <xdr:to>
      <xdr:col>24</xdr:col>
      <xdr:colOff>63500</xdr:colOff>
      <xdr:row>58</xdr:row>
      <xdr:rowOff>164531</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3797300" y="9975017"/>
          <a:ext cx="838200" cy="133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128167</xdr:rowOff>
    </xdr:from>
    <xdr:ext cx="599010"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729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105290</xdr:rowOff>
    </xdr:from>
    <xdr:to>
      <xdr:col>24</xdr:col>
      <xdr:colOff>114300</xdr:colOff>
      <xdr:row>58</xdr:row>
      <xdr:rowOff>35440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8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164531</xdr:rowOff>
    </xdr:from>
    <xdr:to>
      <xdr:col>19</xdr:col>
      <xdr:colOff>177800</xdr:colOff>
      <xdr:row>58</xdr:row>
      <xdr:rowOff>168895</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908300" y="10108631"/>
          <a:ext cx="889000" cy="4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26388</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497795" y="979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166277</xdr:rowOff>
    </xdr:from>
    <xdr:to>
      <xdr:col>15</xdr:col>
      <xdr:colOff>50800</xdr:colOff>
      <xdr:row>58</xdr:row>
      <xdr:rowOff>168895</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2019300" y="10110377"/>
          <a:ext cx="889000" cy="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79711</xdr:rowOff>
    </xdr:from>
    <xdr:to>
      <xdr:col>15</xdr:col>
      <xdr:colOff>101600</xdr:colOff>
      <xdr:row>59</xdr:row>
      <xdr:rowOff>9861</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26388</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08795" y="979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162750</xdr:rowOff>
    </xdr:from>
    <xdr:to>
      <xdr:col>10</xdr:col>
      <xdr:colOff>114300</xdr:colOff>
      <xdr:row>58</xdr:row>
      <xdr:rowOff>166277</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a:off x="1130300" y="10106850"/>
          <a:ext cx="889000" cy="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74127</xdr:rowOff>
    </xdr:from>
    <xdr:to>
      <xdr:col>10</xdr:col>
      <xdr:colOff>165100</xdr:colOff>
      <xdr:row>59</xdr:row>
      <xdr:rowOff>4277</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20804</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19795" y="979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74029</xdr:rowOff>
    </xdr:from>
    <xdr:to>
      <xdr:col>6</xdr:col>
      <xdr:colOff>38100</xdr:colOff>
      <xdr:row>59</xdr:row>
      <xdr:rowOff>4179</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20706</xdr:rowOff>
    </xdr:from>
    <xdr:ext cx="59901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30795" y="979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151567</xdr:rowOff>
    </xdr:from>
    <xdr:to>
      <xdr:col>24</xdr:col>
      <xdr:colOff>114300</xdr:colOff>
      <xdr:row>58</xdr:row>
      <xdr:rowOff>81717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924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83718</xdr:rowOff>
    </xdr:from>
    <xdr:ext cx="599010"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856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113731</xdr:rowOff>
    </xdr:from>
    <xdr:to>
      <xdr:col>20</xdr:col>
      <xdr:colOff>38100</xdr:colOff>
      <xdr:row>59</xdr:row>
      <xdr:rowOff>43881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1005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35008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530111" y="1015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118095</xdr:rowOff>
    </xdr:from>
    <xdr:to>
      <xdr:col>15</xdr:col>
      <xdr:colOff>101600</xdr:colOff>
      <xdr:row>59</xdr:row>
      <xdr:rowOff>48245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1006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39372</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41111" y="10154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115477</xdr:rowOff>
    </xdr:from>
    <xdr:to>
      <xdr:col>10</xdr:col>
      <xdr:colOff>165100</xdr:colOff>
      <xdr:row>59</xdr:row>
      <xdr:rowOff>45627</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1005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36754</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2111" y="1015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111950</xdr:rowOff>
    </xdr:from>
    <xdr:to>
      <xdr:col>6</xdr:col>
      <xdr:colOff>38100</xdr:colOff>
      <xdr:row>59</xdr:row>
      <xdr:rowOff>42100</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1005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33227</xdr:rowOff>
    </xdr:from>
    <xdr:ext cx="534377"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63111" y="1014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133665</xdr:rowOff>
    </xdr:from>
    <xdr:to>
      <xdr:col>24</xdr:col>
      <xdr:colOff>62865</xdr:colOff>
      <xdr:row>77</xdr:row>
      <xdr:rowOff>147118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35165"/>
          <a:ext cx="1270" cy="121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150945</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52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147118</xdr:rowOff>
    </xdr:from>
    <xdr:to>
      <xdr:col>24</xdr:col>
      <xdr:colOff>152400</xdr:colOff>
      <xdr:row>77</xdr:row>
      <xdr:rowOff>147118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48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80342</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1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321,056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133665</xdr:rowOff>
    </xdr:from>
    <xdr:to>
      <xdr:col>24</xdr:col>
      <xdr:colOff>152400</xdr:colOff>
      <xdr:row>70</xdr:row>
      <xdr:rowOff>133665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3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171024</xdr:rowOff>
    </xdr:from>
    <xdr:to>
      <xdr:col>24</xdr:col>
      <xdr:colOff>63500</xdr:colOff>
      <xdr:row>76</xdr:row>
      <xdr:rowOff>37801</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029774"/>
          <a:ext cx="838200" cy="3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125127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12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102250</xdr:rowOff>
    </xdr:from>
    <xdr:to>
      <xdr:col>24</xdr:col>
      <xdr:colOff>114300</xdr:colOff>
      <xdr:row>76</xdr:row>
      <xdr:rowOff>32401</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6100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30378</xdr:rowOff>
    </xdr:from>
    <xdr:to>
      <xdr:col>19</xdr:col>
      <xdr:colOff>177800</xdr:colOff>
      <xdr:row>76</xdr:row>
      <xdr:rowOff>37801</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2889128"/>
          <a:ext cx="889000" cy="178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127465</xdr:rowOff>
    </xdr:from>
    <xdr:to>
      <xdr:col>20</xdr:col>
      <xdr:colOff>38100</xdr:colOff>
      <xdr:row>76</xdr:row>
      <xdr:rowOff>57615</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74142</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6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30378</xdr:rowOff>
    </xdr:from>
    <xdr:to>
      <xdr:col>15</xdr:col>
      <xdr:colOff>50800</xdr:colOff>
      <xdr:row>77</xdr:row>
      <xdr:rowOff>22147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889128"/>
          <a:ext cx="889000" cy="33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2764</xdr:rowOff>
    </xdr:from>
    <xdr:to>
      <xdr:col>15</xdr:col>
      <xdr:colOff>101600</xdr:colOff>
      <xdr:row>76</xdr:row>
      <xdr:rowOff>104364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95491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25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115537</xdr:rowOff>
    </xdr:from>
    <xdr:to>
      <xdr:col>10</xdr:col>
      <xdr:colOff>114300</xdr:colOff>
      <xdr:row>77</xdr:row>
      <xdr:rowOff>22147</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145737"/>
          <a:ext cx="889000" cy="7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166052</xdr:rowOff>
    </xdr:from>
    <xdr:to>
      <xdr:col>10</xdr:col>
      <xdr:colOff>165100</xdr:colOff>
      <xdr:row>76</xdr:row>
      <xdr:rowOff>96202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112730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00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146359</xdr:rowOff>
    </xdr:from>
    <xdr:to>
      <xdr:col>6</xdr:col>
      <xdr:colOff>38100</xdr:colOff>
      <xdr:row>76</xdr:row>
      <xdr:rowOff>76509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93036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78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120224</xdr:rowOff>
    </xdr:from>
    <xdr:to>
      <xdr:col>24</xdr:col>
      <xdr:colOff>114300</xdr:colOff>
      <xdr:row>76</xdr:row>
      <xdr:rowOff>50374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7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98651</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95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158451</xdr:rowOff>
    </xdr:from>
    <xdr:to>
      <xdr:col>20</xdr:col>
      <xdr:colOff>38100</xdr:colOff>
      <xdr:row>76</xdr:row>
      <xdr:rowOff>88601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1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79728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109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151028</xdr:rowOff>
    </xdr:from>
    <xdr:to>
      <xdr:col>15</xdr:col>
      <xdr:colOff>101600</xdr:colOff>
      <xdr:row>75</xdr:row>
      <xdr:rowOff>81178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83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97705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613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142797</xdr:rowOff>
    </xdr:from>
    <xdr:to>
      <xdr:col>10</xdr:col>
      <xdr:colOff>165100</xdr:colOff>
      <xdr:row>77</xdr:row>
      <xdr:rowOff>72947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7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64074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265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64737</xdr:rowOff>
    </xdr:from>
    <xdr:to>
      <xdr:col>6</xdr:col>
      <xdr:colOff>38100</xdr:colOff>
      <xdr:row>76</xdr:row>
      <xdr:rowOff>166337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09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157464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187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128093</xdr:rowOff>
    </xdr:from>
    <xdr:to>
      <xdr:col>24</xdr:col>
      <xdr:colOff>62865</xdr:colOff>
      <xdr:row>97</xdr:row>
      <xdr:rowOff>80590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558593"/>
          <a:ext cx="1270" cy="1152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84417</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71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80590</xdr:rowOff>
    </xdr:from>
    <xdr:to>
      <xdr:col>24</xdr:col>
      <xdr:colOff>152400</xdr:colOff>
      <xdr:row>97</xdr:row>
      <xdr:rowOff>80590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71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74770</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33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222,031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128093</xdr:rowOff>
    </xdr:from>
    <xdr:to>
      <xdr:col>24</xdr:col>
      <xdr:colOff>152400</xdr:colOff>
      <xdr:row>90</xdr:row>
      <xdr:rowOff>128093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558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113771</xdr:rowOff>
    </xdr:from>
    <xdr:to>
      <xdr:col>24</xdr:col>
      <xdr:colOff>63500</xdr:colOff>
      <xdr:row>96</xdr:row>
      <xdr:rowOff>138585</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3797300" y="16572971"/>
          <a:ext cx="838200" cy="2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118304</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2346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95427</xdr:rowOff>
    </xdr:from>
    <xdr:to>
      <xdr:col>24</xdr:col>
      <xdr:colOff>114300</xdr:colOff>
      <xdr:row>96</xdr:row>
      <xdr:rowOff>25577</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38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25817</xdr:rowOff>
    </xdr:from>
    <xdr:to>
      <xdr:col>19</xdr:col>
      <xdr:colOff>177800</xdr:colOff>
      <xdr:row>96</xdr:row>
      <xdr:rowOff>113771</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2908300" y="16142117"/>
          <a:ext cx="889000" cy="430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120298</xdr:rowOff>
    </xdr:from>
    <xdr:to>
      <xdr:col>20</xdr:col>
      <xdr:colOff>38100</xdr:colOff>
      <xdr:row>96</xdr:row>
      <xdr:rowOff>50448</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40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66975</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18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25817</xdr:rowOff>
    </xdr:from>
    <xdr:to>
      <xdr:col>15</xdr:col>
      <xdr:colOff>50800</xdr:colOff>
      <xdr:row>95</xdr:row>
      <xdr:rowOff>83488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142117"/>
          <a:ext cx="889000" cy="229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150960</xdr:rowOff>
    </xdr:from>
    <xdr:to>
      <xdr:col>15</xdr:col>
      <xdr:colOff>101600</xdr:colOff>
      <xdr:row>96</xdr:row>
      <xdr:rowOff>81110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43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72237</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53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83488</xdr:rowOff>
    </xdr:from>
    <xdr:to>
      <xdr:col>10</xdr:col>
      <xdr:colOff>114300</xdr:colOff>
      <xdr:row>96</xdr:row>
      <xdr:rowOff>49244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371238"/>
          <a:ext cx="889000" cy="137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137957</xdr:rowOff>
    </xdr:from>
    <xdr:to>
      <xdr:col>10</xdr:col>
      <xdr:colOff>165100</xdr:colOff>
      <xdr:row>96</xdr:row>
      <xdr:rowOff>68107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42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59234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51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114354</xdr:rowOff>
    </xdr:from>
    <xdr:to>
      <xdr:col>6</xdr:col>
      <xdr:colOff>38100</xdr:colOff>
      <xdr:row>96</xdr:row>
      <xdr:rowOff>44504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40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61031</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17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87785</xdr:rowOff>
    </xdr:from>
    <xdr:to>
      <xdr:col>24</xdr:col>
      <xdr:colOff>114300</xdr:colOff>
      <xdr:row>97</xdr:row>
      <xdr:rowOff>17935</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54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2712</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46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62971</xdr:rowOff>
    </xdr:from>
    <xdr:to>
      <xdr:col>20</xdr:col>
      <xdr:colOff>38100</xdr:colOff>
      <xdr:row>96</xdr:row>
      <xdr:rowOff>164571</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52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155698</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61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146467</xdr:rowOff>
    </xdr:from>
    <xdr:to>
      <xdr:col>15</xdr:col>
      <xdr:colOff>101600</xdr:colOff>
      <xdr:row>94</xdr:row>
      <xdr:rowOff>76617</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09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93144</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08795" y="15866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32688</xdr:rowOff>
    </xdr:from>
    <xdr:to>
      <xdr:col>10</xdr:col>
      <xdr:colOff>165100</xdr:colOff>
      <xdr:row>95</xdr:row>
      <xdr:rowOff>134288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32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150815</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09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169894</xdr:rowOff>
    </xdr:from>
    <xdr:to>
      <xdr:col>6</xdr:col>
      <xdr:colOff>38100</xdr:colOff>
      <xdr:row>96</xdr:row>
      <xdr:rowOff>100044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45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91171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55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15799</xdr:rowOff>
    </xdr:from>
    <xdr:to>
      <xdr:col>54</xdr:col>
      <xdr:colOff>189865</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30749"/>
          <a:ext cx="1270" cy="1324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133926</xdr:rowOff>
    </xdr:from>
    <xdr:ext cx="469744"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105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15799</xdr:rowOff>
    </xdr:from>
    <xdr:to>
      <xdr:col>55</xdr:col>
      <xdr:colOff>88900</xdr:colOff>
      <xdr:row>31</xdr:row>
      <xdr:rowOff>15799</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30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91203</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2634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68326</xdr:rowOff>
    </xdr:from>
    <xdr:to>
      <xdr:col>55</xdr:col>
      <xdr:colOff>50800</xdr:colOff>
      <xdr:row>37</xdr:row>
      <xdr:rowOff>169926</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84328</xdr:rowOff>
    </xdr:from>
    <xdr:to>
      <xdr:col>50</xdr:col>
      <xdr:colOff>165100</xdr:colOff>
      <xdr:row>38</xdr:row>
      <xdr:rowOff>14478</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31005</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78384</xdr:rowOff>
    </xdr:from>
    <xdr:to>
      <xdr:col>46</xdr:col>
      <xdr:colOff>38100</xdr:colOff>
      <xdr:row>38</xdr:row>
      <xdr:rowOff>8534</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25061</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46381</xdr:rowOff>
    </xdr:from>
    <xdr:to>
      <xdr:col>41</xdr:col>
      <xdr:colOff>101600</xdr:colOff>
      <xdr:row>37</xdr:row>
      <xdr:rowOff>147981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164508</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165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13005</xdr:rowOff>
    </xdr:from>
    <xdr:to>
      <xdr:col>36</xdr:col>
      <xdr:colOff>165100</xdr:colOff>
      <xdr:row>36</xdr:row>
      <xdr:rowOff>114605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18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131132</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83017" y="5960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16521</xdr:rowOff>
    </xdr:from>
    <xdr:to>
      <xdr:col>54</xdr:col>
      <xdr:colOff>189865</xdr:colOff>
      <xdr:row>59</xdr:row>
      <xdr:rowOff>41951</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760471"/>
          <a:ext cx="1270" cy="139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45778</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16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41951</xdr:rowOff>
    </xdr:from>
    <xdr:to>
      <xdr:col>55</xdr:col>
      <xdr:colOff>88900</xdr:colOff>
      <xdr:row>59</xdr:row>
      <xdr:rowOff>41951</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15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134648</xdr:rowOff>
    </xdr:from>
    <xdr:ext cx="690189"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5356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1,101,991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16521</xdr:rowOff>
    </xdr:from>
    <xdr:to>
      <xdr:col>55</xdr:col>
      <xdr:colOff>88900</xdr:colOff>
      <xdr:row>51</xdr:row>
      <xdr:rowOff>16521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760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41951</xdr:rowOff>
    </xdr:from>
    <xdr:to>
      <xdr:col>55</xdr:col>
      <xdr:colOff>0</xdr:colOff>
      <xdr:row>59</xdr:row>
      <xdr:rowOff>42204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9639300" y="10157501"/>
          <a:ext cx="838200" cy="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119271</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891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96394</xdr:rowOff>
    </xdr:from>
    <xdr:to>
      <xdr:col>55</xdr:col>
      <xdr:colOff>50800</xdr:colOff>
      <xdr:row>59</xdr:row>
      <xdr:rowOff>26544</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1004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40955</xdr:rowOff>
    </xdr:from>
    <xdr:to>
      <xdr:col>50</xdr:col>
      <xdr:colOff>114300</xdr:colOff>
      <xdr:row>59</xdr:row>
      <xdr:rowOff>42204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8750300" y="10156505"/>
          <a:ext cx="889000" cy="1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99392</xdr:rowOff>
    </xdr:from>
    <xdr:to>
      <xdr:col>50</xdr:col>
      <xdr:colOff>165100</xdr:colOff>
      <xdr:row>59</xdr:row>
      <xdr:rowOff>29542</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1004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46069</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81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40955</xdr:rowOff>
    </xdr:from>
    <xdr:to>
      <xdr:col>45</xdr:col>
      <xdr:colOff>177800</xdr:colOff>
      <xdr:row>59</xdr:row>
      <xdr:rowOff>41219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7861300" y="10156505"/>
          <a:ext cx="889000" cy="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105722</xdr:rowOff>
    </xdr:from>
    <xdr:to>
      <xdr:col>46</xdr:col>
      <xdr:colOff>38100</xdr:colOff>
      <xdr:row>59</xdr:row>
      <xdr:rowOff>35872</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100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52399</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82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40823</xdr:rowOff>
    </xdr:from>
    <xdr:to>
      <xdr:col>41</xdr:col>
      <xdr:colOff>50800</xdr:colOff>
      <xdr:row>59</xdr:row>
      <xdr:rowOff>41219</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6972300" y="10156373"/>
          <a:ext cx="889000" cy="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90994</xdr:rowOff>
    </xdr:from>
    <xdr:to>
      <xdr:col>41</xdr:col>
      <xdr:colOff>101600</xdr:colOff>
      <xdr:row>59</xdr:row>
      <xdr:rowOff>21144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1003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37671</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81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97949</xdr:rowOff>
    </xdr:from>
    <xdr:to>
      <xdr:col>36</xdr:col>
      <xdr:colOff>165100</xdr:colOff>
      <xdr:row>59</xdr:row>
      <xdr:rowOff>28099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1004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44626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81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162601</xdr:rowOff>
    </xdr:from>
    <xdr:to>
      <xdr:col>55</xdr:col>
      <xdr:colOff>50800</xdr:colOff>
      <xdr:row>59</xdr:row>
      <xdr:rowOff>92751</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1010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77528</xdr:rowOff>
    </xdr:from>
    <xdr:ext cx="469744"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10021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162854</xdr:rowOff>
    </xdr:from>
    <xdr:to>
      <xdr:col>50</xdr:col>
      <xdr:colOff>165100</xdr:colOff>
      <xdr:row>59</xdr:row>
      <xdr:rowOff>93004</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1010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84131</xdr:rowOff>
    </xdr:from>
    <xdr:ext cx="469744"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04428" y="1019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161605</xdr:rowOff>
    </xdr:from>
    <xdr:to>
      <xdr:col>46</xdr:col>
      <xdr:colOff>38100</xdr:colOff>
      <xdr:row>59</xdr:row>
      <xdr:rowOff>91755</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1010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82882</xdr:rowOff>
    </xdr:from>
    <xdr:ext cx="469744"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15428" y="10198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161869</xdr:rowOff>
    </xdr:from>
    <xdr:to>
      <xdr:col>41</xdr:col>
      <xdr:colOff>101600</xdr:colOff>
      <xdr:row>59</xdr:row>
      <xdr:rowOff>92019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1010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83146</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26428" y="1019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161473</xdr:rowOff>
    </xdr:from>
    <xdr:to>
      <xdr:col>36</xdr:col>
      <xdr:colOff>165100</xdr:colOff>
      <xdr:row>59</xdr:row>
      <xdr:rowOff>91623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1010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82750</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37428" y="10198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12384</xdr:rowOff>
    </xdr:from>
    <xdr:to>
      <xdr:col>54</xdr:col>
      <xdr:colOff>189865</xdr:colOff>
      <xdr:row>78</xdr:row>
      <xdr:rowOff>127791</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2185334"/>
          <a:ext cx="1270" cy="1315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131618</xdr:rowOff>
    </xdr:from>
    <xdr:ext cx="469744"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50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127791</xdr:rowOff>
    </xdr:from>
    <xdr:to>
      <xdr:col>55</xdr:col>
      <xdr:colOff>88900</xdr:colOff>
      <xdr:row>78</xdr:row>
      <xdr:rowOff>127791</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500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130511</xdr:rowOff>
    </xdr:from>
    <xdr:ext cx="599010"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1960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290,347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12384</xdr:rowOff>
    </xdr:from>
    <xdr:to>
      <xdr:col>55</xdr:col>
      <xdr:colOff>88900</xdr:colOff>
      <xdr:row>71</xdr:row>
      <xdr:rowOff>12384</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2185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114151</xdr:rowOff>
    </xdr:from>
    <xdr:to>
      <xdr:col>55</xdr:col>
      <xdr:colOff>0</xdr:colOff>
      <xdr:row>78</xdr:row>
      <xdr:rowOff>120703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9639300" y="13487251"/>
          <a:ext cx="838200" cy="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138916</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3169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116039</xdr:rowOff>
    </xdr:from>
    <xdr:to>
      <xdr:col>55</xdr:col>
      <xdr:colOff>50800</xdr:colOff>
      <xdr:row>78</xdr:row>
      <xdr:rowOff>46189</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331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120703</xdr:rowOff>
    </xdr:from>
    <xdr:to>
      <xdr:col>50</xdr:col>
      <xdr:colOff>114300</xdr:colOff>
      <xdr:row>78</xdr:row>
      <xdr:rowOff>121800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8750300" y="13493803"/>
          <a:ext cx="889000" cy="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5652</xdr:rowOff>
    </xdr:from>
    <xdr:to>
      <xdr:col>50</xdr:col>
      <xdr:colOff>165100</xdr:colOff>
      <xdr:row>78</xdr:row>
      <xdr:rowOff>107252</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337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123779</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72111" y="1315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121746</xdr:rowOff>
    </xdr:from>
    <xdr:to>
      <xdr:col>45</xdr:col>
      <xdr:colOff>177800</xdr:colOff>
      <xdr:row>78</xdr:row>
      <xdr:rowOff>121800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7861300" y="13494846"/>
          <a:ext cx="889000" cy="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4387</xdr:rowOff>
    </xdr:from>
    <xdr:to>
      <xdr:col>46</xdr:col>
      <xdr:colOff>38100</xdr:colOff>
      <xdr:row>78</xdr:row>
      <xdr:rowOff>105987</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337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122514</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3111" y="1315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121746</xdr:rowOff>
    </xdr:from>
    <xdr:to>
      <xdr:col>41</xdr:col>
      <xdr:colOff>50800</xdr:colOff>
      <xdr:row>78</xdr:row>
      <xdr:rowOff>122042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6972300" y="13494846"/>
          <a:ext cx="889000" cy="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162967</xdr:rowOff>
    </xdr:from>
    <xdr:to>
      <xdr:col>41</xdr:col>
      <xdr:colOff>101600</xdr:colOff>
      <xdr:row>78</xdr:row>
      <xdr:rowOff>93117</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3364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109644</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4111" y="1313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6517</xdr:rowOff>
    </xdr:from>
    <xdr:to>
      <xdr:col>36</xdr:col>
      <xdr:colOff>165100</xdr:colOff>
      <xdr:row>78</xdr:row>
      <xdr:rowOff>108117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337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124644</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5111" y="1315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63351</xdr:rowOff>
    </xdr:from>
    <xdr:to>
      <xdr:col>55</xdr:col>
      <xdr:colOff>50800</xdr:colOff>
      <xdr:row>78</xdr:row>
      <xdr:rowOff>164951</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343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149728</xdr:rowOff>
    </xdr:from>
    <xdr:ext cx="469744"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3351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69903</xdr:rowOff>
    </xdr:from>
    <xdr:to>
      <xdr:col>50</xdr:col>
      <xdr:colOff>165100</xdr:colOff>
      <xdr:row>79</xdr:row>
      <xdr:rowOff>53</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344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162630</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04428" y="1353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71000</xdr:rowOff>
    </xdr:from>
    <xdr:to>
      <xdr:col>46</xdr:col>
      <xdr:colOff>38100</xdr:colOff>
      <xdr:row>79</xdr:row>
      <xdr:rowOff>1150</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34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163727</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15428" y="1353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70946</xdr:rowOff>
    </xdr:from>
    <xdr:to>
      <xdr:col>41</xdr:col>
      <xdr:colOff>101600</xdr:colOff>
      <xdr:row>79</xdr:row>
      <xdr:rowOff>1096</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344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163673</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26428" y="13536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71242</xdr:rowOff>
    </xdr:from>
    <xdr:to>
      <xdr:col>36</xdr:col>
      <xdr:colOff>165100</xdr:colOff>
      <xdr:row>79</xdr:row>
      <xdr:rowOff>1392</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344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163969</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37428" y="13537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20589</xdr:rowOff>
    </xdr:from>
    <xdr:to>
      <xdr:col>54</xdr:col>
      <xdr:colOff>189865</xdr:colOff>
      <xdr:row>98</xdr:row>
      <xdr:rowOff>119858</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flipV="1">
          <a:off x="10475595" y="15451089"/>
          <a:ext cx="1270" cy="1470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123685</xdr:rowOff>
    </xdr:from>
    <xdr:ext cx="534377" cy="259045"/>
    <xdr:sp macro="" textlink="">
      <xdr:nvSpPr>
        <xdr:cNvPr id="447" name="土木費最小値テキスト">
          <a:extLst>
            <a:ext uri="{FF2B5EF4-FFF2-40B4-BE49-F238E27FC236}">
              <a16:creationId xmlns:a16="http://schemas.microsoft.com/office/drawing/2014/main" id="{00000000-0008-0000-0700-0000BF010000}"/>
            </a:ext>
          </a:extLst>
        </xdr:cNvPr>
        <xdr:cNvSpPr txBox="1"/>
      </xdr:nvSpPr>
      <xdr:spPr>
        <a:xfrm>
          <a:off x="10528300" y="1692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119858</xdr:rowOff>
    </xdr:from>
    <xdr:to>
      <xdr:col>55</xdr:col>
      <xdr:colOff>88900</xdr:colOff>
      <xdr:row>98</xdr:row>
      <xdr:rowOff>119858</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692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138716</xdr:rowOff>
    </xdr:from>
    <xdr:ext cx="690189" cy="259045"/>
    <xdr:sp macro="" textlink="">
      <xdr:nvSpPr>
        <xdr:cNvPr id="449" name="土木費最大値テキスト">
          <a:extLst>
            <a:ext uri="{FF2B5EF4-FFF2-40B4-BE49-F238E27FC236}">
              <a16:creationId xmlns:a16="http://schemas.microsoft.com/office/drawing/2014/main" id="{00000000-0008-0000-0700-0000C1010000}"/>
            </a:ext>
          </a:extLst>
        </xdr:cNvPr>
        <xdr:cNvSpPr txBox="1"/>
      </xdr:nvSpPr>
      <xdr:spPr>
        <a:xfrm>
          <a:off x="10528300" y="152263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1,630,261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20589</xdr:rowOff>
    </xdr:from>
    <xdr:to>
      <xdr:col>55</xdr:col>
      <xdr:colOff>88900</xdr:colOff>
      <xdr:row>90</xdr:row>
      <xdr:rowOff>20589</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545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41233</xdr:rowOff>
    </xdr:from>
    <xdr:to>
      <xdr:col>55</xdr:col>
      <xdr:colOff>0</xdr:colOff>
      <xdr:row>98</xdr:row>
      <xdr:rowOff>54561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9639300" y="16843333"/>
          <a:ext cx="838200" cy="13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155427</xdr:rowOff>
    </xdr:from>
    <xdr:ext cx="534377" cy="259045"/>
    <xdr:sp macro="" textlink="">
      <xdr:nvSpPr>
        <xdr:cNvPr id="452" name="土木費平均値テキスト">
          <a:extLst>
            <a:ext uri="{FF2B5EF4-FFF2-40B4-BE49-F238E27FC236}">
              <a16:creationId xmlns:a16="http://schemas.microsoft.com/office/drawing/2014/main" id="{00000000-0008-0000-0700-0000C4010000}"/>
            </a:ext>
          </a:extLst>
        </xdr:cNvPr>
        <xdr:cNvSpPr txBox="1"/>
      </xdr:nvSpPr>
      <xdr:spPr>
        <a:xfrm>
          <a:off x="10528300" y="16786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5550</xdr:rowOff>
    </xdr:from>
    <xdr:to>
      <xdr:col>55</xdr:col>
      <xdr:colOff>50800</xdr:colOff>
      <xdr:row>98</xdr:row>
      <xdr:rowOff>107150</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10426700" y="168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3418</xdr:rowOff>
    </xdr:from>
    <xdr:to>
      <xdr:col>50</xdr:col>
      <xdr:colOff>114300</xdr:colOff>
      <xdr:row>98</xdr:row>
      <xdr:rowOff>54561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8750300" y="16805518"/>
          <a:ext cx="889000" cy="5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8706</xdr:rowOff>
    </xdr:from>
    <xdr:to>
      <xdr:col>50</xdr:col>
      <xdr:colOff>165100</xdr:colOff>
      <xdr:row>98</xdr:row>
      <xdr:rowOff>110306</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9588500" y="1681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101433</xdr:rowOff>
    </xdr:from>
    <xdr:ext cx="534377"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9372111" y="1690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3418</xdr:rowOff>
    </xdr:from>
    <xdr:to>
      <xdr:col>45</xdr:col>
      <xdr:colOff>177800</xdr:colOff>
      <xdr:row>98</xdr:row>
      <xdr:rowOff>51481</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7861300" y="16805518"/>
          <a:ext cx="889000" cy="48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1724</xdr:rowOff>
    </xdr:from>
    <xdr:to>
      <xdr:col>46</xdr:col>
      <xdr:colOff>38100</xdr:colOff>
      <xdr:row>98</xdr:row>
      <xdr:rowOff>103324</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8699500" y="16803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94451</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8483111" y="1689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12554</xdr:rowOff>
    </xdr:from>
    <xdr:to>
      <xdr:col>41</xdr:col>
      <xdr:colOff>50800</xdr:colOff>
      <xdr:row>98</xdr:row>
      <xdr:rowOff>51481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972300" y="16814654"/>
          <a:ext cx="889000" cy="38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17112</xdr:rowOff>
    </xdr:from>
    <xdr:to>
      <xdr:col>41</xdr:col>
      <xdr:colOff>101600</xdr:colOff>
      <xdr:row>98</xdr:row>
      <xdr:rowOff>118712</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7810500" y="16819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109839</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7594111" y="1691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8306</xdr:rowOff>
    </xdr:from>
    <xdr:to>
      <xdr:col>36</xdr:col>
      <xdr:colOff>165100</xdr:colOff>
      <xdr:row>98</xdr:row>
      <xdr:rowOff>109906</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6921500" y="1681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101033</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705111" y="1690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161883</xdr:rowOff>
    </xdr:from>
    <xdr:to>
      <xdr:col>55</xdr:col>
      <xdr:colOff>50800</xdr:colOff>
      <xdr:row>98</xdr:row>
      <xdr:rowOff>92033</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10426700" y="1679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121260</xdr:rowOff>
    </xdr:from>
    <xdr:ext cx="599010" cy="259045"/>
    <xdr:sp macro="" textlink="">
      <xdr:nvSpPr>
        <xdr:cNvPr id="471" name="土木費該当値テキスト">
          <a:extLst>
            <a:ext uri="{FF2B5EF4-FFF2-40B4-BE49-F238E27FC236}">
              <a16:creationId xmlns:a16="http://schemas.microsoft.com/office/drawing/2014/main" id="{00000000-0008-0000-0700-0000D7010000}"/>
            </a:ext>
          </a:extLst>
        </xdr:cNvPr>
        <xdr:cNvSpPr txBox="1"/>
      </xdr:nvSpPr>
      <xdr:spPr>
        <a:xfrm>
          <a:off x="10528300" y="16580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3761</xdr:rowOff>
    </xdr:from>
    <xdr:to>
      <xdr:col>50</xdr:col>
      <xdr:colOff>165100</xdr:colOff>
      <xdr:row>98</xdr:row>
      <xdr:rowOff>105361</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9588500" y="1680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121888</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58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124068</xdr:rowOff>
    </xdr:from>
    <xdr:to>
      <xdr:col>46</xdr:col>
      <xdr:colOff>38100</xdr:colOff>
      <xdr:row>98</xdr:row>
      <xdr:rowOff>54218</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8699500" y="1675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70745</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50795" y="16529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681</xdr:rowOff>
    </xdr:from>
    <xdr:to>
      <xdr:col>41</xdr:col>
      <xdr:colOff>101600</xdr:colOff>
      <xdr:row>98</xdr:row>
      <xdr:rowOff>102281</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7810500" y="1680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118808</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578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133204</xdr:rowOff>
    </xdr:from>
    <xdr:to>
      <xdr:col>36</xdr:col>
      <xdr:colOff>165100</xdr:colOff>
      <xdr:row>98</xdr:row>
      <xdr:rowOff>63354</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6921500" y="1676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79881</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672795" y="1653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消防費グラフ枠">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29204</xdr:rowOff>
    </xdr:from>
    <xdr:to>
      <xdr:col>85</xdr:col>
      <xdr:colOff>126364</xdr:colOff>
      <xdr:row>38</xdr:row>
      <xdr:rowOff>55118</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flipV="1">
          <a:off x="16317595" y="5515604"/>
          <a:ext cx="1269" cy="1054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58945</xdr:rowOff>
    </xdr:from>
    <xdr:ext cx="534377" cy="259045"/>
    <xdr:sp macro="" textlink="">
      <xdr:nvSpPr>
        <xdr:cNvPr id="502" name="消防費最小値テキスト">
          <a:extLst>
            <a:ext uri="{FF2B5EF4-FFF2-40B4-BE49-F238E27FC236}">
              <a16:creationId xmlns:a16="http://schemas.microsoft.com/office/drawing/2014/main" id="{00000000-0008-0000-0700-0000F6010000}"/>
            </a:ext>
          </a:extLst>
        </xdr:cNvPr>
        <xdr:cNvSpPr txBox="1"/>
      </xdr:nvSpPr>
      <xdr:spPr>
        <a:xfrm>
          <a:off x="16370300" y="657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55118</xdr:rowOff>
    </xdr:from>
    <xdr:to>
      <xdr:col>86</xdr:col>
      <xdr:colOff>25400</xdr:colOff>
      <xdr:row>38</xdr:row>
      <xdr:rowOff>55118</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6230600" y="6570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147331</xdr:rowOff>
    </xdr:from>
    <xdr:ext cx="599010" cy="259045"/>
    <xdr:sp macro="" textlink="">
      <xdr:nvSpPr>
        <xdr:cNvPr id="504" name="消防費最大値テキスト">
          <a:extLst>
            <a:ext uri="{FF2B5EF4-FFF2-40B4-BE49-F238E27FC236}">
              <a16:creationId xmlns:a16="http://schemas.microsoft.com/office/drawing/2014/main" id="{00000000-0008-0000-0700-0000F8010000}"/>
            </a:ext>
          </a:extLst>
        </xdr:cNvPr>
        <xdr:cNvSpPr txBox="1"/>
      </xdr:nvSpPr>
      <xdr:spPr>
        <a:xfrm>
          <a:off x="16370300" y="5290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249,168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29204</xdr:rowOff>
    </xdr:from>
    <xdr:to>
      <xdr:col>86</xdr:col>
      <xdr:colOff>25400</xdr:colOff>
      <xdr:row>32</xdr:row>
      <xdr:rowOff>29204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6230600" y="551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155492</xdr:rowOff>
    </xdr:from>
    <xdr:to>
      <xdr:col>85</xdr:col>
      <xdr:colOff>127000</xdr:colOff>
      <xdr:row>37</xdr:row>
      <xdr:rowOff>163113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5481300" y="6499142"/>
          <a:ext cx="83820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96726</xdr:rowOff>
    </xdr:from>
    <xdr:ext cx="534377" cy="259045"/>
    <xdr:sp macro="" textlink="">
      <xdr:nvSpPr>
        <xdr:cNvPr id="507" name="消防費平均値テキスト">
          <a:extLst>
            <a:ext uri="{FF2B5EF4-FFF2-40B4-BE49-F238E27FC236}">
              <a16:creationId xmlns:a16="http://schemas.microsoft.com/office/drawing/2014/main" id="{00000000-0008-0000-0700-0000FB010000}"/>
            </a:ext>
          </a:extLst>
        </xdr:cNvPr>
        <xdr:cNvSpPr txBox="1"/>
      </xdr:nvSpPr>
      <xdr:spPr>
        <a:xfrm>
          <a:off x="16370300" y="6268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73849</xdr:rowOff>
    </xdr:from>
    <xdr:to>
      <xdr:col>85</xdr:col>
      <xdr:colOff>177800</xdr:colOff>
      <xdr:row>38</xdr:row>
      <xdr:rowOff>3999</xdr:rowOff>
    </xdr:to>
    <xdr:sp macro="" textlink="">
      <xdr:nvSpPr>
        <xdr:cNvPr id="508" name="フローチャート: 判断 507">
          <a:extLst>
            <a:ext uri="{FF2B5EF4-FFF2-40B4-BE49-F238E27FC236}">
              <a16:creationId xmlns:a16="http://schemas.microsoft.com/office/drawing/2014/main" id="{00000000-0008-0000-0700-0000FC010000}"/>
            </a:ext>
          </a:extLst>
        </xdr:cNvPr>
        <xdr:cNvSpPr/>
      </xdr:nvSpPr>
      <xdr:spPr>
        <a:xfrm>
          <a:off x="16268700" y="6417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151537</xdr:rowOff>
    </xdr:from>
    <xdr:to>
      <xdr:col>81</xdr:col>
      <xdr:colOff>50800</xdr:colOff>
      <xdr:row>37</xdr:row>
      <xdr:rowOff>155492</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4592300" y="6495187"/>
          <a:ext cx="889000" cy="3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97646</xdr:rowOff>
    </xdr:from>
    <xdr:to>
      <xdr:col>81</xdr:col>
      <xdr:colOff>101600</xdr:colOff>
      <xdr:row>38</xdr:row>
      <xdr:rowOff>27797</xdr:rowOff>
    </xdr:to>
    <xdr:sp macro="" textlink="">
      <xdr:nvSpPr>
        <xdr:cNvPr id="510" name="フローチャート: 判断 509">
          <a:extLst>
            <a:ext uri="{FF2B5EF4-FFF2-40B4-BE49-F238E27FC236}">
              <a16:creationId xmlns:a16="http://schemas.microsoft.com/office/drawing/2014/main" id="{00000000-0008-0000-0700-0000FE010000}"/>
            </a:ext>
          </a:extLst>
        </xdr:cNvPr>
        <xdr:cNvSpPr/>
      </xdr:nvSpPr>
      <xdr:spPr>
        <a:xfrm>
          <a:off x="154305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44323</xdr:rowOff>
    </xdr:from>
    <xdr:ext cx="534377"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5214111" y="621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151537</xdr:rowOff>
    </xdr:from>
    <xdr:to>
      <xdr:col>76</xdr:col>
      <xdr:colOff>114300</xdr:colOff>
      <xdr:row>37</xdr:row>
      <xdr:rowOff>155423</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3703300" y="6495187"/>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113017</xdr:rowOff>
    </xdr:from>
    <xdr:to>
      <xdr:col>76</xdr:col>
      <xdr:colOff>165100</xdr:colOff>
      <xdr:row>38</xdr:row>
      <xdr:rowOff>43167</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4541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34294</xdr:rowOff>
    </xdr:from>
    <xdr:ext cx="534377"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4325111" y="654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154468</xdr:rowOff>
    </xdr:from>
    <xdr:to>
      <xdr:col>71</xdr:col>
      <xdr:colOff>177800</xdr:colOff>
      <xdr:row>37</xdr:row>
      <xdr:rowOff>155423</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814300" y="6498118"/>
          <a:ext cx="889000" cy="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108427</xdr:rowOff>
    </xdr:from>
    <xdr:to>
      <xdr:col>72</xdr:col>
      <xdr:colOff>38100</xdr:colOff>
      <xdr:row>38</xdr:row>
      <xdr:rowOff>38577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3652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29704</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3436111" y="65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94016</xdr:rowOff>
    </xdr:from>
    <xdr:to>
      <xdr:col>67</xdr:col>
      <xdr:colOff>101600</xdr:colOff>
      <xdr:row>38</xdr:row>
      <xdr:rowOff>24166</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2763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40693</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2547111" y="621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112313</xdr:rowOff>
    </xdr:from>
    <xdr:to>
      <xdr:col>85</xdr:col>
      <xdr:colOff>177800</xdr:colOff>
      <xdr:row>38</xdr:row>
      <xdr:rowOff>42463</xdr:rowOff>
    </xdr:to>
    <xdr:sp macro="" textlink="">
      <xdr:nvSpPr>
        <xdr:cNvPr id="525" name="楕円 524">
          <a:extLst>
            <a:ext uri="{FF2B5EF4-FFF2-40B4-BE49-F238E27FC236}">
              <a16:creationId xmlns:a16="http://schemas.microsoft.com/office/drawing/2014/main" id="{00000000-0008-0000-0700-00000D020000}"/>
            </a:ext>
          </a:extLst>
        </xdr:cNvPr>
        <xdr:cNvSpPr/>
      </xdr:nvSpPr>
      <xdr:spPr>
        <a:xfrm>
          <a:off x="16268700" y="645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52276</xdr:rowOff>
    </xdr:from>
    <xdr:ext cx="534377" cy="259045"/>
    <xdr:sp macro="" textlink="">
      <xdr:nvSpPr>
        <xdr:cNvPr id="526" name="消防費該当値テキスト">
          <a:extLst>
            <a:ext uri="{FF2B5EF4-FFF2-40B4-BE49-F238E27FC236}">
              <a16:creationId xmlns:a16="http://schemas.microsoft.com/office/drawing/2014/main" id="{00000000-0008-0000-0700-00000E020000}"/>
            </a:ext>
          </a:extLst>
        </xdr:cNvPr>
        <xdr:cNvSpPr txBox="1"/>
      </xdr:nvSpPr>
      <xdr:spPr>
        <a:xfrm>
          <a:off x="16370300" y="639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104692</xdr:rowOff>
    </xdr:from>
    <xdr:to>
      <xdr:col>81</xdr:col>
      <xdr:colOff>101600</xdr:colOff>
      <xdr:row>38</xdr:row>
      <xdr:rowOff>34841</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5430500" y="644834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25969</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54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100737</xdr:rowOff>
    </xdr:from>
    <xdr:to>
      <xdr:col>76</xdr:col>
      <xdr:colOff>165100</xdr:colOff>
      <xdr:row>38</xdr:row>
      <xdr:rowOff>30886</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4541500" y="644438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47414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21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104623</xdr:rowOff>
    </xdr:from>
    <xdr:to>
      <xdr:col>72</xdr:col>
      <xdr:colOff>38100</xdr:colOff>
      <xdr:row>38</xdr:row>
      <xdr:rowOff>34773</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3652500" y="644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51300</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22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103668</xdr:rowOff>
    </xdr:from>
    <xdr:to>
      <xdr:col>67</xdr:col>
      <xdr:colOff>101600</xdr:colOff>
      <xdr:row>38</xdr:row>
      <xdr:rowOff>33818</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2763500" y="644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24944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54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7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7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7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5" name="直線コネクタ 544">
          <a:extLst>
            <a:ext uri="{FF2B5EF4-FFF2-40B4-BE49-F238E27FC236}">
              <a16:creationId xmlns:a16="http://schemas.microsoft.com/office/drawing/2014/main" id="{00000000-0008-0000-0700-00002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18045</xdr:rowOff>
    </xdr:from>
    <xdr:to>
      <xdr:col>85</xdr:col>
      <xdr:colOff>126364</xdr:colOff>
      <xdr:row>59</xdr:row>
      <xdr:rowOff>24395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flipV="1">
          <a:off x="16317595" y="8761995"/>
          <a:ext cx="1269" cy="1377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28222</xdr:rowOff>
    </xdr:from>
    <xdr:ext cx="534377" cy="259045"/>
    <xdr:sp macro="" textlink="">
      <xdr:nvSpPr>
        <xdr:cNvPr id="561" name="教育費最小値テキスト">
          <a:extLst>
            <a:ext uri="{FF2B5EF4-FFF2-40B4-BE49-F238E27FC236}">
              <a16:creationId xmlns:a16="http://schemas.microsoft.com/office/drawing/2014/main" id="{00000000-0008-0000-0700-000031020000}"/>
            </a:ext>
          </a:extLst>
        </xdr:cNvPr>
        <xdr:cNvSpPr txBox="1"/>
      </xdr:nvSpPr>
      <xdr:spPr>
        <a:xfrm>
          <a:off x="16370300" y="1014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24395</xdr:rowOff>
    </xdr:from>
    <xdr:to>
      <xdr:col>86</xdr:col>
      <xdr:colOff>25400</xdr:colOff>
      <xdr:row>59</xdr:row>
      <xdr:rowOff>24395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6230600" y="1013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136172</xdr:rowOff>
    </xdr:from>
    <xdr:ext cx="599010" cy="259045"/>
    <xdr:sp macro="" textlink="">
      <xdr:nvSpPr>
        <xdr:cNvPr id="563" name="教育費最大値テキスト">
          <a:extLst>
            <a:ext uri="{FF2B5EF4-FFF2-40B4-BE49-F238E27FC236}">
              <a16:creationId xmlns:a16="http://schemas.microsoft.com/office/drawing/2014/main" id="{00000000-0008-0000-0700-000033020000}"/>
            </a:ext>
          </a:extLst>
        </xdr:cNvPr>
        <xdr:cNvSpPr txBox="1"/>
      </xdr:nvSpPr>
      <xdr:spPr>
        <a:xfrm>
          <a:off x="16370300" y="853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889,504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18045</xdr:rowOff>
    </xdr:from>
    <xdr:to>
      <xdr:col>86</xdr:col>
      <xdr:colOff>25400</xdr:colOff>
      <xdr:row>51</xdr:row>
      <xdr:rowOff>18045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8761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104378</xdr:rowOff>
    </xdr:from>
    <xdr:to>
      <xdr:col>85</xdr:col>
      <xdr:colOff>127000</xdr:colOff>
      <xdr:row>58</xdr:row>
      <xdr:rowOff>105020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5481300" y="10048478"/>
          <a:ext cx="838200" cy="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67993</xdr:rowOff>
    </xdr:from>
    <xdr:ext cx="534377" cy="259045"/>
    <xdr:sp macro="" textlink="">
      <xdr:nvSpPr>
        <xdr:cNvPr id="566" name="教育費平均値テキスト">
          <a:extLst>
            <a:ext uri="{FF2B5EF4-FFF2-40B4-BE49-F238E27FC236}">
              <a16:creationId xmlns:a16="http://schemas.microsoft.com/office/drawing/2014/main" id="{00000000-0008-0000-0700-000036020000}"/>
            </a:ext>
          </a:extLst>
        </xdr:cNvPr>
        <xdr:cNvSpPr txBox="1"/>
      </xdr:nvSpPr>
      <xdr:spPr>
        <a:xfrm>
          <a:off x="16370300" y="10012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89566</xdr:rowOff>
    </xdr:from>
    <xdr:to>
      <xdr:col>85</xdr:col>
      <xdr:colOff>177800</xdr:colOff>
      <xdr:row>59</xdr:row>
      <xdr:rowOff>19716</xdr:rowOff>
    </xdr:to>
    <xdr:sp macro="" textlink="">
      <xdr:nvSpPr>
        <xdr:cNvPr id="567" name="フローチャート: 判断 566">
          <a:extLst>
            <a:ext uri="{FF2B5EF4-FFF2-40B4-BE49-F238E27FC236}">
              <a16:creationId xmlns:a16="http://schemas.microsoft.com/office/drawing/2014/main" id="{00000000-0008-0000-0700-000037020000}"/>
            </a:ext>
          </a:extLst>
        </xdr:cNvPr>
        <xdr:cNvSpPr/>
      </xdr:nvSpPr>
      <xdr:spPr>
        <a:xfrm>
          <a:off x="16268700" y="1003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60167</xdr:rowOff>
    </xdr:from>
    <xdr:to>
      <xdr:col>81</xdr:col>
      <xdr:colOff>50800</xdr:colOff>
      <xdr:row>58</xdr:row>
      <xdr:rowOff>105020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4592300" y="9832817"/>
          <a:ext cx="889000" cy="21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99587</xdr:rowOff>
    </xdr:from>
    <xdr:to>
      <xdr:col>81</xdr:col>
      <xdr:colOff>101600</xdr:colOff>
      <xdr:row>59</xdr:row>
      <xdr:rowOff>29737</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5430500" y="1004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20864</xdr:rowOff>
    </xdr:from>
    <xdr:ext cx="534377"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5214111" y="10136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60167</xdr:rowOff>
    </xdr:from>
    <xdr:to>
      <xdr:col>76</xdr:col>
      <xdr:colOff>114300</xdr:colOff>
      <xdr:row>58</xdr:row>
      <xdr:rowOff>53473</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3703300" y="9832817"/>
          <a:ext cx="889000" cy="164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110230</xdr:rowOff>
    </xdr:from>
    <xdr:to>
      <xdr:col>76</xdr:col>
      <xdr:colOff>165100</xdr:colOff>
      <xdr:row>59</xdr:row>
      <xdr:rowOff>40380</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4541500" y="100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31507</xdr:rowOff>
    </xdr:from>
    <xdr:ext cx="534377"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4325111" y="1014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53473</xdr:rowOff>
    </xdr:from>
    <xdr:to>
      <xdr:col>71</xdr:col>
      <xdr:colOff>177800</xdr:colOff>
      <xdr:row>58</xdr:row>
      <xdr:rowOff>74791</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2814300" y="9997573"/>
          <a:ext cx="889000" cy="2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101120</xdr:rowOff>
    </xdr:from>
    <xdr:to>
      <xdr:col>72</xdr:col>
      <xdr:colOff>38100</xdr:colOff>
      <xdr:row>59</xdr:row>
      <xdr:rowOff>31270</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3652500" y="1004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22397</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3436111" y="1013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91691</xdr:rowOff>
    </xdr:from>
    <xdr:to>
      <xdr:col>67</xdr:col>
      <xdr:colOff>101600</xdr:colOff>
      <xdr:row>59</xdr:row>
      <xdr:rowOff>21841</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2763500" y="1003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12968</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2547111" y="1012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53578</xdr:rowOff>
    </xdr:from>
    <xdr:to>
      <xdr:col>85</xdr:col>
      <xdr:colOff>177800</xdr:colOff>
      <xdr:row>58</xdr:row>
      <xdr:rowOff>155178</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6268700" y="999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12955</xdr:rowOff>
    </xdr:from>
    <xdr:ext cx="599010" cy="259045"/>
    <xdr:sp macro="" textlink="">
      <xdr:nvSpPr>
        <xdr:cNvPr id="585" name="教育費該当値テキスト">
          <a:extLst>
            <a:ext uri="{FF2B5EF4-FFF2-40B4-BE49-F238E27FC236}">
              <a16:creationId xmlns:a16="http://schemas.microsoft.com/office/drawing/2014/main" id="{00000000-0008-0000-0700-000049020000}"/>
            </a:ext>
          </a:extLst>
        </xdr:cNvPr>
        <xdr:cNvSpPr txBox="1"/>
      </xdr:nvSpPr>
      <xdr:spPr>
        <a:xfrm>
          <a:off x="16370300" y="9785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54220</xdr:rowOff>
    </xdr:from>
    <xdr:to>
      <xdr:col>81</xdr:col>
      <xdr:colOff>101600</xdr:colOff>
      <xdr:row>58</xdr:row>
      <xdr:rowOff>155820</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5430500" y="999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897</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181795" y="9773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9367</xdr:rowOff>
    </xdr:from>
    <xdr:to>
      <xdr:col>76</xdr:col>
      <xdr:colOff>165100</xdr:colOff>
      <xdr:row>57</xdr:row>
      <xdr:rowOff>110967</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4541500" y="978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127494</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292795" y="9557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2673</xdr:rowOff>
    </xdr:from>
    <xdr:to>
      <xdr:col>72</xdr:col>
      <xdr:colOff>38100</xdr:colOff>
      <xdr:row>58</xdr:row>
      <xdr:rowOff>104273</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3652500" y="994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120800</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03795" y="9722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23991</xdr:rowOff>
    </xdr:from>
    <xdr:to>
      <xdr:col>67</xdr:col>
      <xdr:colOff>101600</xdr:colOff>
      <xdr:row>58</xdr:row>
      <xdr:rowOff>125591</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2763500" y="996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142118</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14795" y="9743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105795</xdr:rowOff>
    </xdr:from>
    <xdr:to>
      <xdr:col>85</xdr:col>
      <xdr:colOff>126364</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flipV="1">
          <a:off x="16317595" y="12107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59632</xdr:rowOff>
    </xdr:from>
    <xdr:ext cx="249299" cy="259045"/>
    <xdr:sp macro="" textlink="">
      <xdr:nvSpPr>
        <xdr:cNvPr id="618" name="災害復旧費最小値テキスト">
          <a:extLst>
            <a:ext uri="{FF2B5EF4-FFF2-40B4-BE49-F238E27FC236}">
              <a16:creationId xmlns:a16="http://schemas.microsoft.com/office/drawing/2014/main" id="{00000000-0008-0000-0700-00006A020000}"/>
            </a:ext>
          </a:extLst>
        </xdr:cNvPr>
        <xdr:cNvSpPr txBox="1"/>
      </xdr:nvSpPr>
      <xdr:spPr>
        <a:xfrm>
          <a:off x="16370300" y="13604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52472</xdr:rowOff>
    </xdr:from>
    <xdr:ext cx="599010" cy="259045"/>
    <xdr:sp macro="" textlink="">
      <xdr:nvSpPr>
        <xdr:cNvPr id="620" name="災害復旧費最大値テキスト">
          <a:extLst>
            <a:ext uri="{FF2B5EF4-FFF2-40B4-BE49-F238E27FC236}">
              <a16:creationId xmlns:a16="http://schemas.microsoft.com/office/drawing/2014/main" id="{00000000-0008-0000-0700-00006C020000}"/>
            </a:ext>
          </a:extLst>
        </xdr:cNvPr>
        <xdr:cNvSpPr txBox="1"/>
      </xdr:nvSpPr>
      <xdr:spPr>
        <a:xfrm>
          <a:off x="16370300" y="1188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388,899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105795</xdr:rowOff>
    </xdr:from>
    <xdr:to>
      <xdr:col>86</xdr:col>
      <xdr:colOff>25400</xdr:colOff>
      <xdr:row>70</xdr:row>
      <xdr:rowOff>105795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2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148531</xdr:rowOff>
    </xdr:from>
    <xdr:ext cx="534377" cy="259045"/>
    <xdr:sp macro="" textlink="">
      <xdr:nvSpPr>
        <xdr:cNvPr id="623" name="災害復旧費平均値テキスト">
          <a:extLst>
            <a:ext uri="{FF2B5EF4-FFF2-40B4-BE49-F238E27FC236}">
              <a16:creationId xmlns:a16="http://schemas.microsoft.com/office/drawing/2014/main" id="{00000000-0008-0000-0700-00006F020000}"/>
            </a:ext>
          </a:extLst>
        </xdr:cNvPr>
        <xdr:cNvSpPr txBox="1"/>
      </xdr:nvSpPr>
      <xdr:spPr>
        <a:xfrm>
          <a:off x="16370300" y="13350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125654</xdr:rowOff>
    </xdr:from>
    <xdr:to>
      <xdr:col>85</xdr:col>
      <xdr:colOff>177800</xdr:colOff>
      <xdr:row>79</xdr:row>
      <xdr:rowOff>55804</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6268700" y="1349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36708</xdr:rowOff>
    </xdr:from>
    <xdr:to>
      <xdr:col>81</xdr:col>
      <xdr:colOff>50800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4592300" y="13581258"/>
          <a:ext cx="889000" cy="7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131721</xdr:rowOff>
    </xdr:from>
    <xdr:to>
      <xdr:col>81</xdr:col>
      <xdr:colOff>101600</xdr:colOff>
      <xdr:row>79</xdr:row>
      <xdr:rowOff>61871</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5430500" y="1350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78398</xdr:rowOff>
    </xdr:from>
    <xdr:ext cx="469744"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46428" y="13280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36708</xdr:rowOff>
    </xdr:from>
    <xdr:to>
      <xdr:col>76</xdr:col>
      <xdr:colOff>114300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3703300" y="13581258"/>
          <a:ext cx="889000" cy="7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128025</xdr:rowOff>
    </xdr:from>
    <xdr:to>
      <xdr:col>76</xdr:col>
      <xdr:colOff>165100</xdr:colOff>
      <xdr:row>79</xdr:row>
      <xdr:rowOff>58175</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4541500" y="1350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74702</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4357428" y="13276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8316</xdr:rowOff>
    </xdr:from>
    <xdr:to>
      <xdr:col>71</xdr:col>
      <xdr:colOff>177800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814300" y="13552866"/>
          <a:ext cx="889000" cy="3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128001</xdr:rowOff>
    </xdr:from>
    <xdr:to>
      <xdr:col>72</xdr:col>
      <xdr:colOff>38100</xdr:colOff>
      <xdr:row>79</xdr:row>
      <xdr:rowOff>58151</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3652500" y="1350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74678</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3468428" y="13276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130014</xdr:rowOff>
    </xdr:from>
    <xdr:to>
      <xdr:col>67</xdr:col>
      <xdr:colOff>101600</xdr:colOff>
      <xdr:row>79</xdr:row>
      <xdr:rowOff>60164</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2763500" y="135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51291</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2579428" y="1359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104082</xdr:rowOff>
    </xdr:from>
    <xdr:ext cx="249299" cy="259045"/>
    <xdr:sp macro="" textlink="">
      <xdr:nvSpPr>
        <xdr:cNvPr id="642" name="災害復旧費該当値テキスト">
          <a:extLst>
            <a:ext uri="{FF2B5EF4-FFF2-40B4-BE49-F238E27FC236}">
              <a16:creationId xmlns:a16="http://schemas.microsoft.com/office/drawing/2014/main" id="{00000000-0008-0000-0700-000082020000}"/>
            </a:ext>
          </a:extLst>
        </xdr:cNvPr>
        <xdr:cNvSpPr txBox="1"/>
      </xdr:nvSpPr>
      <xdr:spPr>
        <a:xfrm>
          <a:off x="16370300" y="13477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157358</xdr:rowOff>
    </xdr:from>
    <xdr:to>
      <xdr:col>76</xdr:col>
      <xdr:colOff>165100</xdr:colOff>
      <xdr:row>79</xdr:row>
      <xdr:rowOff>87508</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4541500" y="1353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78635</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62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128966</xdr:rowOff>
    </xdr:from>
    <xdr:to>
      <xdr:col>67</xdr:col>
      <xdr:colOff>101600</xdr:colOff>
      <xdr:row>79</xdr:row>
      <xdr:rowOff>59116</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2763500" y="1350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75643</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79428" y="13277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公債費グラフ枠">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126178</xdr:rowOff>
    </xdr:from>
    <xdr:to>
      <xdr:col>85</xdr:col>
      <xdr:colOff>126364</xdr:colOff>
      <xdr:row>98</xdr:row>
      <xdr:rowOff>18599</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flipV="1">
          <a:off x="16317595" y="15556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22426</xdr:rowOff>
    </xdr:from>
    <xdr:ext cx="469744" cy="259045"/>
    <xdr:sp macro="" textlink="">
      <xdr:nvSpPr>
        <xdr:cNvPr id="671" name="公債費最小値テキスト">
          <a:extLst>
            <a:ext uri="{FF2B5EF4-FFF2-40B4-BE49-F238E27FC236}">
              <a16:creationId xmlns:a16="http://schemas.microsoft.com/office/drawing/2014/main" id="{00000000-0008-0000-0700-00009F020000}"/>
            </a:ext>
          </a:extLst>
        </xdr:cNvPr>
        <xdr:cNvSpPr txBox="1"/>
      </xdr:nvSpPr>
      <xdr:spPr>
        <a:xfrm>
          <a:off x="16370300" y="16824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18599</xdr:rowOff>
    </xdr:from>
    <xdr:to>
      <xdr:col>86</xdr:col>
      <xdr:colOff>25400</xdr:colOff>
      <xdr:row>98</xdr:row>
      <xdr:rowOff>18599</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6230600" y="168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72855</xdr:rowOff>
    </xdr:from>
    <xdr:ext cx="599010" cy="259045"/>
    <xdr:sp macro="" textlink="">
      <xdr:nvSpPr>
        <xdr:cNvPr id="673" name="公債費最大値テキスト">
          <a:extLst>
            <a:ext uri="{FF2B5EF4-FFF2-40B4-BE49-F238E27FC236}">
              <a16:creationId xmlns:a16="http://schemas.microsoft.com/office/drawing/2014/main" id="{00000000-0008-0000-0700-0000A1020000}"/>
            </a:ext>
          </a:extLst>
        </xdr:cNvPr>
        <xdr:cNvSpPr txBox="1"/>
      </xdr:nvSpPr>
      <xdr:spPr>
        <a:xfrm>
          <a:off x="16370300" y="15331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222,366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126178</xdr:rowOff>
    </xdr:from>
    <xdr:to>
      <xdr:col>86</xdr:col>
      <xdr:colOff>25400</xdr:colOff>
      <xdr:row>90</xdr:row>
      <xdr:rowOff>126178</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6230600" y="15556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155936</xdr:rowOff>
    </xdr:from>
    <xdr:to>
      <xdr:col>85</xdr:col>
      <xdr:colOff>127000</xdr:colOff>
      <xdr:row>96</xdr:row>
      <xdr:rowOff>5403</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flipV="1">
          <a:off x="15481300" y="16443686"/>
          <a:ext cx="838200" cy="2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71314</xdr:rowOff>
    </xdr:from>
    <xdr:ext cx="534377" cy="259045"/>
    <xdr:sp macro="" textlink="">
      <xdr:nvSpPr>
        <xdr:cNvPr id="676" name="公債費平均値テキスト">
          <a:extLst>
            <a:ext uri="{FF2B5EF4-FFF2-40B4-BE49-F238E27FC236}">
              <a16:creationId xmlns:a16="http://schemas.microsoft.com/office/drawing/2014/main" id="{00000000-0008-0000-0700-0000A4020000}"/>
            </a:ext>
          </a:extLst>
        </xdr:cNvPr>
        <xdr:cNvSpPr txBox="1"/>
      </xdr:nvSpPr>
      <xdr:spPr>
        <a:xfrm>
          <a:off x="16370300" y="161876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48437</xdr:rowOff>
    </xdr:from>
    <xdr:to>
      <xdr:col>85</xdr:col>
      <xdr:colOff>177800</xdr:colOff>
      <xdr:row>95</xdr:row>
      <xdr:rowOff>150037</xdr:rowOff>
    </xdr:to>
    <xdr:sp macro="" textlink="">
      <xdr:nvSpPr>
        <xdr:cNvPr id="677" name="フローチャート: 判断 676">
          <a:extLst>
            <a:ext uri="{FF2B5EF4-FFF2-40B4-BE49-F238E27FC236}">
              <a16:creationId xmlns:a16="http://schemas.microsoft.com/office/drawing/2014/main" id="{00000000-0008-0000-0700-0000A5020000}"/>
            </a:ext>
          </a:extLst>
        </xdr:cNvPr>
        <xdr:cNvSpPr/>
      </xdr:nvSpPr>
      <xdr:spPr>
        <a:xfrm>
          <a:off x="16268700" y="1633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5403</xdr:rowOff>
    </xdr:from>
    <xdr:to>
      <xdr:col>81</xdr:col>
      <xdr:colOff>50800</xdr:colOff>
      <xdr:row>96</xdr:row>
      <xdr:rowOff>17016</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4592300" y="16464603"/>
          <a:ext cx="889000" cy="1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59810</xdr:rowOff>
    </xdr:from>
    <xdr:to>
      <xdr:col>81</xdr:col>
      <xdr:colOff>101600</xdr:colOff>
      <xdr:row>95</xdr:row>
      <xdr:rowOff>161410</xdr:rowOff>
    </xdr:to>
    <xdr:sp macro="" textlink="">
      <xdr:nvSpPr>
        <xdr:cNvPr id="679" name="フローチャート: 判断 678">
          <a:extLst>
            <a:ext uri="{FF2B5EF4-FFF2-40B4-BE49-F238E27FC236}">
              <a16:creationId xmlns:a16="http://schemas.microsoft.com/office/drawing/2014/main" id="{00000000-0008-0000-0700-0000A7020000}"/>
            </a:ext>
          </a:extLst>
        </xdr:cNvPr>
        <xdr:cNvSpPr/>
      </xdr:nvSpPr>
      <xdr:spPr>
        <a:xfrm>
          <a:off x="15430500" y="1634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6487</xdr:rowOff>
    </xdr:from>
    <xdr:ext cx="534377"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5214111" y="1612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167584</xdr:rowOff>
    </xdr:from>
    <xdr:to>
      <xdr:col>76</xdr:col>
      <xdr:colOff>114300</xdr:colOff>
      <xdr:row>96</xdr:row>
      <xdr:rowOff>17016</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3703300" y="16455334"/>
          <a:ext cx="889000" cy="2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95221</xdr:rowOff>
    </xdr:from>
    <xdr:to>
      <xdr:col>76</xdr:col>
      <xdr:colOff>165100</xdr:colOff>
      <xdr:row>96</xdr:row>
      <xdr:rowOff>25371</xdr:rowOff>
    </xdr:to>
    <xdr:sp macro="" textlink="">
      <xdr:nvSpPr>
        <xdr:cNvPr id="682" name="フローチャート: 判断 681">
          <a:extLst>
            <a:ext uri="{FF2B5EF4-FFF2-40B4-BE49-F238E27FC236}">
              <a16:creationId xmlns:a16="http://schemas.microsoft.com/office/drawing/2014/main" id="{00000000-0008-0000-0700-0000AA020000}"/>
            </a:ext>
          </a:extLst>
        </xdr:cNvPr>
        <xdr:cNvSpPr/>
      </xdr:nvSpPr>
      <xdr:spPr>
        <a:xfrm>
          <a:off x="14541500" y="16382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41898</xdr:rowOff>
    </xdr:from>
    <xdr:ext cx="534377"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4325111" y="1615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167584</xdr:rowOff>
    </xdr:from>
    <xdr:to>
      <xdr:col>71</xdr:col>
      <xdr:colOff>177800</xdr:colOff>
      <xdr:row>96</xdr:row>
      <xdr:rowOff>22171</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2814300" y="16455334"/>
          <a:ext cx="889000" cy="26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88517</xdr:rowOff>
    </xdr:from>
    <xdr:to>
      <xdr:col>72</xdr:col>
      <xdr:colOff>38100</xdr:colOff>
      <xdr:row>96</xdr:row>
      <xdr:rowOff>18667</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3652500" y="16376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35194</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3436111" y="1615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94455</xdr:rowOff>
    </xdr:from>
    <xdr:to>
      <xdr:col>67</xdr:col>
      <xdr:colOff>101600</xdr:colOff>
      <xdr:row>96</xdr:row>
      <xdr:rowOff>24605</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2763500" y="1638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41132</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2547111" y="16157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105136</xdr:rowOff>
    </xdr:from>
    <xdr:to>
      <xdr:col>85</xdr:col>
      <xdr:colOff>177800</xdr:colOff>
      <xdr:row>96</xdr:row>
      <xdr:rowOff>35286</xdr:rowOff>
    </xdr:to>
    <xdr:sp macro="" textlink="">
      <xdr:nvSpPr>
        <xdr:cNvPr id="694" name="楕円 693">
          <a:extLst>
            <a:ext uri="{FF2B5EF4-FFF2-40B4-BE49-F238E27FC236}">
              <a16:creationId xmlns:a16="http://schemas.microsoft.com/office/drawing/2014/main" id="{00000000-0008-0000-0700-0000B6020000}"/>
            </a:ext>
          </a:extLst>
        </xdr:cNvPr>
        <xdr:cNvSpPr/>
      </xdr:nvSpPr>
      <xdr:spPr>
        <a:xfrm>
          <a:off x="16268700" y="1639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83563</xdr:rowOff>
    </xdr:from>
    <xdr:ext cx="534377" cy="259045"/>
    <xdr:sp macro="" textlink="">
      <xdr:nvSpPr>
        <xdr:cNvPr id="695" name="公債費該当値テキスト">
          <a:extLst>
            <a:ext uri="{FF2B5EF4-FFF2-40B4-BE49-F238E27FC236}">
              <a16:creationId xmlns:a16="http://schemas.microsoft.com/office/drawing/2014/main" id="{00000000-0008-0000-0700-0000B7020000}"/>
            </a:ext>
          </a:extLst>
        </xdr:cNvPr>
        <xdr:cNvSpPr txBox="1"/>
      </xdr:nvSpPr>
      <xdr:spPr>
        <a:xfrm>
          <a:off x="16370300" y="16371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126053</xdr:rowOff>
    </xdr:from>
    <xdr:to>
      <xdr:col>81</xdr:col>
      <xdr:colOff>101600</xdr:colOff>
      <xdr:row>96</xdr:row>
      <xdr:rowOff>56203</xdr:rowOff>
    </xdr:to>
    <xdr:sp macro="" textlink="">
      <xdr:nvSpPr>
        <xdr:cNvPr id="696" name="楕円 695">
          <a:extLst>
            <a:ext uri="{FF2B5EF4-FFF2-40B4-BE49-F238E27FC236}">
              <a16:creationId xmlns:a16="http://schemas.microsoft.com/office/drawing/2014/main" id="{00000000-0008-0000-0700-0000B8020000}"/>
            </a:ext>
          </a:extLst>
        </xdr:cNvPr>
        <xdr:cNvSpPr/>
      </xdr:nvSpPr>
      <xdr:spPr>
        <a:xfrm>
          <a:off x="15430500" y="1641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47330</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506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137666</xdr:rowOff>
    </xdr:from>
    <xdr:to>
      <xdr:col>76</xdr:col>
      <xdr:colOff>165100</xdr:colOff>
      <xdr:row>96</xdr:row>
      <xdr:rowOff>67816</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4541500" y="1642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58943</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51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116784</xdr:rowOff>
    </xdr:from>
    <xdr:to>
      <xdr:col>72</xdr:col>
      <xdr:colOff>38100</xdr:colOff>
      <xdr:row>96</xdr:row>
      <xdr:rowOff>46934</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3652500" y="1640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38061</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49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142821</xdr:rowOff>
    </xdr:from>
    <xdr:to>
      <xdr:col>67</xdr:col>
      <xdr:colOff>101600</xdr:colOff>
      <xdr:row>96</xdr:row>
      <xdr:rowOff>72971</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2763500" y="1643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64098</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52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7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7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48097</xdr:rowOff>
    </xdr:from>
    <xdr:to>
      <xdr:col>116</xdr:col>
      <xdr:colOff>62864</xdr:colOff>
      <xdr:row>39</xdr:row>
      <xdr:rowOff>98878</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flipV="1">
          <a:off x="22159595" y="5363047"/>
          <a:ext cx="1269" cy="1422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0" name="諸支出金最小値テキスト">
          <a:extLst>
            <a:ext uri="{FF2B5EF4-FFF2-40B4-BE49-F238E27FC236}">
              <a16:creationId xmlns:a16="http://schemas.microsoft.com/office/drawing/2014/main" id="{00000000-0008-0000-0700-0000DA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166224</xdr:rowOff>
    </xdr:from>
    <xdr:ext cx="469744" cy="259045"/>
    <xdr:sp macro="" textlink="">
      <xdr:nvSpPr>
        <xdr:cNvPr id="732" name="諸支出金最大値テキスト">
          <a:extLst>
            <a:ext uri="{FF2B5EF4-FFF2-40B4-BE49-F238E27FC236}">
              <a16:creationId xmlns:a16="http://schemas.microsoft.com/office/drawing/2014/main" id="{00000000-0008-0000-0700-0000DC020000}"/>
            </a:ext>
          </a:extLst>
        </xdr:cNvPr>
        <xdr:cNvSpPr txBox="1"/>
      </xdr:nvSpPr>
      <xdr:spPr>
        <a:xfrm>
          <a:off x="22212300" y="513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48097</xdr:rowOff>
    </xdr:from>
    <xdr:to>
      <xdr:col>116</xdr:col>
      <xdr:colOff>152400</xdr:colOff>
      <xdr:row>31</xdr:row>
      <xdr:rowOff>48097</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5363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10866</xdr:rowOff>
    </xdr:from>
    <xdr:ext cx="378565" cy="259045"/>
    <xdr:sp macro="" textlink="">
      <xdr:nvSpPr>
        <xdr:cNvPr id="735" name="諸支出金平均値テキスト">
          <a:extLst>
            <a:ext uri="{FF2B5EF4-FFF2-40B4-BE49-F238E27FC236}">
              <a16:creationId xmlns:a16="http://schemas.microsoft.com/office/drawing/2014/main" id="{00000000-0008-0000-0700-0000DF020000}"/>
            </a:ext>
          </a:extLst>
        </xdr:cNvPr>
        <xdr:cNvSpPr txBox="1"/>
      </xdr:nvSpPr>
      <xdr:spPr>
        <a:xfrm>
          <a:off x="22212300" y="65259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159439</xdr:rowOff>
    </xdr:from>
    <xdr:to>
      <xdr:col>116</xdr:col>
      <xdr:colOff>114300</xdr:colOff>
      <xdr:row>39</xdr:row>
      <xdr:rowOff>89589</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2110700" y="667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12646</xdr:rowOff>
    </xdr:from>
    <xdr:to>
      <xdr:col>112</xdr:col>
      <xdr:colOff>38100</xdr:colOff>
      <xdr:row>39</xdr:row>
      <xdr:rowOff>114246</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1272500" y="669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130773</xdr:rowOff>
    </xdr:from>
    <xdr:ext cx="378565"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21134017" y="6474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8563</xdr:rowOff>
    </xdr:from>
    <xdr:to>
      <xdr:col>107</xdr:col>
      <xdr:colOff>101600</xdr:colOff>
      <xdr:row>39</xdr:row>
      <xdr:rowOff>110163</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0383500" y="669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126690</xdr:rowOff>
    </xdr:from>
    <xdr:ext cx="378565"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0245017" y="6470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15585</xdr:rowOff>
    </xdr:from>
    <xdr:to>
      <xdr:col>102</xdr:col>
      <xdr:colOff>165100</xdr:colOff>
      <xdr:row>39</xdr:row>
      <xdr:rowOff>117185</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19494500" y="670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133712</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9356017" y="6477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21953</xdr:rowOff>
    </xdr:from>
    <xdr:to>
      <xdr:col>98</xdr:col>
      <xdr:colOff>38100</xdr:colOff>
      <xdr:row>39</xdr:row>
      <xdr:rowOff>123553</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8605500" y="670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140080</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467017" y="6483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3" name="楕円 752">
          <a:extLst>
            <a:ext uri="{FF2B5EF4-FFF2-40B4-BE49-F238E27FC236}">
              <a16:creationId xmlns:a16="http://schemas.microsoft.com/office/drawing/2014/main" id="{00000000-0008-0000-0700-0000F1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137866</xdr:rowOff>
    </xdr:from>
    <xdr:ext cx="249299" cy="259045"/>
    <xdr:sp macro="" textlink="">
      <xdr:nvSpPr>
        <xdr:cNvPr id="754" name="諸支出金該当値テキスト">
          <a:extLst>
            <a:ext uri="{FF2B5EF4-FFF2-40B4-BE49-F238E27FC236}">
              <a16:creationId xmlns:a16="http://schemas.microsoft.com/office/drawing/2014/main" id="{00000000-0008-0000-0700-0000F2020000}"/>
            </a:ext>
          </a:extLst>
        </xdr:cNvPr>
        <xdr:cNvSpPr txBox="1"/>
      </xdr:nvSpPr>
      <xdr:spPr>
        <a:xfrm>
          <a:off x="22212300" y="6652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前年度繰上充用金グラフ枠">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9" name="前年度繰上充用金最小値テキスト">
          <a:extLst>
            <a:ext uri="{FF2B5EF4-FFF2-40B4-BE49-F238E27FC236}">
              <a16:creationId xmlns:a16="http://schemas.microsoft.com/office/drawing/2014/main" id="{00000000-0008-0000-0700-00000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1" name="前年度繰上充用金最大値テキスト">
          <a:extLst>
            <a:ext uri="{FF2B5EF4-FFF2-40B4-BE49-F238E27FC236}">
              <a16:creationId xmlns:a16="http://schemas.microsoft.com/office/drawing/2014/main" id="{00000000-0008-0000-0700-00000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4" name="前年度繰上充用金平均値テキスト">
          <a:extLst>
            <a:ext uri="{FF2B5EF4-FFF2-40B4-BE49-F238E27FC236}">
              <a16:creationId xmlns:a16="http://schemas.microsoft.com/office/drawing/2014/main" id="{00000000-0008-0000-0700-00001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楕円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3" name="前年度繰上充用金該当値テキスト">
          <a:extLst>
            <a:ext uri="{FF2B5EF4-FFF2-40B4-BE49-F238E27FC236}">
              <a16:creationId xmlns:a16="http://schemas.microsoft.com/office/drawing/2014/main" id="{00000000-0008-0000-0700-00002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2" name="正方形/長方形 811">
          <a:extLst>
            <a:ext uri="{FF2B5EF4-FFF2-40B4-BE49-F238E27FC236}">
              <a16:creationId xmlns:a16="http://schemas.microsoft.com/office/drawing/2014/main" id="{00000000-0008-0000-0700-00002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3" name="正方形/長方形 812">
          <a:extLst>
            <a:ext uri="{FF2B5EF4-FFF2-40B4-BE49-F238E27FC236}">
              <a16:creationId xmlns:a16="http://schemas.microsoft.com/office/drawing/2014/main" id="{00000000-0008-0000-0700-00002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消防費は、平成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年度から実施していた防災行政無線デジタル化整備事業が令和元年度に完了したため減少した。戸別受信機整備事業が進行中であるため、令和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年度と同水準となる見込みだが、その後減少すると思われる。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教育費について、本町では、認定こども園を運営していることに加え、公民館関ヶ浜分館建設事業により、類似団体平均より高い数値となっている。全国に先駆けて導入していた小中学校のＩＣＴ機器は、ＧＩＧＡスクール構想により全市町で導入したため、今後類似団体平均との差は小さくなると考えている。なお、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年度の数値が高いのはこども園整備事業による。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衛生費は、岩国市ごみ焼却施設の建設が完了し、岩国市ごみ焼却施設負担金が対前年度比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43,590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千円減少したことにより、減少している。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土木費は、町営緑ヶ丘団地第</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棟建設事業により上昇しており、工事が本格化する令和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年度は再度上昇するものと考えている。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山口県和木町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実質収支額は、継続的に黒字となっている。令和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年度は、新型コロナウイルス感染症の影響により多数の事業が中止になったほか、普通交付税が増加したこと等により、財政調整基金の積立を行ったため、財政調整基金残高は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91,225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千円増加し、実質単年度収支はプラスとなった。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山口県和木町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いずれの会計においても赤字はなく、連結実質赤字もない、良好な状態である。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602" t="s">
        <v>80</v>
      </c>
      <c r="C1" s="602"/>
      <c r="D1" s="602"/>
      <c r="E1" s="602"/>
      <c r="F1" s="602"/>
      <c r="G1" s="602"/>
      <c r="H1" s="602"/>
      <c r="I1" s="602"/>
      <c r="J1" s="602"/>
      <c r="K1" s="602"/>
      <c r="L1" s="602"/>
      <c r="M1" s="602"/>
      <c r="N1" s="602"/>
      <c r="O1" s="602"/>
      <c r="P1" s="602"/>
      <c r="Q1" s="602"/>
      <c r="R1" s="602"/>
      <c r="S1" s="602"/>
      <c r="T1" s="602"/>
      <c r="U1" s="602"/>
      <c r="V1" s="602"/>
      <c r="W1" s="602"/>
      <c r="X1" s="602"/>
      <c r="Y1" s="602"/>
      <c r="Z1" s="602"/>
      <c r="AA1" s="602"/>
      <c r="AB1" s="602"/>
      <c r="AC1" s="602"/>
      <c r="AD1" s="602"/>
      <c r="AE1" s="602"/>
      <c r="AF1" s="602"/>
      <c r="AG1" s="602"/>
      <c r="AH1" s="602"/>
      <c r="AI1" s="602"/>
      <c r="AJ1" s="602"/>
      <c r="AK1" s="602"/>
      <c r="AL1" s="602"/>
      <c r="AM1" s="602"/>
      <c r="AN1" s="602"/>
      <c r="AO1" s="602"/>
      <c r="AP1" s="602"/>
      <c r="AQ1" s="602"/>
      <c r="AR1" s="602"/>
      <c r="AS1" s="602"/>
      <c r="AT1" s="602"/>
      <c r="AU1" s="602"/>
      <c r="AV1" s="602"/>
      <c r="AW1" s="602"/>
      <c r="AX1" s="602"/>
      <c r="AY1" s="602"/>
      <c r="AZ1" s="602"/>
      <c r="BA1" s="602"/>
      <c r="BB1" s="602"/>
      <c r="BC1" s="602"/>
      <c r="BD1" s="602"/>
      <c r="BE1" s="602"/>
      <c r="BF1" s="602"/>
      <c r="BG1" s="602"/>
      <c r="BH1" s="602"/>
      <c r="BI1" s="602"/>
      <c r="BJ1" s="602"/>
      <c r="BK1" s="602"/>
      <c r="BL1" s="602"/>
      <c r="BM1" s="602"/>
      <c r="BN1" s="602"/>
      <c r="BO1" s="602"/>
      <c r="BP1" s="602"/>
      <c r="BQ1" s="602"/>
      <c r="BR1" s="602"/>
      <c r="BS1" s="602"/>
      <c r="BT1" s="602"/>
      <c r="BU1" s="602"/>
      <c r="BV1" s="602"/>
      <c r="BW1" s="602"/>
      <c r="BX1" s="602"/>
      <c r="BY1" s="602"/>
      <c r="BZ1" s="602"/>
      <c r="CA1" s="602"/>
      <c r="CB1" s="602"/>
      <c r="CC1" s="602"/>
      <c r="CD1" s="602"/>
      <c r="CE1" s="602"/>
      <c r="CF1" s="602"/>
      <c r="CG1" s="602"/>
      <c r="CH1" s="602"/>
      <c r="CI1" s="602"/>
      <c r="CJ1" s="602"/>
      <c r="CK1" s="602"/>
      <c r="CL1" s="602"/>
      <c r="CM1" s="602"/>
      <c r="CN1" s="602"/>
      <c r="CO1" s="602"/>
      <c r="CP1" s="602"/>
      <c r="CQ1" s="602"/>
      <c r="CR1" s="602"/>
      <c r="CS1" s="602"/>
      <c r="CT1" s="602"/>
      <c r="CU1" s="602"/>
      <c r="CV1" s="602"/>
      <c r="CW1" s="602"/>
      <c r="CX1" s="602"/>
      <c r="CY1" s="602"/>
      <c r="CZ1" s="602"/>
      <c r="DA1" s="602"/>
      <c r="DB1" s="602"/>
      <c r="DC1" s="602"/>
      <c r="DD1" s="602"/>
      <c r="DE1" s="602"/>
      <c r="DF1" s="602"/>
      <c r="DG1" s="602"/>
      <c r="DH1" s="602"/>
      <c r="DI1" s="602"/>
      <c r="DJ1" s="181"/>
      <c r="DK1" s="181"/>
      <c r="DL1" s="181"/>
      <c r="DM1" s="181"/>
      <c r="DN1" s="181"/>
      <c r="DO1" s="181"/>
    </row>
    <row r="2" spans="1:119" ht="24" thickBot="1" x14ac:dyDescent="0.25">
      <c r="B2" s="182" t="s">
        <v>81</v>
      </c>
      <c r="C2" s="182"/>
      <c r="D2" s="183"/>
    </row>
    <row r="3" spans="1:119" ht="18.75" customHeight="1" thickBot="1" x14ac:dyDescent="0.25">
      <c r="A3" s="181"/>
      <c r="B3" s="603" t="s">
        <v>82</v>
      </c>
      <c r="C3" s="604"/>
      <c r="D3" s="604"/>
      <c r="E3" s="605"/>
      <c r="F3" s="605"/>
      <c r="G3" s="605"/>
      <c r="H3" s="605"/>
      <c r="I3" s="605"/>
      <c r="J3" s="605"/>
      <c r="K3" s="605"/>
      <c r="L3" s="605" t="s">
        <v>83</v>
      </c>
      <c r="M3" s="605"/>
      <c r="N3" s="605"/>
      <c r="O3" s="605"/>
      <c r="P3" s="605"/>
      <c r="Q3" s="605"/>
      <c r="R3" s="608"/>
      <c r="S3" s="608"/>
      <c r="T3" s="608"/>
      <c r="U3" s="608"/>
      <c r="V3" s="609"/>
      <c r="W3" s="499" t="s">
        <v>84</v>
      </c>
      <c r="X3" s="500"/>
      <c r="Y3" s="500"/>
      <c r="Z3" s="500"/>
      <c r="AA3" s="500"/>
      <c r="AB3" s="604"/>
      <c r="AC3" s="608" t="s">
        <v>85</v>
      </c>
      <c r="AD3" s="500"/>
      <c r="AE3" s="500"/>
      <c r="AF3" s="500"/>
      <c r="AG3" s="500"/>
      <c r="AH3" s="500"/>
      <c r="AI3" s="500"/>
      <c r="AJ3" s="500"/>
      <c r="AK3" s="500"/>
      <c r="AL3" s="570"/>
      <c r="AM3" s="499" t="s">
        <v>86</v>
      </c>
      <c r="AN3" s="500"/>
      <c r="AO3" s="500"/>
      <c r="AP3" s="500"/>
      <c r="AQ3" s="500"/>
      <c r="AR3" s="500"/>
      <c r="AS3" s="500"/>
      <c r="AT3" s="500"/>
      <c r="AU3" s="500"/>
      <c r="AV3" s="500"/>
      <c r="AW3" s="500"/>
      <c r="AX3" s="570"/>
      <c r="AY3" s="562" t="s">
        <v>1</v>
      </c>
      <c r="AZ3" s="563"/>
      <c r="BA3" s="563"/>
      <c r="BB3" s="563"/>
      <c r="BC3" s="563"/>
      <c r="BD3" s="563"/>
      <c r="BE3" s="563"/>
      <c r="BF3" s="563"/>
      <c r="BG3" s="563"/>
      <c r="BH3" s="563"/>
      <c r="BI3" s="563"/>
      <c r="BJ3" s="563"/>
      <c r="BK3" s="563"/>
      <c r="BL3" s="563"/>
      <c r="BM3" s="612"/>
      <c r="BN3" s="499" t="s">
        <v>87</v>
      </c>
      <c r="BO3" s="500"/>
      <c r="BP3" s="500"/>
      <c r="BQ3" s="500"/>
      <c r="BR3" s="500"/>
      <c r="BS3" s="500"/>
      <c r="BT3" s="500"/>
      <c r="BU3" s="570"/>
      <c r="BV3" s="499" t="s">
        <v>88</v>
      </c>
      <c r="BW3" s="500"/>
      <c r="BX3" s="500"/>
      <c r="BY3" s="500"/>
      <c r="BZ3" s="500"/>
      <c r="CA3" s="500"/>
      <c r="CB3" s="500"/>
      <c r="CC3" s="570"/>
      <c r="CD3" s="562" t="s">
        <v>1</v>
      </c>
      <c r="CE3" s="563"/>
      <c r="CF3" s="563"/>
      <c r="CG3" s="563"/>
      <c r="CH3" s="563"/>
      <c r="CI3" s="563"/>
      <c r="CJ3" s="563"/>
      <c r="CK3" s="563"/>
      <c r="CL3" s="563"/>
      <c r="CM3" s="563"/>
      <c r="CN3" s="563"/>
      <c r="CO3" s="563"/>
      <c r="CP3" s="563"/>
      <c r="CQ3" s="563"/>
      <c r="CR3" s="563"/>
      <c r="CS3" s="612"/>
      <c r="CT3" s="499" t="s">
        <v>89</v>
      </c>
      <c r="CU3" s="500"/>
      <c r="CV3" s="500"/>
      <c r="CW3" s="500"/>
      <c r="CX3" s="500"/>
      <c r="CY3" s="500"/>
      <c r="CZ3" s="500"/>
      <c r="DA3" s="570"/>
      <c r="DB3" s="499" t="s">
        <v>90</v>
      </c>
      <c r="DC3" s="500"/>
      <c r="DD3" s="500"/>
      <c r="DE3" s="500"/>
      <c r="DF3" s="500"/>
      <c r="DG3" s="500"/>
      <c r="DH3" s="500"/>
      <c r="DI3" s="570"/>
    </row>
    <row r="4" spans="1:119" ht="18.75" customHeight="1" x14ac:dyDescent="0.2">
      <c r="A4" s="181"/>
      <c r="B4" s="578"/>
      <c r="C4" s="579"/>
      <c r="D4" s="579"/>
      <c r="E4" s="580"/>
      <c r="F4" s="580"/>
      <c r="G4" s="580"/>
      <c r="H4" s="580"/>
      <c r="I4" s="580"/>
      <c r="J4" s="580"/>
      <c r="K4" s="580"/>
      <c r="L4" s="580"/>
      <c r="M4" s="580"/>
      <c r="N4" s="580"/>
      <c r="O4" s="580"/>
      <c r="P4" s="580"/>
      <c r="Q4" s="580"/>
      <c r="R4" s="584"/>
      <c r="S4" s="584"/>
      <c r="T4" s="584"/>
      <c r="U4" s="584"/>
      <c r="V4" s="585"/>
      <c r="W4" s="571"/>
      <c r="X4" s="382"/>
      <c r="Y4" s="382"/>
      <c r="Z4" s="382"/>
      <c r="AA4" s="382"/>
      <c r="AB4" s="579"/>
      <c r="AC4" s="584"/>
      <c r="AD4" s="382"/>
      <c r="AE4" s="382"/>
      <c r="AF4" s="382"/>
      <c r="AG4" s="382"/>
      <c r="AH4" s="382"/>
      <c r="AI4" s="382"/>
      <c r="AJ4" s="382"/>
      <c r="AK4" s="382"/>
      <c r="AL4" s="572"/>
      <c r="AM4" s="526"/>
      <c r="AN4" s="436"/>
      <c r="AO4" s="436"/>
      <c r="AP4" s="436"/>
      <c r="AQ4" s="436"/>
      <c r="AR4" s="436"/>
      <c r="AS4" s="436"/>
      <c r="AT4" s="436"/>
      <c r="AU4" s="436"/>
      <c r="AV4" s="436"/>
      <c r="AW4" s="436"/>
      <c r="AX4" s="611"/>
      <c r="AY4" s="412" t="s">
        <v>91</v>
      </c>
      <c r="AZ4" s="413"/>
      <c r="BA4" s="413"/>
      <c r="BB4" s="413"/>
      <c r="BC4" s="413"/>
      <c r="BD4" s="413"/>
      <c r="BE4" s="413"/>
      <c r="BF4" s="413"/>
      <c r="BG4" s="413"/>
      <c r="BH4" s="413"/>
      <c r="BI4" s="413"/>
      <c r="BJ4" s="413"/>
      <c r="BK4" s="413"/>
      <c r="BL4" s="413"/>
      <c r="BM4" s="414"/>
      <c r="BN4" s="415">
        <v>4830459</v>
      </c>
      <c r="BO4" s="416"/>
      <c r="BP4" s="416"/>
      <c r="BQ4" s="416"/>
      <c r="BR4" s="416"/>
      <c r="BS4" s="416"/>
      <c r="BT4" s="416"/>
      <c r="BU4" s="417"/>
      <c r="BV4" s="415">
        <v>4034600</v>
      </c>
      <c r="BW4" s="416"/>
      <c r="BX4" s="416"/>
      <c r="BY4" s="416"/>
      <c r="BZ4" s="416"/>
      <c r="CA4" s="416"/>
      <c r="CB4" s="416"/>
      <c r="CC4" s="417"/>
      <c r="CD4" s="596" t="s">
        <v>92</v>
      </c>
      <c r="CE4" s="597"/>
      <c r="CF4" s="597"/>
      <c r="CG4" s="597"/>
      <c r="CH4" s="597"/>
      <c r="CI4" s="597"/>
      <c r="CJ4" s="597"/>
      <c r="CK4" s="597"/>
      <c r="CL4" s="597"/>
      <c r="CM4" s="597"/>
      <c r="CN4" s="597"/>
      <c r="CO4" s="597"/>
      <c r="CP4" s="597"/>
      <c r="CQ4" s="597"/>
      <c r="CR4" s="597"/>
      <c r="CS4" s="598"/>
      <c r="CT4" s="599">
        <v>7.3</v>
      </c>
      <c r="CU4" s="600"/>
      <c r="CV4" s="600"/>
      <c r="CW4" s="600"/>
      <c r="CX4" s="600"/>
      <c r="CY4" s="600"/>
      <c r="CZ4" s="600"/>
      <c r="DA4" s="601"/>
      <c r="DB4" s="599">
        <v>7.6</v>
      </c>
      <c r="DC4" s="600"/>
      <c r="DD4" s="600"/>
      <c r="DE4" s="600"/>
      <c r="DF4" s="600"/>
      <c r="DG4" s="600"/>
      <c r="DH4" s="600"/>
      <c r="DI4" s="601"/>
    </row>
    <row r="5" spans="1:119" ht="18.75" customHeight="1" x14ac:dyDescent="0.2">
      <c r="A5" s="181"/>
      <c r="B5" s="606"/>
      <c r="C5" s="437"/>
      <c r="D5" s="437"/>
      <c r="E5" s="607"/>
      <c r="F5" s="607"/>
      <c r="G5" s="607"/>
      <c r="H5" s="607"/>
      <c r="I5" s="607"/>
      <c r="J5" s="607"/>
      <c r="K5" s="607"/>
      <c r="L5" s="607"/>
      <c r="M5" s="607"/>
      <c r="N5" s="607"/>
      <c r="O5" s="607"/>
      <c r="P5" s="607"/>
      <c r="Q5" s="607"/>
      <c r="R5" s="435"/>
      <c r="S5" s="435"/>
      <c r="T5" s="435"/>
      <c r="U5" s="435"/>
      <c r="V5" s="610"/>
      <c r="W5" s="526"/>
      <c r="X5" s="436"/>
      <c r="Y5" s="436"/>
      <c r="Z5" s="436"/>
      <c r="AA5" s="436"/>
      <c r="AB5" s="437"/>
      <c r="AC5" s="435"/>
      <c r="AD5" s="436"/>
      <c r="AE5" s="436"/>
      <c r="AF5" s="436"/>
      <c r="AG5" s="436"/>
      <c r="AH5" s="436"/>
      <c r="AI5" s="436"/>
      <c r="AJ5" s="436"/>
      <c r="AK5" s="436"/>
      <c r="AL5" s="611"/>
      <c r="AM5" s="489" t="s">
        <v>93</v>
      </c>
      <c r="AN5" s="394"/>
      <c r="AO5" s="394"/>
      <c r="AP5" s="394"/>
      <c r="AQ5" s="394"/>
      <c r="AR5" s="394"/>
      <c r="AS5" s="394"/>
      <c r="AT5" s="395"/>
      <c r="AU5" s="477" t="s">
        <v>94</v>
      </c>
      <c r="AV5" s="478"/>
      <c r="AW5" s="478"/>
      <c r="AX5" s="478"/>
      <c r="AY5" s="400" t="s">
        <v>95</v>
      </c>
      <c r="AZ5" s="401"/>
      <c r="BA5" s="401"/>
      <c r="BB5" s="401"/>
      <c r="BC5" s="401"/>
      <c r="BD5" s="401"/>
      <c r="BE5" s="401"/>
      <c r="BF5" s="401"/>
      <c r="BG5" s="401"/>
      <c r="BH5" s="401"/>
      <c r="BI5" s="401"/>
      <c r="BJ5" s="401"/>
      <c r="BK5" s="401"/>
      <c r="BL5" s="401"/>
      <c r="BM5" s="402"/>
      <c r="BN5" s="420">
        <v>4651580</v>
      </c>
      <c r="BO5" s="421"/>
      <c r="BP5" s="421"/>
      <c r="BQ5" s="421"/>
      <c r="BR5" s="421"/>
      <c r="BS5" s="421"/>
      <c r="BT5" s="421"/>
      <c r="BU5" s="422"/>
      <c r="BV5" s="420">
        <v>3863781</v>
      </c>
      <c r="BW5" s="421"/>
      <c r="BX5" s="421"/>
      <c r="BY5" s="421"/>
      <c r="BZ5" s="421"/>
      <c r="CA5" s="421"/>
      <c r="CB5" s="421"/>
      <c r="CC5" s="422"/>
      <c r="CD5" s="429" t="s">
        <v>96</v>
      </c>
      <c r="CE5" s="430"/>
      <c r="CF5" s="430"/>
      <c r="CG5" s="430"/>
      <c r="CH5" s="430"/>
      <c r="CI5" s="430"/>
      <c r="CJ5" s="430"/>
      <c r="CK5" s="430"/>
      <c r="CL5" s="430"/>
      <c r="CM5" s="430"/>
      <c r="CN5" s="430"/>
      <c r="CO5" s="430"/>
      <c r="CP5" s="430"/>
      <c r="CQ5" s="430"/>
      <c r="CR5" s="430"/>
      <c r="CS5" s="431"/>
      <c r="CT5" s="390">
        <v>93.3</v>
      </c>
      <c r="CU5" s="391"/>
      <c r="CV5" s="391"/>
      <c r="CW5" s="391"/>
      <c r="CX5" s="391"/>
      <c r="CY5" s="391"/>
      <c r="CZ5" s="391"/>
      <c r="DA5" s="392"/>
      <c r="DB5" s="390">
        <v>99.1</v>
      </c>
      <c r="DC5" s="391"/>
      <c r="DD5" s="391"/>
      <c r="DE5" s="391"/>
      <c r="DF5" s="391"/>
      <c r="DG5" s="391"/>
      <c r="DH5" s="391"/>
      <c r="DI5" s="392"/>
    </row>
    <row r="6" spans="1:119" ht="18.75" customHeight="1" x14ac:dyDescent="0.2">
      <c r="A6" s="181"/>
      <c r="B6" s="576" t="s">
        <v>97</v>
      </c>
      <c r="C6" s="434"/>
      <c r="D6" s="434"/>
      <c r="E6" s="577"/>
      <c r="F6" s="577"/>
      <c r="G6" s="577"/>
      <c r="H6" s="577"/>
      <c r="I6" s="577"/>
      <c r="J6" s="577"/>
      <c r="K6" s="577"/>
      <c r="L6" s="577" t="s">
        <v>98</v>
      </c>
      <c r="M6" s="577"/>
      <c r="N6" s="577"/>
      <c r="O6" s="577"/>
      <c r="P6" s="577"/>
      <c r="Q6" s="577"/>
      <c r="R6" s="458"/>
      <c r="S6" s="458"/>
      <c r="T6" s="458"/>
      <c r="U6" s="458"/>
      <c r="V6" s="583"/>
      <c r="W6" s="511" t="s">
        <v>99</v>
      </c>
      <c r="X6" s="433"/>
      <c r="Y6" s="433"/>
      <c r="Z6" s="433"/>
      <c r="AA6" s="433"/>
      <c r="AB6" s="434"/>
      <c r="AC6" s="588" t="s">
        <v>100</v>
      </c>
      <c r="AD6" s="589"/>
      <c r="AE6" s="589"/>
      <c r="AF6" s="589"/>
      <c r="AG6" s="589"/>
      <c r="AH6" s="589"/>
      <c r="AI6" s="589"/>
      <c r="AJ6" s="589"/>
      <c r="AK6" s="589"/>
      <c r="AL6" s="590"/>
      <c r="AM6" s="489" t="s">
        <v>101</v>
      </c>
      <c r="AN6" s="394"/>
      <c r="AO6" s="394"/>
      <c r="AP6" s="394"/>
      <c r="AQ6" s="394"/>
      <c r="AR6" s="394"/>
      <c r="AS6" s="394"/>
      <c r="AT6" s="395"/>
      <c r="AU6" s="477" t="s">
        <v>102</v>
      </c>
      <c r="AV6" s="478"/>
      <c r="AW6" s="478"/>
      <c r="AX6" s="478"/>
      <c r="AY6" s="400" t="s">
        <v>103</v>
      </c>
      <c r="AZ6" s="401"/>
      <c r="BA6" s="401"/>
      <c r="BB6" s="401"/>
      <c r="BC6" s="401"/>
      <c r="BD6" s="401"/>
      <c r="BE6" s="401"/>
      <c r="BF6" s="401"/>
      <c r="BG6" s="401"/>
      <c r="BH6" s="401"/>
      <c r="BI6" s="401"/>
      <c r="BJ6" s="401"/>
      <c r="BK6" s="401"/>
      <c r="BL6" s="401"/>
      <c r="BM6" s="402"/>
      <c r="BN6" s="420">
        <v>178879</v>
      </c>
      <c r="BO6" s="421"/>
      <c r="BP6" s="421"/>
      <c r="BQ6" s="421"/>
      <c r="BR6" s="421"/>
      <c r="BS6" s="421"/>
      <c r="BT6" s="421"/>
      <c r="BU6" s="422"/>
      <c r="BV6" s="420">
        <v>170819</v>
      </c>
      <c r="BW6" s="421"/>
      <c r="BX6" s="421"/>
      <c r="BY6" s="421"/>
      <c r="BZ6" s="421"/>
      <c r="CA6" s="421"/>
      <c r="CB6" s="421"/>
      <c r="CC6" s="422"/>
      <c r="CD6" s="429" t="s">
        <v>104</v>
      </c>
      <c r="CE6" s="430"/>
      <c r="CF6" s="430"/>
      <c r="CG6" s="430"/>
      <c r="CH6" s="430"/>
      <c r="CI6" s="430"/>
      <c r="CJ6" s="430"/>
      <c r="CK6" s="430"/>
      <c r="CL6" s="430"/>
      <c r="CM6" s="430"/>
      <c r="CN6" s="430"/>
      <c r="CO6" s="430"/>
      <c r="CP6" s="430"/>
      <c r="CQ6" s="430"/>
      <c r="CR6" s="430"/>
      <c r="CS6" s="431"/>
      <c r="CT6" s="573">
        <v>98.9</v>
      </c>
      <c r="CU6" s="574"/>
      <c r="CV6" s="574"/>
      <c r="CW6" s="574"/>
      <c r="CX6" s="574"/>
      <c r="CY6" s="574"/>
      <c r="CZ6" s="574"/>
      <c r="DA6" s="575"/>
      <c r="DB6" s="573">
        <v>104</v>
      </c>
      <c r="DC6" s="574"/>
      <c r="DD6" s="574"/>
      <c r="DE6" s="574"/>
      <c r="DF6" s="574"/>
      <c r="DG6" s="574"/>
      <c r="DH6" s="574"/>
      <c r="DI6" s="575"/>
    </row>
    <row r="7" spans="1:119" ht="18.75" customHeight="1" x14ac:dyDescent="0.2">
      <c r="A7" s="181"/>
      <c r="B7" s="578"/>
      <c r="C7" s="579"/>
      <c r="D7" s="579"/>
      <c r="E7" s="580"/>
      <c r="F7" s="580"/>
      <c r="G7" s="580"/>
      <c r="H7" s="580"/>
      <c r="I7" s="580"/>
      <c r="J7" s="580"/>
      <c r="K7" s="580"/>
      <c r="L7" s="580"/>
      <c r="M7" s="580"/>
      <c r="N7" s="580"/>
      <c r="O7" s="580"/>
      <c r="P7" s="580"/>
      <c r="Q7" s="580"/>
      <c r="R7" s="584"/>
      <c r="S7" s="584"/>
      <c r="T7" s="584"/>
      <c r="U7" s="584"/>
      <c r="V7" s="585"/>
      <c r="W7" s="571"/>
      <c r="X7" s="382"/>
      <c r="Y7" s="382"/>
      <c r="Z7" s="382"/>
      <c r="AA7" s="382"/>
      <c r="AB7" s="579"/>
      <c r="AC7" s="591"/>
      <c r="AD7" s="383"/>
      <c r="AE7" s="383"/>
      <c r="AF7" s="383"/>
      <c r="AG7" s="383"/>
      <c r="AH7" s="383"/>
      <c r="AI7" s="383"/>
      <c r="AJ7" s="383"/>
      <c r="AK7" s="383"/>
      <c r="AL7" s="592"/>
      <c r="AM7" s="489" t="s">
        <v>105</v>
      </c>
      <c r="AN7" s="394"/>
      <c r="AO7" s="394"/>
      <c r="AP7" s="394"/>
      <c r="AQ7" s="394"/>
      <c r="AR7" s="394"/>
      <c r="AS7" s="394"/>
      <c r="AT7" s="395"/>
      <c r="AU7" s="477" t="s">
        <v>94</v>
      </c>
      <c r="AV7" s="478"/>
      <c r="AW7" s="478"/>
      <c r="AX7" s="478"/>
      <c r="AY7" s="400" t="s">
        <v>106</v>
      </c>
      <c r="AZ7" s="401"/>
      <c r="BA7" s="401"/>
      <c r="BB7" s="401"/>
      <c r="BC7" s="401"/>
      <c r="BD7" s="401"/>
      <c r="BE7" s="401"/>
      <c r="BF7" s="401"/>
      <c r="BG7" s="401"/>
      <c r="BH7" s="401"/>
      <c r="BI7" s="401"/>
      <c r="BJ7" s="401"/>
      <c r="BK7" s="401"/>
      <c r="BL7" s="401"/>
      <c r="BM7" s="402"/>
      <c r="BN7" s="420">
        <v>3788</v>
      </c>
      <c r="BO7" s="421"/>
      <c r="BP7" s="421"/>
      <c r="BQ7" s="421"/>
      <c r="BR7" s="421"/>
      <c r="BS7" s="421"/>
      <c r="BT7" s="421"/>
      <c r="BU7" s="422"/>
      <c r="BV7" s="420">
        <v>1</v>
      </c>
      <c r="BW7" s="421"/>
      <c r="BX7" s="421"/>
      <c r="BY7" s="421"/>
      <c r="BZ7" s="421"/>
      <c r="CA7" s="421"/>
      <c r="CB7" s="421"/>
      <c r="CC7" s="422"/>
      <c r="CD7" s="429" t="s">
        <v>107</v>
      </c>
      <c r="CE7" s="430"/>
      <c r="CF7" s="430"/>
      <c r="CG7" s="430"/>
      <c r="CH7" s="430"/>
      <c r="CI7" s="430"/>
      <c r="CJ7" s="430"/>
      <c r="CK7" s="430"/>
      <c r="CL7" s="430"/>
      <c r="CM7" s="430"/>
      <c r="CN7" s="430"/>
      <c r="CO7" s="430"/>
      <c r="CP7" s="430"/>
      <c r="CQ7" s="430"/>
      <c r="CR7" s="430"/>
      <c r="CS7" s="431"/>
      <c r="CT7" s="420">
        <v>2396945</v>
      </c>
      <c r="CU7" s="421"/>
      <c r="CV7" s="421"/>
      <c r="CW7" s="421"/>
      <c r="CX7" s="421"/>
      <c r="CY7" s="421"/>
      <c r="CZ7" s="421"/>
      <c r="DA7" s="422"/>
      <c r="DB7" s="420">
        <v>2255508</v>
      </c>
      <c r="DC7" s="421"/>
      <c r="DD7" s="421"/>
      <c r="DE7" s="421"/>
      <c r="DF7" s="421"/>
      <c r="DG7" s="421"/>
      <c r="DH7" s="421"/>
      <c r="DI7" s="422"/>
    </row>
    <row r="8" spans="1:119" ht="18.75" customHeight="1" thickBot="1" x14ac:dyDescent="0.25">
      <c r="A8" s="181"/>
      <c r="B8" s="581"/>
      <c r="C8" s="512"/>
      <c r="D8" s="512"/>
      <c r="E8" s="582"/>
      <c r="F8" s="582"/>
      <c r="G8" s="582"/>
      <c r="H8" s="582"/>
      <c r="I8" s="582"/>
      <c r="J8" s="582"/>
      <c r="K8" s="582"/>
      <c r="L8" s="582"/>
      <c r="M8" s="582"/>
      <c r="N8" s="582"/>
      <c r="O8" s="582"/>
      <c r="P8" s="582"/>
      <c r="Q8" s="582"/>
      <c r="R8" s="586"/>
      <c r="S8" s="586"/>
      <c r="T8" s="586"/>
      <c r="U8" s="586"/>
      <c r="V8" s="587"/>
      <c r="W8" s="501"/>
      <c r="X8" s="502"/>
      <c r="Y8" s="502"/>
      <c r="Z8" s="502"/>
      <c r="AA8" s="502"/>
      <c r="AB8" s="512"/>
      <c r="AC8" s="593"/>
      <c r="AD8" s="594"/>
      <c r="AE8" s="594"/>
      <c r="AF8" s="594"/>
      <c r="AG8" s="594"/>
      <c r="AH8" s="594"/>
      <c r="AI8" s="594"/>
      <c r="AJ8" s="594"/>
      <c r="AK8" s="594"/>
      <c r="AL8" s="595"/>
      <c r="AM8" s="489" t="s">
        <v>108</v>
      </c>
      <c r="AN8" s="394"/>
      <c r="AO8" s="394"/>
      <c r="AP8" s="394"/>
      <c r="AQ8" s="394"/>
      <c r="AR8" s="394"/>
      <c r="AS8" s="394"/>
      <c r="AT8" s="395"/>
      <c r="AU8" s="477" t="s">
        <v>102</v>
      </c>
      <c r="AV8" s="478"/>
      <c r="AW8" s="478"/>
      <c r="AX8" s="478"/>
      <c r="AY8" s="400" t="s">
        <v>109</v>
      </c>
      <c r="AZ8" s="401"/>
      <c r="BA8" s="401"/>
      <c r="BB8" s="401"/>
      <c r="BC8" s="401"/>
      <c r="BD8" s="401"/>
      <c r="BE8" s="401"/>
      <c r="BF8" s="401"/>
      <c r="BG8" s="401"/>
      <c r="BH8" s="401"/>
      <c r="BI8" s="401"/>
      <c r="BJ8" s="401"/>
      <c r="BK8" s="401"/>
      <c r="BL8" s="401"/>
      <c r="BM8" s="402"/>
      <c r="BN8" s="420">
        <v>175091</v>
      </c>
      <c r="BO8" s="421"/>
      <c r="BP8" s="421"/>
      <c r="BQ8" s="421"/>
      <c r="BR8" s="421"/>
      <c r="BS8" s="421"/>
      <c r="BT8" s="421"/>
      <c r="BU8" s="422"/>
      <c r="BV8" s="420">
        <v>170818</v>
      </c>
      <c r="BW8" s="421"/>
      <c r="BX8" s="421"/>
      <c r="BY8" s="421"/>
      <c r="BZ8" s="421"/>
      <c r="CA8" s="421"/>
      <c r="CB8" s="421"/>
      <c r="CC8" s="422"/>
      <c r="CD8" s="429" t="s">
        <v>110</v>
      </c>
      <c r="CE8" s="430"/>
      <c r="CF8" s="430"/>
      <c r="CG8" s="430"/>
      <c r="CH8" s="430"/>
      <c r="CI8" s="430"/>
      <c r="CJ8" s="430"/>
      <c r="CK8" s="430"/>
      <c r="CL8" s="430"/>
      <c r="CM8" s="430"/>
      <c r="CN8" s="430"/>
      <c r="CO8" s="430"/>
      <c r="CP8" s="430"/>
      <c r="CQ8" s="430"/>
      <c r="CR8" s="430"/>
      <c r="CS8" s="431"/>
      <c r="CT8" s="533">
        <v>0.71</v>
      </c>
      <c r="CU8" s="534"/>
      <c r="CV8" s="534"/>
      <c r="CW8" s="534"/>
      <c r="CX8" s="534"/>
      <c r="CY8" s="534"/>
      <c r="CZ8" s="534"/>
      <c r="DA8" s="535"/>
      <c r="DB8" s="533">
        <v>0.7</v>
      </c>
      <c r="DC8" s="534"/>
      <c r="DD8" s="534"/>
      <c r="DE8" s="534"/>
      <c r="DF8" s="534"/>
      <c r="DG8" s="534"/>
      <c r="DH8" s="534"/>
      <c r="DI8" s="535"/>
    </row>
    <row r="9" spans="1:119" ht="18.75" customHeight="1" thickBot="1" x14ac:dyDescent="0.25">
      <c r="A9" s="181"/>
      <c r="B9" s="562" t="s">
        <v>111</v>
      </c>
      <c r="C9" s="563"/>
      <c r="D9" s="563"/>
      <c r="E9" s="563"/>
      <c r="F9" s="563"/>
      <c r="G9" s="563"/>
      <c r="H9" s="563"/>
      <c r="I9" s="563"/>
      <c r="J9" s="563"/>
      <c r="K9" s="483"/>
      <c r="L9" s="564" t="s">
        <v>112</v>
      </c>
      <c r="M9" s="565"/>
      <c r="N9" s="565"/>
      <c r="O9" s="565"/>
      <c r="P9" s="565"/>
      <c r="Q9" s="566"/>
      <c r="R9" s="567">
        <v>6034</v>
      </c>
      <c r="S9" s="568"/>
      <c r="T9" s="568"/>
      <c r="U9" s="568"/>
      <c r="V9" s="569"/>
      <c r="W9" s="499" t="s">
        <v>113</v>
      </c>
      <c r="X9" s="500"/>
      <c r="Y9" s="500"/>
      <c r="Z9" s="500"/>
      <c r="AA9" s="500"/>
      <c r="AB9" s="500"/>
      <c r="AC9" s="500"/>
      <c r="AD9" s="500"/>
      <c r="AE9" s="500"/>
      <c r="AF9" s="500"/>
      <c r="AG9" s="500"/>
      <c r="AH9" s="500"/>
      <c r="AI9" s="500"/>
      <c r="AJ9" s="500"/>
      <c r="AK9" s="500"/>
      <c r="AL9" s="570"/>
      <c r="AM9" s="489" t="s">
        <v>114</v>
      </c>
      <c r="AN9" s="394"/>
      <c r="AO9" s="394"/>
      <c r="AP9" s="394"/>
      <c r="AQ9" s="394"/>
      <c r="AR9" s="394"/>
      <c r="AS9" s="394"/>
      <c r="AT9" s="395"/>
      <c r="AU9" s="477" t="s">
        <v>102</v>
      </c>
      <c r="AV9" s="478"/>
      <c r="AW9" s="478"/>
      <c r="AX9" s="478"/>
      <c r="AY9" s="400" t="s">
        <v>115</v>
      </c>
      <c r="AZ9" s="401"/>
      <c r="BA9" s="401"/>
      <c r="BB9" s="401"/>
      <c r="BC9" s="401"/>
      <c r="BD9" s="401"/>
      <c r="BE9" s="401"/>
      <c r="BF9" s="401"/>
      <c r="BG9" s="401"/>
      <c r="BH9" s="401"/>
      <c r="BI9" s="401"/>
      <c r="BJ9" s="401"/>
      <c r="BK9" s="401"/>
      <c r="BL9" s="401"/>
      <c r="BM9" s="402"/>
      <c r="BN9" s="420">
        <v>4273</v>
      </c>
      <c r="BO9" s="421"/>
      <c r="BP9" s="421"/>
      <c r="BQ9" s="421"/>
      <c r="BR9" s="421"/>
      <c r="BS9" s="421"/>
      <c r="BT9" s="421"/>
      <c r="BU9" s="422"/>
      <c r="BV9" s="420">
        <v>31311</v>
      </c>
      <c r="BW9" s="421"/>
      <c r="BX9" s="421"/>
      <c r="BY9" s="421"/>
      <c r="BZ9" s="421"/>
      <c r="CA9" s="421"/>
      <c r="CB9" s="421"/>
      <c r="CC9" s="422"/>
      <c r="CD9" s="429" t="s">
        <v>116</v>
      </c>
      <c r="CE9" s="430"/>
      <c r="CF9" s="430"/>
      <c r="CG9" s="430"/>
      <c r="CH9" s="430"/>
      <c r="CI9" s="430"/>
      <c r="CJ9" s="430"/>
      <c r="CK9" s="430"/>
      <c r="CL9" s="430"/>
      <c r="CM9" s="430"/>
      <c r="CN9" s="430"/>
      <c r="CO9" s="430"/>
      <c r="CP9" s="430"/>
      <c r="CQ9" s="430"/>
      <c r="CR9" s="430"/>
      <c r="CS9" s="431"/>
      <c r="CT9" s="390">
        <v>12.4</v>
      </c>
      <c r="CU9" s="391"/>
      <c r="CV9" s="391"/>
      <c r="CW9" s="391"/>
      <c r="CX9" s="391"/>
      <c r="CY9" s="391"/>
      <c r="CZ9" s="391"/>
      <c r="DA9" s="392"/>
      <c r="DB9" s="390">
        <v>12.3</v>
      </c>
      <c r="DC9" s="391"/>
      <c r="DD9" s="391"/>
      <c r="DE9" s="391"/>
      <c r="DF9" s="391"/>
      <c r="DG9" s="391"/>
      <c r="DH9" s="391"/>
      <c r="DI9" s="392"/>
    </row>
    <row r="10" spans="1:119" ht="18.75" customHeight="1" thickBot="1" x14ac:dyDescent="0.25">
      <c r="A10" s="181"/>
      <c r="B10" s="562"/>
      <c r="C10" s="563"/>
      <c r="D10" s="563"/>
      <c r="E10" s="563"/>
      <c r="F10" s="563"/>
      <c r="G10" s="563"/>
      <c r="H10" s="563"/>
      <c r="I10" s="563"/>
      <c r="J10" s="563"/>
      <c r="K10" s="483"/>
      <c r="L10" s="393" t="s">
        <v>117</v>
      </c>
      <c r="M10" s="394"/>
      <c r="N10" s="394"/>
      <c r="O10" s="394"/>
      <c r="P10" s="394"/>
      <c r="Q10" s="395"/>
      <c r="R10" s="396">
        <v>6285</v>
      </c>
      <c r="S10" s="397"/>
      <c r="T10" s="397"/>
      <c r="U10" s="397"/>
      <c r="V10" s="399"/>
      <c r="W10" s="571"/>
      <c r="X10" s="382"/>
      <c r="Y10" s="382"/>
      <c r="Z10" s="382"/>
      <c r="AA10" s="382"/>
      <c r="AB10" s="382"/>
      <c r="AC10" s="382"/>
      <c r="AD10" s="382"/>
      <c r="AE10" s="382"/>
      <c r="AF10" s="382"/>
      <c r="AG10" s="382"/>
      <c r="AH10" s="382"/>
      <c r="AI10" s="382"/>
      <c r="AJ10" s="382"/>
      <c r="AK10" s="382"/>
      <c r="AL10" s="572"/>
      <c r="AM10" s="489" t="s">
        <v>118</v>
      </c>
      <c r="AN10" s="394"/>
      <c r="AO10" s="394"/>
      <c r="AP10" s="394"/>
      <c r="AQ10" s="394"/>
      <c r="AR10" s="394"/>
      <c r="AS10" s="394"/>
      <c r="AT10" s="395"/>
      <c r="AU10" s="477" t="s">
        <v>102</v>
      </c>
      <c r="AV10" s="478"/>
      <c r="AW10" s="478"/>
      <c r="AX10" s="478"/>
      <c r="AY10" s="400" t="s">
        <v>119</v>
      </c>
      <c r="AZ10" s="401"/>
      <c r="BA10" s="401"/>
      <c r="BB10" s="401"/>
      <c r="BC10" s="401"/>
      <c r="BD10" s="401"/>
      <c r="BE10" s="401"/>
      <c r="BF10" s="401"/>
      <c r="BG10" s="401"/>
      <c r="BH10" s="401"/>
      <c r="BI10" s="401"/>
      <c r="BJ10" s="401"/>
      <c r="BK10" s="401"/>
      <c r="BL10" s="401"/>
      <c r="BM10" s="402"/>
      <c r="BN10" s="420">
        <v>91225</v>
      </c>
      <c r="BO10" s="421"/>
      <c r="BP10" s="421"/>
      <c r="BQ10" s="421"/>
      <c r="BR10" s="421"/>
      <c r="BS10" s="421"/>
      <c r="BT10" s="421"/>
      <c r="BU10" s="422"/>
      <c r="BV10" s="420">
        <v>69754</v>
      </c>
      <c r="BW10" s="421"/>
      <c r="BX10" s="421"/>
      <c r="BY10" s="421"/>
      <c r="BZ10" s="421"/>
      <c r="CA10" s="421"/>
      <c r="CB10" s="421"/>
      <c r="CC10" s="422"/>
      <c r="CD10" s="184" t="s">
        <v>120</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62"/>
      <c r="C11" s="563"/>
      <c r="D11" s="563"/>
      <c r="E11" s="563"/>
      <c r="F11" s="563"/>
      <c r="G11" s="563"/>
      <c r="H11" s="563"/>
      <c r="I11" s="563"/>
      <c r="J11" s="563"/>
      <c r="K11" s="483"/>
      <c r="L11" s="466" t="s">
        <v>121</v>
      </c>
      <c r="M11" s="467"/>
      <c r="N11" s="467"/>
      <c r="O11" s="467"/>
      <c r="P11" s="467"/>
      <c r="Q11" s="468"/>
      <c r="R11" s="559" t="s">
        <v>122</v>
      </c>
      <c r="S11" s="560"/>
      <c r="T11" s="560"/>
      <c r="U11" s="560"/>
      <c r="V11" s="561"/>
      <c r="W11" s="571"/>
      <c r="X11" s="382"/>
      <c r="Y11" s="382"/>
      <c r="Z11" s="382"/>
      <c r="AA11" s="382"/>
      <c r="AB11" s="382"/>
      <c r="AC11" s="382"/>
      <c r="AD11" s="382"/>
      <c r="AE11" s="382"/>
      <c r="AF11" s="382"/>
      <c r="AG11" s="382"/>
      <c r="AH11" s="382"/>
      <c r="AI11" s="382"/>
      <c r="AJ11" s="382"/>
      <c r="AK11" s="382"/>
      <c r="AL11" s="572"/>
      <c r="AM11" s="489" t="s">
        <v>123</v>
      </c>
      <c r="AN11" s="394"/>
      <c r="AO11" s="394"/>
      <c r="AP11" s="394"/>
      <c r="AQ11" s="394"/>
      <c r="AR11" s="394"/>
      <c r="AS11" s="394"/>
      <c r="AT11" s="395"/>
      <c r="AU11" s="477" t="s">
        <v>102</v>
      </c>
      <c r="AV11" s="478"/>
      <c r="AW11" s="478"/>
      <c r="AX11" s="478"/>
      <c r="AY11" s="400" t="s">
        <v>124</v>
      </c>
      <c r="AZ11" s="401"/>
      <c r="BA11" s="401"/>
      <c r="BB11" s="401"/>
      <c r="BC11" s="401"/>
      <c r="BD11" s="401"/>
      <c r="BE11" s="401"/>
      <c r="BF11" s="401"/>
      <c r="BG11" s="401"/>
      <c r="BH11" s="401"/>
      <c r="BI11" s="401"/>
      <c r="BJ11" s="401"/>
      <c r="BK11" s="401"/>
      <c r="BL11" s="401"/>
      <c r="BM11" s="402"/>
      <c r="BN11" s="420">
        <v>0</v>
      </c>
      <c r="BO11" s="421"/>
      <c r="BP11" s="421"/>
      <c r="BQ11" s="421"/>
      <c r="BR11" s="421"/>
      <c r="BS11" s="421"/>
      <c r="BT11" s="421"/>
      <c r="BU11" s="422"/>
      <c r="BV11" s="420">
        <v>0</v>
      </c>
      <c r="BW11" s="421"/>
      <c r="BX11" s="421"/>
      <c r="BY11" s="421"/>
      <c r="BZ11" s="421"/>
      <c r="CA11" s="421"/>
      <c r="CB11" s="421"/>
      <c r="CC11" s="422"/>
      <c r="CD11" s="429" t="s">
        <v>125</v>
      </c>
      <c r="CE11" s="430"/>
      <c r="CF11" s="430"/>
      <c r="CG11" s="430"/>
      <c r="CH11" s="430"/>
      <c r="CI11" s="430"/>
      <c r="CJ11" s="430"/>
      <c r="CK11" s="430"/>
      <c r="CL11" s="430"/>
      <c r="CM11" s="430"/>
      <c r="CN11" s="430"/>
      <c r="CO11" s="430"/>
      <c r="CP11" s="430"/>
      <c r="CQ11" s="430"/>
      <c r="CR11" s="430"/>
      <c r="CS11" s="431"/>
      <c r="CT11" s="533" t="s">
        <v>126</v>
      </c>
      <c r="CU11" s="534"/>
      <c r="CV11" s="534"/>
      <c r="CW11" s="534"/>
      <c r="CX11" s="534"/>
      <c r="CY11" s="534"/>
      <c r="CZ11" s="534"/>
      <c r="DA11" s="535"/>
      <c r="DB11" s="533" t="s">
        <v>127</v>
      </c>
      <c r="DC11" s="534"/>
      <c r="DD11" s="534"/>
      <c r="DE11" s="534"/>
      <c r="DF11" s="534"/>
      <c r="DG11" s="534"/>
      <c r="DH11" s="534"/>
      <c r="DI11" s="535"/>
    </row>
    <row r="12" spans="1:119" ht="18.75" customHeight="1" x14ac:dyDescent="0.2">
      <c r="A12" s="181"/>
      <c r="B12" s="536" t="s">
        <v>128</v>
      </c>
      <c r="C12" s="537"/>
      <c r="D12" s="537"/>
      <c r="E12" s="537"/>
      <c r="F12" s="537"/>
      <c r="G12" s="537"/>
      <c r="H12" s="537"/>
      <c r="I12" s="537"/>
      <c r="J12" s="537"/>
      <c r="K12" s="538"/>
      <c r="L12" s="545" t="s">
        <v>129</v>
      </c>
      <c r="M12" s="546"/>
      <c r="N12" s="546"/>
      <c r="O12" s="546"/>
      <c r="P12" s="546"/>
      <c r="Q12" s="547"/>
      <c r="R12" s="548">
        <v>6187</v>
      </c>
      <c r="S12" s="549"/>
      <c r="T12" s="549"/>
      <c r="U12" s="549"/>
      <c r="V12" s="550"/>
      <c r="W12" s="551" t="s">
        <v>1</v>
      </c>
      <c r="X12" s="478"/>
      <c r="Y12" s="478"/>
      <c r="Z12" s="478"/>
      <c r="AA12" s="478"/>
      <c r="AB12" s="552"/>
      <c r="AC12" s="553" t="s">
        <v>130</v>
      </c>
      <c r="AD12" s="554"/>
      <c r="AE12" s="554"/>
      <c r="AF12" s="554"/>
      <c r="AG12" s="555"/>
      <c r="AH12" s="553" t="s">
        <v>131</v>
      </c>
      <c r="AI12" s="554"/>
      <c r="AJ12" s="554"/>
      <c r="AK12" s="554"/>
      <c r="AL12" s="556"/>
      <c r="AM12" s="489" t="s">
        <v>132</v>
      </c>
      <c r="AN12" s="394"/>
      <c r="AO12" s="394"/>
      <c r="AP12" s="394"/>
      <c r="AQ12" s="394"/>
      <c r="AR12" s="394"/>
      <c r="AS12" s="394"/>
      <c r="AT12" s="395"/>
      <c r="AU12" s="477" t="s">
        <v>102</v>
      </c>
      <c r="AV12" s="478"/>
      <c r="AW12" s="478"/>
      <c r="AX12" s="478"/>
      <c r="AY12" s="400" t="s">
        <v>133</v>
      </c>
      <c r="AZ12" s="401"/>
      <c r="BA12" s="401"/>
      <c r="BB12" s="401"/>
      <c r="BC12" s="401"/>
      <c r="BD12" s="401"/>
      <c r="BE12" s="401"/>
      <c r="BF12" s="401"/>
      <c r="BG12" s="401"/>
      <c r="BH12" s="401"/>
      <c r="BI12" s="401"/>
      <c r="BJ12" s="401"/>
      <c r="BK12" s="401"/>
      <c r="BL12" s="401"/>
      <c r="BM12" s="402"/>
      <c r="BN12" s="420">
        <v>0</v>
      </c>
      <c r="BO12" s="421"/>
      <c r="BP12" s="421"/>
      <c r="BQ12" s="421"/>
      <c r="BR12" s="421"/>
      <c r="BS12" s="421"/>
      <c r="BT12" s="421"/>
      <c r="BU12" s="422"/>
      <c r="BV12" s="420">
        <v>59431</v>
      </c>
      <c r="BW12" s="421"/>
      <c r="BX12" s="421"/>
      <c r="BY12" s="421"/>
      <c r="BZ12" s="421"/>
      <c r="CA12" s="421"/>
      <c r="CB12" s="421"/>
      <c r="CC12" s="422"/>
      <c r="CD12" s="429" t="s">
        <v>134</v>
      </c>
      <c r="CE12" s="430"/>
      <c r="CF12" s="430"/>
      <c r="CG12" s="430"/>
      <c r="CH12" s="430"/>
      <c r="CI12" s="430"/>
      <c r="CJ12" s="430"/>
      <c r="CK12" s="430"/>
      <c r="CL12" s="430"/>
      <c r="CM12" s="430"/>
      <c r="CN12" s="430"/>
      <c r="CO12" s="430"/>
      <c r="CP12" s="430"/>
      <c r="CQ12" s="430"/>
      <c r="CR12" s="430"/>
      <c r="CS12" s="431"/>
      <c r="CT12" s="533" t="s">
        <v>135</v>
      </c>
      <c r="CU12" s="534"/>
      <c r="CV12" s="534"/>
      <c r="CW12" s="534"/>
      <c r="CX12" s="534"/>
      <c r="CY12" s="534"/>
      <c r="CZ12" s="534"/>
      <c r="DA12" s="535"/>
      <c r="DB12" s="533" t="s">
        <v>126</v>
      </c>
      <c r="DC12" s="534"/>
      <c r="DD12" s="534"/>
      <c r="DE12" s="534"/>
      <c r="DF12" s="534"/>
      <c r="DG12" s="534"/>
      <c r="DH12" s="534"/>
      <c r="DI12" s="535"/>
    </row>
    <row r="13" spans="1:119" ht="18.75" customHeight="1" x14ac:dyDescent="0.2">
      <c r="A13" s="181"/>
      <c r="B13" s="539"/>
      <c r="C13" s="540"/>
      <c r="D13" s="540"/>
      <c r="E13" s="540"/>
      <c r="F13" s="540"/>
      <c r="G13" s="540"/>
      <c r="H13" s="540"/>
      <c r="I13" s="540"/>
      <c r="J13" s="540"/>
      <c r="K13" s="541"/>
      <c r="L13" s="190"/>
      <c r="M13" s="520" t="s">
        <v>136</v>
      </c>
      <c r="N13" s="521"/>
      <c r="O13" s="521"/>
      <c r="P13" s="521"/>
      <c r="Q13" s="522"/>
      <c r="R13" s="523">
        <v>6106</v>
      </c>
      <c r="S13" s="524"/>
      <c r="T13" s="524"/>
      <c r="U13" s="524"/>
      <c r="V13" s="525"/>
      <c r="W13" s="511" t="s">
        <v>137</v>
      </c>
      <c r="X13" s="433"/>
      <c r="Y13" s="433"/>
      <c r="Z13" s="433"/>
      <c r="AA13" s="433"/>
      <c r="AB13" s="434"/>
      <c r="AC13" s="396">
        <v>15</v>
      </c>
      <c r="AD13" s="397"/>
      <c r="AE13" s="397"/>
      <c r="AF13" s="397"/>
      <c r="AG13" s="398"/>
      <c r="AH13" s="396">
        <v>22</v>
      </c>
      <c r="AI13" s="397"/>
      <c r="AJ13" s="397"/>
      <c r="AK13" s="397"/>
      <c r="AL13" s="399"/>
      <c r="AM13" s="489" t="s">
        <v>138</v>
      </c>
      <c r="AN13" s="394"/>
      <c r="AO13" s="394"/>
      <c r="AP13" s="394"/>
      <c r="AQ13" s="394"/>
      <c r="AR13" s="394"/>
      <c r="AS13" s="394"/>
      <c r="AT13" s="395"/>
      <c r="AU13" s="477" t="s">
        <v>139</v>
      </c>
      <c r="AV13" s="478"/>
      <c r="AW13" s="478"/>
      <c r="AX13" s="478"/>
      <c r="AY13" s="400" t="s">
        <v>140</v>
      </c>
      <c r="AZ13" s="401"/>
      <c r="BA13" s="401"/>
      <c r="BB13" s="401"/>
      <c r="BC13" s="401"/>
      <c r="BD13" s="401"/>
      <c r="BE13" s="401"/>
      <c r="BF13" s="401"/>
      <c r="BG13" s="401"/>
      <c r="BH13" s="401"/>
      <c r="BI13" s="401"/>
      <c r="BJ13" s="401"/>
      <c r="BK13" s="401"/>
      <c r="BL13" s="401"/>
      <c r="BM13" s="402"/>
      <c r="BN13" s="420">
        <v>95498</v>
      </c>
      <c r="BO13" s="421"/>
      <c r="BP13" s="421"/>
      <c r="BQ13" s="421"/>
      <c r="BR13" s="421"/>
      <c r="BS13" s="421"/>
      <c r="BT13" s="421"/>
      <c r="BU13" s="422"/>
      <c r="BV13" s="420">
        <v>41634</v>
      </c>
      <c r="BW13" s="421"/>
      <c r="BX13" s="421"/>
      <c r="BY13" s="421"/>
      <c r="BZ13" s="421"/>
      <c r="CA13" s="421"/>
      <c r="CB13" s="421"/>
      <c r="CC13" s="422"/>
      <c r="CD13" s="429" t="s">
        <v>141</v>
      </c>
      <c r="CE13" s="430"/>
      <c r="CF13" s="430"/>
      <c r="CG13" s="430"/>
      <c r="CH13" s="430"/>
      <c r="CI13" s="430"/>
      <c r="CJ13" s="430"/>
      <c r="CK13" s="430"/>
      <c r="CL13" s="430"/>
      <c r="CM13" s="430"/>
      <c r="CN13" s="430"/>
      <c r="CO13" s="430"/>
      <c r="CP13" s="430"/>
      <c r="CQ13" s="430"/>
      <c r="CR13" s="430"/>
      <c r="CS13" s="431"/>
      <c r="CT13" s="390">
        <v>6</v>
      </c>
      <c r="CU13" s="391"/>
      <c r="CV13" s="391"/>
      <c r="CW13" s="391"/>
      <c r="CX13" s="391"/>
      <c r="CY13" s="391"/>
      <c r="CZ13" s="391"/>
      <c r="DA13" s="392"/>
      <c r="DB13" s="390">
        <v>6.8</v>
      </c>
      <c r="DC13" s="391"/>
      <c r="DD13" s="391"/>
      <c r="DE13" s="391"/>
      <c r="DF13" s="391"/>
      <c r="DG13" s="391"/>
      <c r="DH13" s="391"/>
      <c r="DI13" s="392"/>
    </row>
    <row r="14" spans="1:119" ht="18.75" customHeight="1" thickBot="1" x14ac:dyDescent="0.25">
      <c r="A14" s="181"/>
      <c r="B14" s="539"/>
      <c r="C14" s="540"/>
      <c r="D14" s="540"/>
      <c r="E14" s="540"/>
      <c r="F14" s="540"/>
      <c r="G14" s="540"/>
      <c r="H14" s="540"/>
      <c r="I14" s="540"/>
      <c r="J14" s="540"/>
      <c r="K14" s="541"/>
      <c r="L14" s="513" t="s">
        <v>142</v>
      </c>
      <c r="M14" s="557"/>
      <c r="N14" s="557"/>
      <c r="O14" s="557"/>
      <c r="P14" s="557"/>
      <c r="Q14" s="558"/>
      <c r="R14" s="523">
        <v>6353</v>
      </c>
      <c r="S14" s="524"/>
      <c r="T14" s="524"/>
      <c r="U14" s="524"/>
      <c r="V14" s="525"/>
      <c r="W14" s="526"/>
      <c r="X14" s="436"/>
      <c r="Y14" s="436"/>
      <c r="Z14" s="436"/>
      <c r="AA14" s="436"/>
      <c r="AB14" s="437"/>
      <c r="AC14" s="516">
        <v>0.5</v>
      </c>
      <c r="AD14" s="517"/>
      <c r="AE14" s="517"/>
      <c r="AF14" s="517"/>
      <c r="AG14" s="518"/>
      <c r="AH14" s="516">
        <v>0.8</v>
      </c>
      <c r="AI14" s="517"/>
      <c r="AJ14" s="517"/>
      <c r="AK14" s="517"/>
      <c r="AL14" s="519"/>
      <c r="AM14" s="489"/>
      <c r="AN14" s="394"/>
      <c r="AO14" s="394"/>
      <c r="AP14" s="394"/>
      <c r="AQ14" s="394"/>
      <c r="AR14" s="394"/>
      <c r="AS14" s="394"/>
      <c r="AT14" s="395"/>
      <c r="AU14" s="477"/>
      <c r="AV14" s="478"/>
      <c r="AW14" s="478"/>
      <c r="AX14" s="478"/>
      <c r="AY14" s="400"/>
      <c r="AZ14" s="401"/>
      <c r="BA14" s="401"/>
      <c r="BB14" s="401"/>
      <c r="BC14" s="401"/>
      <c r="BD14" s="401"/>
      <c r="BE14" s="401"/>
      <c r="BF14" s="401"/>
      <c r="BG14" s="401"/>
      <c r="BH14" s="401"/>
      <c r="BI14" s="401"/>
      <c r="BJ14" s="401"/>
      <c r="BK14" s="401"/>
      <c r="BL14" s="401"/>
      <c r="BM14" s="402"/>
      <c r="BN14" s="420"/>
      <c r="BO14" s="421"/>
      <c r="BP14" s="421"/>
      <c r="BQ14" s="421"/>
      <c r="BR14" s="421"/>
      <c r="BS14" s="421"/>
      <c r="BT14" s="421"/>
      <c r="BU14" s="422"/>
      <c r="BV14" s="420"/>
      <c r="BW14" s="421"/>
      <c r="BX14" s="421"/>
      <c r="BY14" s="421"/>
      <c r="BZ14" s="421"/>
      <c r="CA14" s="421"/>
      <c r="CB14" s="421"/>
      <c r="CC14" s="422"/>
      <c r="CD14" s="426" t="s">
        <v>143</v>
      </c>
      <c r="CE14" s="427"/>
      <c r="CF14" s="427"/>
      <c r="CG14" s="427"/>
      <c r="CH14" s="427"/>
      <c r="CI14" s="427"/>
      <c r="CJ14" s="427"/>
      <c r="CK14" s="427"/>
      <c r="CL14" s="427"/>
      <c r="CM14" s="427"/>
      <c r="CN14" s="427"/>
      <c r="CO14" s="427"/>
      <c r="CP14" s="427"/>
      <c r="CQ14" s="427"/>
      <c r="CR14" s="427"/>
      <c r="CS14" s="428"/>
      <c r="CT14" s="527">
        <v>47.9</v>
      </c>
      <c r="CU14" s="528"/>
      <c r="CV14" s="528"/>
      <c r="CW14" s="528"/>
      <c r="CX14" s="528"/>
      <c r="CY14" s="528"/>
      <c r="CZ14" s="528"/>
      <c r="DA14" s="529"/>
      <c r="DB14" s="527">
        <v>61.5</v>
      </c>
      <c r="DC14" s="528"/>
      <c r="DD14" s="528"/>
      <c r="DE14" s="528"/>
      <c r="DF14" s="528"/>
      <c r="DG14" s="528"/>
      <c r="DH14" s="528"/>
      <c r="DI14" s="529"/>
    </row>
    <row r="15" spans="1:119" ht="18.75" customHeight="1" x14ac:dyDescent="0.2">
      <c r="A15" s="181"/>
      <c r="B15" s="539"/>
      <c r="C15" s="540"/>
      <c r="D15" s="540"/>
      <c r="E15" s="540"/>
      <c r="F15" s="540"/>
      <c r="G15" s="540"/>
      <c r="H15" s="540"/>
      <c r="I15" s="540"/>
      <c r="J15" s="540"/>
      <c r="K15" s="541"/>
      <c r="L15" s="190"/>
      <c r="M15" s="520" t="s">
        <v>144</v>
      </c>
      <c r="N15" s="521"/>
      <c r="O15" s="521"/>
      <c r="P15" s="521"/>
      <c r="Q15" s="522"/>
      <c r="R15" s="523">
        <v>6271</v>
      </c>
      <c r="S15" s="524"/>
      <c r="T15" s="524"/>
      <c r="U15" s="524"/>
      <c r="V15" s="525"/>
      <c r="W15" s="511" t="s">
        <v>145</v>
      </c>
      <c r="X15" s="433"/>
      <c r="Y15" s="433"/>
      <c r="Z15" s="433"/>
      <c r="AA15" s="433"/>
      <c r="AB15" s="434"/>
      <c r="AC15" s="396">
        <v>1097</v>
      </c>
      <c r="AD15" s="397"/>
      <c r="AE15" s="397"/>
      <c r="AF15" s="397"/>
      <c r="AG15" s="398"/>
      <c r="AH15" s="396">
        <v>1154</v>
      </c>
      <c r="AI15" s="397"/>
      <c r="AJ15" s="397"/>
      <c r="AK15" s="397"/>
      <c r="AL15" s="399"/>
      <c r="AM15" s="489"/>
      <c r="AN15" s="394"/>
      <c r="AO15" s="394"/>
      <c r="AP15" s="394"/>
      <c r="AQ15" s="394"/>
      <c r="AR15" s="394"/>
      <c r="AS15" s="394"/>
      <c r="AT15" s="395"/>
      <c r="AU15" s="477"/>
      <c r="AV15" s="478"/>
      <c r="AW15" s="478"/>
      <c r="AX15" s="478"/>
      <c r="AY15" s="412" t="s">
        <v>146</v>
      </c>
      <c r="AZ15" s="413"/>
      <c r="BA15" s="413"/>
      <c r="BB15" s="413"/>
      <c r="BC15" s="413"/>
      <c r="BD15" s="413"/>
      <c r="BE15" s="413"/>
      <c r="BF15" s="413"/>
      <c r="BG15" s="413"/>
      <c r="BH15" s="413"/>
      <c r="BI15" s="413"/>
      <c r="BJ15" s="413"/>
      <c r="BK15" s="413"/>
      <c r="BL15" s="413"/>
      <c r="BM15" s="414"/>
      <c r="BN15" s="415">
        <v>1298692</v>
      </c>
      <c r="BO15" s="416"/>
      <c r="BP15" s="416"/>
      <c r="BQ15" s="416"/>
      <c r="BR15" s="416"/>
      <c r="BS15" s="416"/>
      <c r="BT15" s="416"/>
      <c r="BU15" s="417"/>
      <c r="BV15" s="415">
        <v>1306507</v>
      </c>
      <c r="BW15" s="416"/>
      <c r="BX15" s="416"/>
      <c r="BY15" s="416"/>
      <c r="BZ15" s="416"/>
      <c r="CA15" s="416"/>
      <c r="CB15" s="416"/>
      <c r="CC15" s="417"/>
      <c r="CD15" s="530" t="s">
        <v>147</v>
      </c>
      <c r="CE15" s="531"/>
      <c r="CF15" s="531"/>
      <c r="CG15" s="531"/>
      <c r="CH15" s="531"/>
      <c r="CI15" s="531"/>
      <c r="CJ15" s="531"/>
      <c r="CK15" s="531"/>
      <c r="CL15" s="531"/>
      <c r="CM15" s="531"/>
      <c r="CN15" s="531"/>
      <c r="CO15" s="531"/>
      <c r="CP15" s="531"/>
      <c r="CQ15" s="531"/>
      <c r="CR15" s="531"/>
      <c r="CS15" s="532"/>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39"/>
      <c r="C16" s="540"/>
      <c r="D16" s="540"/>
      <c r="E16" s="540"/>
      <c r="F16" s="540"/>
      <c r="G16" s="540"/>
      <c r="H16" s="540"/>
      <c r="I16" s="540"/>
      <c r="J16" s="540"/>
      <c r="K16" s="541"/>
      <c r="L16" s="513" t="s">
        <v>148</v>
      </c>
      <c r="M16" s="514"/>
      <c r="N16" s="514"/>
      <c r="O16" s="514"/>
      <c r="P16" s="514"/>
      <c r="Q16" s="515"/>
      <c r="R16" s="508" t="s">
        <v>149</v>
      </c>
      <c r="S16" s="509"/>
      <c r="T16" s="509"/>
      <c r="U16" s="509"/>
      <c r="V16" s="510"/>
      <c r="W16" s="526"/>
      <c r="X16" s="436"/>
      <c r="Y16" s="436"/>
      <c r="Z16" s="436"/>
      <c r="AA16" s="436"/>
      <c r="AB16" s="437"/>
      <c r="AC16" s="516">
        <v>39.1</v>
      </c>
      <c r="AD16" s="517"/>
      <c r="AE16" s="517"/>
      <c r="AF16" s="517"/>
      <c r="AG16" s="518"/>
      <c r="AH16" s="516">
        <v>40.299999999999997</v>
      </c>
      <c r="AI16" s="517"/>
      <c r="AJ16" s="517"/>
      <c r="AK16" s="517"/>
      <c r="AL16" s="519"/>
      <c r="AM16" s="489"/>
      <c r="AN16" s="394"/>
      <c r="AO16" s="394"/>
      <c r="AP16" s="394"/>
      <c r="AQ16" s="394"/>
      <c r="AR16" s="394"/>
      <c r="AS16" s="394"/>
      <c r="AT16" s="395"/>
      <c r="AU16" s="477"/>
      <c r="AV16" s="478"/>
      <c r="AW16" s="478"/>
      <c r="AX16" s="478"/>
      <c r="AY16" s="400" t="s">
        <v>150</v>
      </c>
      <c r="AZ16" s="401"/>
      <c r="BA16" s="401"/>
      <c r="BB16" s="401"/>
      <c r="BC16" s="401"/>
      <c r="BD16" s="401"/>
      <c r="BE16" s="401"/>
      <c r="BF16" s="401"/>
      <c r="BG16" s="401"/>
      <c r="BH16" s="401"/>
      <c r="BI16" s="401"/>
      <c r="BJ16" s="401"/>
      <c r="BK16" s="401"/>
      <c r="BL16" s="401"/>
      <c r="BM16" s="402"/>
      <c r="BN16" s="420">
        <v>1887636</v>
      </c>
      <c r="BO16" s="421"/>
      <c r="BP16" s="421"/>
      <c r="BQ16" s="421"/>
      <c r="BR16" s="421"/>
      <c r="BS16" s="421"/>
      <c r="BT16" s="421"/>
      <c r="BU16" s="422"/>
      <c r="BV16" s="420">
        <v>1770051</v>
      </c>
      <c r="BW16" s="421"/>
      <c r="BX16" s="421"/>
      <c r="BY16" s="421"/>
      <c r="BZ16" s="421"/>
      <c r="CA16" s="421"/>
      <c r="CB16" s="421"/>
      <c r="CC16" s="422"/>
      <c r="CD16" s="194"/>
      <c r="CE16" s="418"/>
      <c r="CF16" s="418"/>
      <c r="CG16" s="418"/>
      <c r="CH16" s="418"/>
      <c r="CI16" s="418"/>
      <c r="CJ16" s="418"/>
      <c r="CK16" s="418"/>
      <c r="CL16" s="418"/>
      <c r="CM16" s="418"/>
      <c r="CN16" s="418"/>
      <c r="CO16" s="418"/>
      <c r="CP16" s="418"/>
      <c r="CQ16" s="418"/>
      <c r="CR16" s="418"/>
      <c r="CS16" s="419"/>
      <c r="CT16" s="390"/>
      <c r="CU16" s="391"/>
      <c r="CV16" s="391"/>
      <c r="CW16" s="391"/>
      <c r="CX16" s="391"/>
      <c r="CY16" s="391"/>
      <c r="CZ16" s="391"/>
      <c r="DA16" s="392"/>
      <c r="DB16" s="390"/>
      <c r="DC16" s="391"/>
      <c r="DD16" s="391"/>
      <c r="DE16" s="391"/>
      <c r="DF16" s="391"/>
      <c r="DG16" s="391"/>
      <c r="DH16" s="391"/>
      <c r="DI16" s="392"/>
    </row>
    <row r="17" spans="1:113" ht="18.75" customHeight="1" thickBot="1" x14ac:dyDescent="0.25">
      <c r="A17" s="181"/>
      <c r="B17" s="542"/>
      <c r="C17" s="543"/>
      <c r="D17" s="543"/>
      <c r="E17" s="543"/>
      <c r="F17" s="543"/>
      <c r="G17" s="543"/>
      <c r="H17" s="543"/>
      <c r="I17" s="543"/>
      <c r="J17" s="543"/>
      <c r="K17" s="544"/>
      <c r="L17" s="195"/>
      <c r="M17" s="505" t="s">
        <v>151</v>
      </c>
      <c r="N17" s="506"/>
      <c r="O17" s="506"/>
      <c r="P17" s="506"/>
      <c r="Q17" s="507"/>
      <c r="R17" s="508" t="s">
        <v>152</v>
      </c>
      <c r="S17" s="509"/>
      <c r="T17" s="509"/>
      <c r="U17" s="509"/>
      <c r="V17" s="510"/>
      <c r="W17" s="511" t="s">
        <v>153</v>
      </c>
      <c r="X17" s="433"/>
      <c r="Y17" s="433"/>
      <c r="Z17" s="433"/>
      <c r="AA17" s="433"/>
      <c r="AB17" s="434"/>
      <c r="AC17" s="396">
        <v>1696</v>
      </c>
      <c r="AD17" s="397"/>
      <c r="AE17" s="397"/>
      <c r="AF17" s="397"/>
      <c r="AG17" s="398"/>
      <c r="AH17" s="396">
        <v>1690</v>
      </c>
      <c r="AI17" s="397"/>
      <c r="AJ17" s="397"/>
      <c r="AK17" s="397"/>
      <c r="AL17" s="399"/>
      <c r="AM17" s="489"/>
      <c r="AN17" s="394"/>
      <c r="AO17" s="394"/>
      <c r="AP17" s="394"/>
      <c r="AQ17" s="394"/>
      <c r="AR17" s="394"/>
      <c r="AS17" s="394"/>
      <c r="AT17" s="395"/>
      <c r="AU17" s="477"/>
      <c r="AV17" s="478"/>
      <c r="AW17" s="478"/>
      <c r="AX17" s="478"/>
      <c r="AY17" s="400" t="s">
        <v>154</v>
      </c>
      <c r="AZ17" s="401"/>
      <c r="BA17" s="401"/>
      <c r="BB17" s="401"/>
      <c r="BC17" s="401"/>
      <c r="BD17" s="401"/>
      <c r="BE17" s="401"/>
      <c r="BF17" s="401"/>
      <c r="BG17" s="401"/>
      <c r="BH17" s="401"/>
      <c r="BI17" s="401"/>
      <c r="BJ17" s="401"/>
      <c r="BK17" s="401"/>
      <c r="BL17" s="401"/>
      <c r="BM17" s="402"/>
      <c r="BN17" s="420">
        <v>1676316</v>
      </c>
      <c r="BO17" s="421"/>
      <c r="BP17" s="421"/>
      <c r="BQ17" s="421"/>
      <c r="BR17" s="421"/>
      <c r="BS17" s="421"/>
      <c r="BT17" s="421"/>
      <c r="BU17" s="422"/>
      <c r="BV17" s="420">
        <v>1686668</v>
      </c>
      <c r="BW17" s="421"/>
      <c r="BX17" s="421"/>
      <c r="BY17" s="421"/>
      <c r="BZ17" s="421"/>
      <c r="CA17" s="421"/>
      <c r="CB17" s="421"/>
      <c r="CC17" s="422"/>
      <c r="CD17" s="194"/>
      <c r="CE17" s="418"/>
      <c r="CF17" s="418"/>
      <c r="CG17" s="418"/>
      <c r="CH17" s="418"/>
      <c r="CI17" s="418"/>
      <c r="CJ17" s="418"/>
      <c r="CK17" s="418"/>
      <c r="CL17" s="418"/>
      <c r="CM17" s="418"/>
      <c r="CN17" s="418"/>
      <c r="CO17" s="418"/>
      <c r="CP17" s="418"/>
      <c r="CQ17" s="418"/>
      <c r="CR17" s="418"/>
      <c r="CS17" s="419"/>
      <c r="CT17" s="390"/>
      <c r="CU17" s="391"/>
      <c r="CV17" s="391"/>
      <c r="CW17" s="391"/>
      <c r="CX17" s="391"/>
      <c r="CY17" s="391"/>
      <c r="CZ17" s="391"/>
      <c r="DA17" s="392"/>
      <c r="DB17" s="390"/>
      <c r="DC17" s="391"/>
      <c r="DD17" s="391"/>
      <c r="DE17" s="391"/>
      <c r="DF17" s="391"/>
      <c r="DG17" s="391"/>
      <c r="DH17" s="391"/>
      <c r="DI17" s="392"/>
    </row>
    <row r="18" spans="1:113" ht="18.75" customHeight="1" thickBot="1" x14ac:dyDescent="0.25">
      <c r="A18" s="181"/>
      <c r="B18" s="482" t="s">
        <v>155</v>
      </c>
      <c r="C18" s="483"/>
      <c r="D18" s="483"/>
      <c r="E18" s="484"/>
      <c r="F18" s="484"/>
      <c r="G18" s="484"/>
      <c r="H18" s="484"/>
      <c r="I18" s="484"/>
      <c r="J18" s="484"/>
      <c r="K18" s="484"/>
      <c r="L18" s="485">
        <v>10.58</v>
      </c>
      <c r="M18" s="485"/>
      <c r="N18" s="485"/>
      <c r="O18" s="485"/>
      <c r="P18" s="485"/>
      <c r="Q18" s="485"/>
      <c r="R18" s="486"/>
      <c r="S18" s="486"/>
      <c r="T18" s="486"/>
      <c r="U18" s="486"/>
      <c r="V18" s="487"/>
      <c r="W18" s="501"/>
      <c r="X18" s="502"/>
      <c r="Y18" s="502"/>
      <c r="Z18" s="502"/>
      <c r="AA18" s="502"/>
      <c r="AB18" s="512"/>
      <c r="AC18" s="384">
        <v>60.4</v>
      </c>
      <c r="AD18" s="385"/>
      <c r="AE18" s="385"/>
      <c r="AF18" s="385"/>
      <c r="AG18" s="488"/>
      <c r="AH18" s="384">
        <v>59</v>
      </c>
      <c r="AI18" s="385"/>
      <c r="AJ18" s="385"/>
      <c r="AK18" s="385"/>
      <c r="AL18" s="386"/>
      <c r="AM18" s="489"/>
      <c r="AN18" s="394"/>
      <c r="AO18" s="394"/>
      <c r="AP18" s="394"/>
      <c r="AQ18" s="394"/>
      <c r="AR18" s="394"/>
      <c r="AS18" s="394"/>
      <c r="AT18" s="395"/>
      <c r="AU18" s="477"/>
      <c r="AV18" s="478"/>
      <c r="AW18" s="478"/>
      <c r="AX18" s="478"/>
      <c r="AY18" s="400" t="s">
        <v>156</v>
      </c>
      <c r="AZ18" s="401"/>
      <c r="BA18" s="401"/>
      <c r="BB18" s="401"/>
      <c r="BC18" s="401"/>
      <c r="BD18" s="401"/>
      <c r="BE18" s="401"/>
      <c r="BF18" s="401"/>
      <c r="BG18" s="401"/>
      <c r="BH18" s="401"/>
      <c r="BI18" s="401"/>
      <c r="BJ18" s="401"/>
      <c r="BK18" s="401"/>
      <c r="BL18" s="401"/>
      <c r="BM18" s="402"/>
      <c r="BN18" s="420">
        <v>2205964</v>
      </c>
      <c r="BO18" s="421"/>
      <c r="BP18" s="421"/>
      <c r="BQ18" s="421"/>
      <c r="BR18" s="421"/>
      <c r="BS18" s="421"/>
      <c r="BT18" s="421"/>
      <c r="BU18" s="422"/>
      <c r="BV18" s="420">
        <v>2267034</v>
      </c>
      <c r="BW18" s="421"/>
      <c r="BX18" s="421"/>
      <c r="BY18" s="421"/>
      <c r="BZ18" s="421"/>
      <c r="CA18" s="421"/>
      <c r="CB18" s="421"/>
      <c r="CC18" s="422"/>
      <c r="CD18" s="194"/>
      <c r="CE18" s="418"/>
      <c r="CF18" s="418"/>
      <c r="CG18" s="418"/>
      <c r="CH18" s="418"/>
      <c r="CI18" s="418"/>
      <c r="CJ18" s="418"/>
      <c r="CK18" s="418"/>
      <c r="CL18" s="418"/>
      <c r="CM18" s="418"/>
      <c r="CN18" s="418"/>
      <c r="CO18" s="418"/>
      <c r="CP18" s="418"/>
      <c r="CQ18" s="418"/>
      <c r="CR18" s="418"/>
      <c r="CS18" s="419"/>
      <c r="CT18" s="390"/>
      <c r="CU18" s="391"/>
      <c r="CV18" s="391"/>
      <c r="CW18" s="391"/>
      <c r="CX18" s="391"/>
      <c r="CY18" s="391"/>
      <c r="CZ18" s="391"/>
      <c r="DA18" s="392"/>
      <c r="DB18" s="390"/>
      <c r="DC18" s="391"/>
      <c r="DD18" s="391"/>
      <c r="DE18" s="391"/>
      <c r="DF18" s="391"/>
      <c r="DG18" s="391"/>
      <c r="DH18" s="391"/>
      <c r="DI18" s="392"/>
    </row>
    <row r="19" spans="1:113" ht="18.75" customHeight="1" thickBot="1" x14ac:dyDescent="0.25">
      <c r="A19" s="181"/>
      <c r="B19" s="482" t="s">
        <v>157</v>
      </c>
      <c r="C19" s="483"/>
      <c r="D19" s="483"/>
      <c r="E19" s="484"/>
      <c r="F19" s="484"/>
      <c r="G19" s="484"/>
      <c r="H19" s="484"/>
      <c r="I19" s="484"/>
      <c r="J19" s="484"/>
      <c r="K19" s="484"/>
      <c r="L19" s="490">
        <v>570</v>
      </c>
      <c r="M19" s="490"/>
      <c r="N19" s="490"/>
      <c r="O19" s="490"/>
      <c r="P19" s="490"/>
      <c r="Q19" s="490"/>
      <c r="R19" s="491"/>
      <c r="S19" s="491"/>
      <c r="T19" s="491"/>
      <c r="U19" s="491"/>
      <c r="V19" s="492"/>
      <c r="W19" s="499"/>
      <c r="X19" s="500"/>
      <c r="Y19" s="500"/>
      <c r="Z19" s="500"/>
      <c r="AA19" s="500"/>
      <c r="AB19" s="500"/>
      <c r="AC19" s="503"/>
      <c r="AD19" s="503"/>
      <c r="AE19" s="503"/>
      <c r="AF19" s="503"/>
      <c r="AG19" s="503"/>
      <c r="AH19" s="503"/>
      <c r="AI19" s="503"/>
      <c r="AJ19" s="503"/>
      <c r="AK19" s="503"/>
      <c r="AL19" s="504"/>
      <c r="AM19" s="489"/>
      <c r="AN19" s="394"/>
      <c r="AO19" s="394"/>
      <c r="AP19" s="394"/>
      <c r="AQ19" s="394"/>
      <c r="AR19" s="394"/>
      <c r="AS19" s="394"/>
      <c r="AT19" s="395"/>
      <c r="AU19" s="477"/>
      <c r="AV19" s="478"/>
      <c r="AW19" s="478"/>
      <c r="AX19" s="478"/>
      <c r="AY19" s="400" t="s">
        <v>158</v>
      </c>
      <c r="AZ19" s="401"/>
      <c r="BA19" s="401"/>
      <c r="BB19" s="401"/>
      <c r="BC19" s="401"/>
      <c r="BD19" s="401"/>
      <c r="BE19" s="401"/>
      <c r="BF19" s="401"/>
      <c r="BG19" s="401"/>
      <c r="BH19" s="401"/>
      <c r="BI19" s="401"/>
      <c r="BJ19" s="401"/>
      <c r="BK19" s="401"/>
      <c r="BL19" s="401"/>
      <c r="BM19" s="402"/>
      <c r="BN19" s="420">
        <v>3059585</v>
      </c>
      <c r="BO19" s="421"/>
      <c r="BP19" s="421"/>
      <c r="BQ19" s="421"/>
      <c r="BR19" s="421"/>
      <c r="BS19" s="421"/>
      <c r="BT19" s="421"/>
      <c r="BU19" s="422"/>
      <c r="BV19" s="420">
        <v>3051517</v>
      </c>
      <c r="BW19" s="421"/>
      <c r="BX19" s="421"/>
      <c r="BY19" s="421"/>
      <c r="BZ19" s="421"/>
      <c r="CA19" s="421"/>
      <c r="CB19" s="421"/>
      <c r="CC19" s="422"/>
      <c r="CD19" s="194"/>
      <c r="CE19" s="418"/>
      <c r="CF19" s="418"/>
      <c r="CG19" s="418"/>
      <c r="CH19" s="418"/>
      <c r="CI19" s="418"/>
      <c r="CJ19" s="418"/>
      <c r="CK19" s="418"/>
      <c r="CL19" s="418"/>
      <c r="CM19" s="418"/>
      <c r="CN19" s="418"/>
      <c r="CO19" s="418"/>
      <c r="CP19" s="418"/>
      <c r="CQ19" s="418"/>
      <c r="CR19" s="418"/>
      <c r="CS19" s="419"/>
      <c r="CT19" s="390"/>
      <c r="CU19" s="391"/>
      <c r="CV19" s="391"/>
      <c r="CW19" s="391"/>
      <c r="CX19" s="391"/>
      <c r="CY19" s="391"/>
      <c r="CZ19" s="391"/>
      <c r="DA19" s="392"/>
      <c r="DB19" s="390"/>
      <c r="DC19" s="391"/>
      <c r="DD19" s="391"/>
      <c r="DE19" s="391"/>
      <c r="DF19" s="391"/>
      <c r="DG19" s="391"/>
      <c r="DH19" s="391"/>
      <c r="DI19" s="392"/>
    </row>
    <row r="20" spans="1:113" ht="18.75" customHeight="1" thickBot="1" x14ac:dyDescent="0.25">
      <c r="A20" s="181"/>
      <c r="B20" s="482" t="s">
        <v>159</v>
      </c>
      <c r="C20" s="483"/>
      <c r="D20" s="483"/>
      <c r="E20" s="484"/>
      <c r="F20" s="484"/>
      <c r="G20" s="484"/>
      <c r="H20" s="484"/>
      <c r="I20" s="484"/>
      <c r="J20" s="484"/>
      <c r="K20" s="484"/>
      <c r="L20" s="490">
        <v>2476</v>
      </c>
      <c r="M20" s="490"/>
      <c r="N20" s="490"/>
      <c r="O20" s="490"/>
      <c r="P20" s="490"/>
      <c r="Q20" s="490"/>
      <c r="R20" s="491"/>
      <c r="S20" s="491"/>
      <c r="T20" s="491"/>
      <c r="U20" s="491"/>
      <c r="V20" s="492"/>
      <c r="W20" s="501"/>
      <c r="X20" s="502"/>
      <c r="Y20" s="502"/>
      <c r="Z20" s="502"/>
      <c r="AA20" s="502"/>
      <c r="AB20" s="502"/>
      <c r="AC20" s="493"/>
      <c r="AD20" s="493"/>
      <c r="AE20" s="493"/>
      <c r="AF20" s="493"/>
      <c r="AG20" s="493"/>
      <c r="AH20" s="493"/>
      <c r="AI20" s="493"/>
      <c r="AJ20" s="493"/>
      <c r="AK20" s="493"/>
      <c r="AL20" s="494"/>
      <c r="AM20" s="495"/>
      <c r="AN20" s="467"/>
      <c r="AO20" s="467"/>
      <c r="AP20" s="467"/>
      <c r="AQ20" s="467"/>
      <c r="AR20" s="467"/>
      <c r="AS20" s="467"/>
      <c r="AT20" s="468"/>
      <c r="AU20" s="496"/>
      <c r="AV20" s="497"/>
      <c r="AW20" s="497"/>
      <c r="AX20" s="498"/>
      <c r="AY20" s="400"/>
      <c r="AZ20" s="401"/>
      <c r="BA20" s="401"/>
      <c r="BB20" s="401"/>
      <c r="BC20" s="401"/>
      <c r="BD20" s="401"/>
      <c r="BE20" s="401"/>
      <c r="BF20" s="401"/>
      <c r="BG20" s="401"/>
      <c r="BH20" s="401"/>
      <c r="BI20" s="401"/>
      <c r="BJ20" s="401"/>
      <c r="BK20" s="401"/>
      <c r="BL20" s="401"/>
      <c r="BM20" s="402"/>
      <c r="BN20" s="420"/>
      <c r="BO20" s="421"/>
      <c r="BP20" s="421"/>
      <c r="BQ20" s="421"/>
      <c r="BR20" s="421"/>
      <c r="BS20" s="421"/>
      <c r="BT20" s="421"/>
      <c r="BU20" s="422"/>
      <c r="BV20" s="420"/>
      <c r="BW20" s="421"/>
      <c r="BX20" s="421"/>
      <c r="BY20" s="421"/>
      <c r="BZ20" s="421"/>
      <c r="CA20" s="421"/>
      <c r="CB20" s="421"/>
      <c r="CC20" s="422"/>
      <c r="CD20" s="194"/>
      <c r="CE20" s="418"/>
      <c r="CF20" s="418"/>
      <c r="CG20" s="418"/>
      <c r="CH20" s="418"/>
      <c r="CI20" s="418"/>
      <c r="CJ20" s="418"/>
      <c r="CK20" s="418"/>
      <c r="CL20" s="418"/>
      <c r="CM20" s="418"/>
      <c r="CN20" s="418"/>
      <c r="CO20" s="418"/>
      <c r="CP20" s="418"/>
      <c r="CQ20" s="418"/>
      <c r="CR20" s="418"/>
      <c r="CS20" s="419"/>
      <c r="CT20" s="390"/>
      <c r="CU20" s="391"/>
      <c r="CV20" s="391"/>
      <c r="CW20" s="391"/>
      <c r="CX20" s="391"/>
      <c r="CY20" s="391"/>
      <c r="CZ20" s="391"/>
      <c r="DA20" s="392"/>
      <c r="DB20" s="390"/>
      <c r="DC20" s="391"/>
      <c r="DD20" s="391"/>
      <c r="DE20" s="391"/>
      <c r="DF20" s="391"/>
      <c r="DG20" s="391"/>
      <c r="DH20" s="391"/>
      <c r="DI20" s="392"/>
    </row>
    <row r="21" spans="1:113" ht="18.75" customHeight="1" x14ac:dyDescent="0.2">
      <c r="A21" s="181"/>
      <c r="B21" s="479" t="s">
        <v>160</v>
      </c>
      <c r="C21" s="480"/>
      <c r="D21" s="480"/>
      <c r="E21" s="480"/>
      <c r="F21" s="480"/>
      <c r="G21" s="480"/>
      <c r="H21" s="480"/>
      <c r="I21" s="480"/>
      <c r="J21" s="480"/>
      <c r="K21" s="480"/>
      <c r="L21" s="480"/>
      <c r="M21" s="480"/>
      <c r="N21" s="480"/>
      <c r="O21" s="480"/>
      <c r="P21" s="480"/>
      <c r="Q21" s="480"/>
      <c r="R21" s="480"/>
      <c r="S21" s="480"/>
      <c r="T21" s="480"/>
      <c r="U21" s="480"/>
      <c r="V21" s="480"/>
      <c r="W21" s="480"/>
      <c r="X21" s="480"/>
      <c r="Y21" s="480"/>
      <c r="Z21" s="480"/>
      <c r="AA21" s="480"/>
      <c r="AB21" s="480"/>
      <c r="AC21" s="480"/>
      <c r="AD21" s="480"/>
      <c r="AE21" s="480"/>
      <c r="AF21" s="480"/>
      <c r="AG21" s="480"/>
      <c r="AH21" s="480"/>
      <c r="AI21" s="480"/>
      <c r="AJ21" s="480"/>
      <c r="AK21" s="480"/>
      <c r="AL21" s="480"/>
      <c r="AM21" s="480"/>
      <c r="AN21" s="480"/>
      <c r="AO21" s="480"/>
      <c r="AP21" s="480"/>
      <c r="AQ21" s="480"/>
      <c r="AR21" s="480"/>
      <c r="AS21" s="480"/>
      <c r="AT21" s="480"/>
      <c r="AU21" s="480"/>
      <c r="AV21" s="480"/>
      <c r="AW21" s="480"/>
      <c r="AX21" s="481"/>
      <c r="AY21" s="400"/>
      <c r="AZ21" s="401"/>
      <c r="BA21" s="401"/>
      <c r="BB21" s="401"/>
      <c r="BC21" s="401"/>
      <c r="BD21" s="401"/>
      <c r="BE21" s="401"/>
      <c r="BF21" s="401"/>
      <c r="BG21" s="401"/>
      <c r="BH21" s="401"/>
      <c r="BI21" s="401"/>
      <c r="BJ21" s="401"/>
      <c r="BK21" s="401"/>
      <c r="BL21" s="401"/>
      <c r="BM21" s="402"/>
      <c r="BN21" s="420"/>
      <c r="BO21" s="421"/>
      <c r="BP21" s="421"/>
      <c r="BQ21" s="421"/>
      <c r="BR21" s="421"/>
      <c r="BS21" s="421"/>
      <c r="BT21" s="421"/>
      <c r="BU21" s="422"/>
      <c r="BV21" s="420"/>
      <c r="BW21" s="421"/>
      <c r="BX21" s="421"/>
      <c r="BY21" s="421"/>
      <c r="BZ21" s="421"/>
      <c r="CA21" s="421"/>
      <c r="CB21" s="421"/>
      <c r="CC21" s="422"/>
      <c r="CD21" s="194"/>
      <c r="CE21" s="418"/>
      <c r="CF21" s="418"/>
      <c r="CG21" s="418"/>
      <c r="CH21" s="418"/>
      <c r="CI21" s="418"/>
      <c r="CJ21" s="418"/>
      <c r="CK21" s="418"/>
      <c r="CL21" s="418"/>
      <c r="CM21" s="418"/>
      <c r="CN21" s="418"/>
      <c r="CO21" s="418"/>
      <c r="CP21" s="418"/>
      <c r="CQ21" s="418"/>
      <c r="CR21" s="418"/>
      <c r="CS21" s="419"/>
      <c r="CT21" s="390"/>
      <c r="CU21" s="391"/>
      <c r="CV21" s="391"/>
      <c r="CW21" s="391"/>
      <c r="CX21" s="391"/>
      <c r="CY21" s="391"/>
      <c r="CZ21" s="391"/>
      <c r="DA21" s="392"/>
      <c r="DB21" s="390"/>
      <c r="DC21" s="391"/>
      <c r="DD21" s="391"/>
      <c r="DE21" s="391"/>
      <c r="DF21" s="391"/>
      <c r="DG21" s="391"/>
      <c r="DH21" s="391"/>
      <c r="DI21" s="392"/>
    </row>
    <row r="22" spans="1:113" ht="18.75" customHeight="1" thickBot="1" x14ac:dyDescent="0.25">
      <c r="A22" s="181"/>
      <c r="B22" s="449" t="s">
        <v>161</v>
      </c>
      <c r="C22" s="450"/>
      <c r="D22" s="451"/>
      <c r="E22" s="458" t="s">
        <v>1</v>
      </c>
      <c r="F22" s="433"/>
      <c r="G22" s="433"/>
      <c r="H22" s="433"/>
      <c r="I22" s="433"/>
      <c r="J22" s="433"/>
      <c r="K22" s="434"/>
      <c r="L22" s="458" t="s">
        <v>162</v>
      </c>
      <c r="M22" s="433"/>
      <c r="N22" s="433"/>
      <c r="O22" s="433"/>
      <c r="P22" s="434"/>
      <c r="Q22" s="443" t="s">
        <v>163</v>
      </c>
      <c r="R22" s="444"/>
      <c r="S22" s="444"/>
      <c r="T22" s="444"/>
      <c r="U22" s="444"/>
      <c r="V22" s="459"/>
      <c r="W22" s="461" t="s">
        <v>164</v>
      </c>
      <c r="X22" s="450"/>
      <c r="Y22" s="451"/>
      <c r="Z22" s="458" t="s">
        <v>1</v>
      </c>
      <c r="AA22" s="433"/>
      <c r="AB22" s="433"/>
      <c r="AC22" s="433"/>
      <c r="AD22" s="433"/>
      <c r="AE22" s="433"/>
      <c r="AF22" s="433"/>
      <c r="AG22" s="434"/>
      <c r="AH22" s="432" t="s">
        <v>165</v>
      </c>
      <c r="AI22" s="433"/>
      <c r="AJ22" s="433"/>
      <c r="AK22" s="433"/>
      <c r="AL22" s="434"/>
      <c r="AM22" s="432" t="s">
        <v>166</v>
      </c>
      <c r="AN22" s="438"/>
      <c r="AO22" s="438"/>
      <c r="AP22" s="438"/>
      <c r="AQ22" s="438"/>
      <c r="AR22" s="439"/>
      <c r="AS22" s="443" t="s">
        <v>163</v>
      </c>
      <c r="AT22" s="444"/>
      <c r="AU22" s="444"/>
      <c r="AV22" s="444"/>
      <c r="AW22" s="444"/>
      <c r="AX22" s="445"/>
      <c r="AY22" s="387"/>
      <c r="AZ22" s="388"/>
      <c r="BA22" s="388"/>
      <c r="BB22" s="388"/>
      <c r="BC22" s="388"/>
      <c r="BD22" s="388"/>
      <c r="BE22" s="388"/>
      <c r="BF22" s="388"/>
      <c r="BG22" s="388"/>
      <c r="BH22" s="388"/>
      <c r="BI22" s="388"/>
      <c r="BJ22" s="388"/>
      <c r="BK22" s="388"/>
      <c r="BL22" s="388"/>
      <c r="BM22" s="389"/>
      <c r="BN22" s="423"/>
      <c r="BO22" s="424"/>
      <c r="BP22" s="424"/>
      <c r="BQ22" s="424"/>
      <c r="BR22" s="424"/>
      <c r="BS22" s="424"/>
      <c r="BT22" s="424"/>
      <c r="BU22" s="425"/>
      <c r="BV22" s="423"/>
      <c r="BW22" s="424"/>
      <c r="BX22" s="424"/>
      <c r="BY22" s="424"/>
      <c r="BZ22" s="424"/>
      <c r="CA22" s="424"/>
      <c r="CB22" s="424"/>
      <c r="CC22" s="425"/>
      <c r="CD22" s="194"/>
      <c r="CE22" s="418"/>
      <c r="CF22" s="418"/>
      <c r="CG22" s="418"/>
      <c r="CH22" s="418"/>
      <c r="CI22" s="418"/>
      <c r="CJ22" s="418"/>
      <c r="CK22" s="418"/>
      <c r="CL22" s="418"/>
      <c r="CM22" s="418"/>
      <c r="CN22" s="418"/>
      <c r="CO22" s="418"/>
      <c r="CP22" s="418"/>
      <c r="CQ22" s="418"/>
      <c r="CR22" s="418"/>
      <c r="CS22" s="419"/>
      <c r="CT22" s="390"/>
      <c r="CU22" s="391"/>
      <c r="CV22" s="391"/>
      <c r="CW22" s="391"/>
      <c r="CX22" s="391"/>
      <c r="CY22" s="391"/>
      <c r="CZ22" s="391"/>
      <c r="DA22" s="392"/>
      <c r="DB22" s="390"/>
      <c r="DC22" s="391"/>
      <c r="DD22" s="391"/>
      <c r="DE22" s="391"/>
      <c r="DF22" s="391"/>
      <c r="DG22" s="391"/>
      <c r="DH22" s="391"/>
      <c r="DI22" s="392"/>
    </row>
    <row r="23" spans="1:113" ht="18.75" customHeight="1" x14ac:dyDescent="0.2">
      <c r="A23" s="181"/>
      <c r="B23" s="452"/>
      <c r="C23" s="453"/>
      <c r="D23" s="454"/>
      <c r="E23" s="435"/>
      <c r="F23" s="436"/>
      <c r="G23" s="436"/>
      <c r="H23" s="436"/>
      <c r="I23" s="436"/>
      <c r="J23" s="436"/>
      <c r="K23" s="437"/>
      <c r="L23" s="435"/>
      <c r="M23" s="436"/>
      <c r="N23" s="436"/>
      <c r="O23" s="436"/>
      <c r="P23" s="437"/>
      <c r="Q23" s="446"/>
      <c r="R23" s="447"/>
      <c r="S23" s="447"/>
      <c r="T23" s="447"/>
      <c r="U23" s="447"/>
      <c r="V23" s="460"/>
      <c r="W23" s="462"/>
      <c r="X23" s="453"/>
      <c r="Y23" s="454"/>
      <c r="Z23" s="435"/>
      <c r="AA23" s="436"/>
      <c r="AB23" s="436"/>
      <c r="AC23" s="436"/>
      <c r="AD23" s="436"/>
      <c r="AE23" s="436"/>
      <c r="AF23" s="436"/>
      <c r="AG23" s="437"/>
      <c r="AH23" s="435"/>
      <c r="AI23" s="436"/>
      <c r="AJ23" s="436"/>
      <c r="AK23" s="436"/>
      <c r="AL23" s="437"/>
      <c r="AM23" s="440"/>
      <c r="AN23" s="441"/>
      <c r="AO23" s="441"/>
      <c r="AP23" s="441"/>
      <c r="AQ23" s="441"/>
      <c r="AR23" s="442"/>
      <c r="AS23" s="446"/>
      <c r="AT23" s="447"/>
      <c r="AU23" s="447"/>
      <c r="AV23" s="447"/>
      <c r="AW23" s="447"/>
      <c r="AX23" s="448"/>
      <c r="AY23" s="412" t="s">
        <v>167</v>
      </c>
      <c r="AZ23" s="413"/>
      <c r="BA23" s="413"/>
      <c r="BB23" s="413"/>
      <c r="BC23" s="413"/>
      <c r="BD23" s="413"/>
      <c r="BE23" s="413"/>
      <c r="BF23" s="413"/>
      <c r="BG23" s="413"/>
      <c r="BH23" s="413"/>
      <c r="BI23" s="413"/>
      <c r="BJ23" s="413"/>
      <c r="BK23" s="413"/>
      <c r="BL23" s="413"/>
      <c r="BM23" s="414"/>
      <c r="BN23" s="420">
        <v>5403152</v>
      </c>
      <c r="BO23" s="421"/>
      <c r="BP23" s="421"/>
      <c r="BQ23" s="421"/>
      <c r="BR23" s="421"/>
      <c r="BS23" s="421"/>
      <c r="BT23" s="421"/>
      <c r="BU23" s="422"/>
      <c r="BV23" s="420">
        <v>5499722</v>
      </c>
      <c r="BW23" s="421"/>
      <c r="BX23" s="421"/>
      <c r="BY23" s="421"/>
      <c r="BZ23" s="421"/>
      <c r="CA23" s="421"/>
      <c r="CB23" s="421"/>
      <c r="CC23" s="422"/>
      <c r="CD23" s="194"/>
      <c r="CE23" s="418"/>
      <c r="CF23" s="418"/>
      <c r="CG23" s="418"/>
      <c r="CH23" s="418"/>
      <c r="CI23" s="418"/>
      <c r="CJ23" s="418"/>
      <c r="CK23" s="418"/>
      <c r="CL23" s="418"/>
      <c r="CM23" s="418"/>
      <c r="CN23" s="418"/>
      <c r="CO23" s="418"/>
      <c r="CP23" s="418"/>
      <c r="CQ23" s="418"/>
      <c r="CR23" s="418"/>
      <c r="CS23" s="419"/>
      <c r="CT23" s="390"/>
      <c r="CU23" s="391"/>
      <c r="CV23" s="391"/>
      <c r="CW23" s="391"/>
      <c r="CX23" s="391"/>
      <c r="CY23" s="391"/>
      <c r="CZ23" s="391"/>
      <c r="DA23" s="392"/>
      <c r="DB23" s="390"/>
      <c r="DC23" s="391"/>
      <c r="DD23" s="391"/>
      <c r="DE23" s="391"/>
      <c r="DF23" s="391"/>
      <c r="DG23" s="391"/>
      <c r="DH23" s="391"/>
      <c r="DI23" s="392"/>
    </row>
    <row r="24" spans="1:113" ht="18.75" customHeight="1" thickBot="1" x14ac:dyDescent="0.25">
      <c r="A24" s="181"/>
      <c r="B24" s="452"/>
      <c r="C24" s="453"/>
      <c r="D24" s="454"/>
      <c r="E24" s="393" t="s">
        <v>168</v>
      </c>
      <c r="F24" s="394"/>
      <c r="G24" s="394"/>
      <c r="H24" s="394"/>
      <c r="I24" s="394"/>
      <c r="J24" s="394"/>
      <c r="K24" s="395"/>
      <c r="L24" s="396">
        <v>1</v>
      </c>
      <c r="M24" s="397"/>
      <c r="N24" s="397"/>
      <c r="O24" s="397"/>
      <c r="P24" s="398"/>
      <c r="Q24" s="396">
        <v>7770</v>
      </c>
      <c r="R24" s="397"/>
      <c r="S24" s="397"/>
      <c r="T24" s="397"/>
      <c r="U24" s="397"/>
      <c r="V24" s="398"/>
      <c r="W24" s="462"/>
      <c r="X24" s="453"/>
      <c r="Y24" s="454"/>
      <c r="Z24" s="393" t="s">
        <v>169</v>
      </c>
      <c r="AA24" s="394"/>
      <c r="AB24" s="394"/>
      <c r="AC24" s="394"/>
      <c r="AD24" s="394"/>
      <c r="AE24" s="394"/>
      <c r="AF24" s="394"/>
      <c r="AG24" s="395"/>
      <c r="AH24" s="396">
        <v>54</v>
      </c>
      <c r="AI24" s="397"/>
      <c r="AJ24" s="397"/>
      <c r="AK24" s="397"/>
      <c r="AL24" s="398"/>
      <c r="AM24" s="396">
        <v>177390</v>
      </c>
      <c r="AN24" s="397"/>
      <c r="AO24" s="397"/>
      <c r="AP24" s="397"/>
      <c r="AQ24" s="397"/>
      <c r="AR24" s="398"/>
      <c r="AS24" s="396">
        <v>3285</v>
      </c>
      <c r="AT24" s="397"/>
      <c r="AU24" s="397"/>
      <c r="AV24" s="397"/>
      <c r="AW24" s="397"/>
      <c r="AX24" s="399"/>
      <c r="AY24" s="387" t="s">
        <v>170</v>
      </c>
      <c r="AZ24" s="388"/>
      <c r="BA24" s="388"/>
      <c r="BB24" s="388"/>
      <c r="BC24" s="388"/>
      <c r="BD24" s="388"/>
      <c r="BE24" s="388"/>
      <c r="BF24" s="388"/>
      <c r="BG24" s="388"/>
      <c r="BH24" s="388"/>
      <c r="BI24" s="388"/>
      <c r="BJ24" s="388"/>
      <c r="BK24" s="388"/>
      <c r="BL24" s="388"/>
      <c r="BM24" s="389"/>
      <c r="BN24" s="420">
        <v>4355631</v>
      </c>
      <c r="BO24" s="421"/>
      <c r="BP24" s="421"/>
      <c r="BQ24" s="421"/>
      <c r="BR24" s="421"/>
      <c r="BS24" s="421"/>
      <c r="BT24" s="421"/>
      <c r="BU24" s="422"/>
      <c r="BV24" s="420">
        <v>4420231</v>
      </c>
      <c r="BW24" s="421"/>
      <c r="BX24" s="421"/>
      <c r="BY24" s="421"/>
      <c r="BZ24" s="421"/>
      <c r="CA24" s="421"/>
      <c r="CB24" s="421"/>
      <c r="CC24" s="422"/>
      <c r="CD24" s="194"/>
      <c r="CE24" s="418"/>
      <c r="CF24" s="418"/>
      <c r="CG24" s="418"/>
      <c r="CH24" s="418"/>
      <c r="CI24" s="418"/>
      <c r="CJ24" s="418"/>
      <c r="CK24" s="418"/>
      <c r="CL24" s="418"/>
      <c r="CM24" s="418"/>
      <c r="CN24" s="418"/>
      <c r="CO24" s="418"/>
      <c r="CP24" s="418"/>
      <c r="CQ24" s="418"/>
      <c r="CR24" s="418"/>
      <c r="CS24" s="419"/>
      <c r="CT24" s="390"/>
      <c r="CU24" s="391"/>
      <c r="CV24" s="391"/>
      <c r="CW24" s="391"/>
      <c r="CX24" s="391"/>
      <c r="CY24" s="391"/>
      <c r="CZ24" s="391"/>
      <c r="DA24" s="392"/>
      <c r="DB24" s="390"/>
      <c r="DC24" s="391"/>
      <c r="DD24" s="391"/>
      <c r="DE24" s="391"/>
      <c r="DF24" s="391"/>
      <c r="DG24" s="391"/>
      <c r="DH24" s="391"/>
      <c r="DI24" s="392"/>
    </row>
    <row r="25" spans="1:113" ht="18.75" customHeight="1" x14ac:dyDescent="0.2">
      <c r="A25" s="181"/>
      <c r="B25" s="452"/>
      <c r="C25" s="453"/>
      <c r="D25" s="454"/>
      <c r="E25" s="393" t="s">
        <v>171</v>
      </c>
      <c r="F25" s="394"/>
      <c r="G25" s="394"/>
      <c r="H25" s="394"/>
      <c r="I25" s="394"/>
      <c r="J25" s="394"/>
      <c r="K25" s="395"/>
      <c r="L25" s="396">
        <v>1</v>
      </c>
      <c r="M25" s="397"/>
      <c r="N25" s="397"/>
      <c r="O25" s="397"/>
      <c r="P25" s="398"/>
      <c r="Q25" s="396">
        <v>6370</v>
      </c>
      <c r="R25" s="397"/>
      <c r="S25" s="397"/>
      <c r="T25" s="397"/>
      <c r="U25" s="397"/>
      <c r="V25" s="398"/>
      <c r="W25" s="462"/>
      <c r="X25" s="453"/>
      <c r="Y25" s="454"/>
      <c r="Z25" s="393" t="s">
        <v>172</v>
      </c>
      <c r="AA25" s="394"/>
      <c r="AB25" s="394"/>
      <c r="AC25" s="394"/>
      <c r="AD25" s="394"/>
      <c r="AE25" s="394"/>
      <c r="AF25" s="394"/>
      <c r="AG25" s="395"/>
      <c r="AH25" s="396" t="s">
        <v>126</v>
      </c>
      <c r="AI25" s="397"/>
      <c r="AJ25" s="397"/>
      <c r="AK25" s="397"/>
      <c r="AL25" s="398"/>
      <c r="AM25" s="396" t="s">
        <v>127</v>
      </c>
      <c r="AN25" s="397"/>
      <c r="AO25" s="397"/>
      <c r="AP25" s="397"/>
      <c r="AQ25" s="397"/>
      <c r="AR25" s="398"/>
      <c r="AS25" s="396" t="s">
        <v>135</v>
      </c>
      <c r="AT25" s="397"/>
      <c r="AU25" s="397"/>
      <c r="AV25" s="397"/>
      <c r="AW25" s="397"/>
      <c r="AX25" s="399"/>
      <c r="AY25" s="412" t="s">
        <v>173</v>
      </c>
      <c r="AZ25" s="413"/>
      <c r="BA25" s="413"/>
      <c r="BB25" s="413"/>
      <c r="BC25" s="413"/>
      <c r="BD25" s="413"/>
      <c r="BE25" s="413"/>
      <c r="BF25" s="413"/>
      <c r="BG25" s="413"/>
      <c r="BH25" s="413"/>
      <c r="BI25" s="413"/>
      <c r="BJ25" s="413"/>
      <c r="BK25" s="413"/>
      <c r="BL25" s="413"/>
      <c r="BM25" s="414"/>
      <c r="BN25" s="415">
        <v>616176</v>
      </c>
      <c r="BO25" s="416"/>
      <c r="BP25" s="416"/>
      <c r="BQ25" s="416"/>
      <c r="BR25" s="416"/>
      <c r="BS25" s="416"/>
      <c r="BT25" s="416"/>
      <c r="BU25" s="417"/>
      <c r="BV25" s="415">
        <v>563524</v>
      </c>
      <c r="BW25" s="416"/>
      <c r="BX25" s="416"/>
      <c r="BY25" s="416"/>
      <c r="BZ25" s="416"/>
      <c r="CA25" s="416"/>
      <c r="CB25" s="416"/>
      <c r="CC25" s="417"/>
      <c r="CD25" s="194"/>
      <c r="CE25" s="418"/>
      <c r="CF25" s="418"/>
      <c r="CG25" s="418"/>
      <c r="CH25" s="418"/>
      <c r="CI25" s="418"/>
      <c r="CJ25" s="418"/>
      <c r="CK25" s="418"/>
      <c r="CL25" s="418"/>
      <c r="CM25" s="418"/>
      <c r="CN25" s="418"/>
      <c r="CO25" s="418"/>
      <c r="CP25" s="418"/>
      <c r="CQ25" s="418"/>
      <c r="CR25" s="418"/>
      <c r="CS25" s="419"/>
      <c r="CT25" s="390"/>
      <c r="CU25" s="391"/>
      <c r="CV25" s="391"/>
      <c r="CW25" s="391"/>
      <c r="CX25" s="391"/>
      <c r="CY25" s="391"/>
      <c r="CZ25" s="391"/>
      <c r="DA25" s="392"/>
      <c r="DB25" s="390"/>
      <c r="DC25" s="391"/>
      <c r="DD25" s="391"/>
      <c r="DE25" s="391"/>
      <c r="DF25" s="391"/>
      <c r="DG25" s="391"/>
      <c r="DH25" s="391"/>
      <c r="DI25" s="392"/>
    </row>
    <row r="26" spans="1:113" ht="18.75" customHeight="1" x14ac:dyDescent="0.2">
      <c r="A26" s="181"/>
      <c r="B26" s="452"/>
      <c r="C26" s="453"/>
      <c r="D26" s="454"/>
      <c r="E26" s="393" t="s">
        <v>174</v>
      </c>
      <c r="F26" s="394"/>
      <c r="G26" s="394"/>
      <c r="H26" s="394"/>
      <c r="I26" s="394"/>
      <c r="J26" s="394"/>
      <c r="K26" s="395"/>
      <c r="L26" s="396">
        <v>1</v>
      </c>
      <c r="M26" s="397"/>
      <c r="N26" s="397"/>
      <c r="O26" s="397"/>
      <c r="P26" s="398"/>
      <c r="Q26" s="396">
        <v>5850</v>
      </c>
      <c r="R26" s="397"/>
      <c r="S26" s="397"/>
      <c r="T26" s="397"/>
      <c r="U26" s="397"/>
      <c r="V26" s="398"/>
      <c r="W26" s="462"/>
      <c r="X26" s="453"/>
      <c r="Y26" s="454"/>
      <c r="Z26" s="393" t="s">
        <v>175</v>
      </c>
      <c r="AA26" s="475"/>
      <c r="AB26" s="475"/>
      <c r="AC26" s="475"/>
      <c r="AD26" s="475"/>
      <c r="AE26" s="475"/>
      <c r="AF26" s="475"/>
      <c r="AG26" s="476"/>
      <c r="AH26" s="396" t="s">
        <v>176</v>
      </c>
      <c r="AI26" s="397"/>
      <c r="AJ26" s="397"/>
      <c r="AK26" s="397"/>
      <c r="AL26" s="398"/>
      <c r="AM26" s="396" t="s">
        <v>135</v>
      </c>
      <c r="AN26" s="397"/>
      <c r="AO26" s="397"/>
      <c r="AP26" s="397"/>
      <c r="AQ26" s="397"/>
      <c r="AR26" s="398"/>
      <c r="AS26" s="396" t="s">
        <v>135</v>
      </c>
      <c r="AT26" s="397"/>
      <c r="AU26" s="397"/>
      <c r="AV26" s="397"/>
      <c r="AW26" s="397"/>
      <c r="AX26" s="399"/>
      <c r="AY26" s="429" t="s">
        <v>177</v>
      </c>
      <c r="AZ26" s="430"/>
      <c r="BA26" s="430"/>
      <c r="BB26" s="430"/>
      <c r="BC26" s="430"/>
      <c r="BD26" s="430"/>
      <c r="BE26" s="430"/>
      <c r="BF26" s="430"/>
      <c r="BG26" s="430"/>
      <c r="BH26" s="430"/>
      <c r="BI26" s="430"/>
      <c r="BJ26" s="430"/>
      <c r="BK26" s="430"/>
      <c r="BL26" s="430"/>
      <c r="BM26" s="431"/>
      <c r="BN26" s="420" t="s">
        <v>135</v>
      </c>
      <c r="BO26" s="421"/>
      <c r="BP26" s="421"/>
      <c r="BQ26" s="421"/>
      <c r="BR26" s="421"/>
      <c r="BS26" s="421"/>
      <c r="BT26" s="421"/>
      <c r="BU26" s="422"/>
      <c r="BV26" s="420" t="s">
        <v>126</v>
      </c>
      <c r="BW26" s="421"/>
      <c r="BX26" s="421"/>
      <c r="BY26" s="421"/>
      <c r="BZ26" s="421"/>
      <c r="CA26" s="421"/>
      <c r="CB26" s="421"/>
      <c r="CC26" s="422"/>
      <c r="CD26" s="194"/>
      <c r="CE26" s="418"/>
      <c r="CF26" s="418"/>
      <c r="CG26" s="418"/>
      <c r="CH26" s="418"/>
      <c r="CI26" s="418"/>
      <c r="CJ26" s="418"/>
      <c r="CK26" s="418"/>
      <c r="CL26" s="418"/>
      <c r="CM26" s="418"/>
      <c r="CN26" s="418"/>
      <c r="CO26" s="418"/>
      <c r="CP26" s="418"/>
      <c r="CQ26" s="418"/>
      <c r="CR26" s="418"/>
      <c r="CS26" s="419"/>
      <c r="CT26" s="390"/>
      <c r="CU26" s="391"/>
      <c r="CV26" s="391"/>
      <c r="CW26" s="391"/>
      <c r="CX26" s="391"/>
      <c r="CY26" s="391"/>
      <c r="CZ26" s="391"/>
      <c r="DA26" s="392"/>
      <c r="DB26" s="390"/>
      <c r="DC26" s="391"/>
      <c r="DD26" s="391"/>
      <c r="DE26" s="391"/>
      <c r="DF26" s="391"/>
      <c r="DG26" s="391"/>
      <c r="DH26" s="391"/>
      <c r="DI26" s="392"/>
    </row>
    <row r="27" spans="1:113" ht="18.75" customHeight="1" thickBot="1" x14ac:dyDescent="0.25">
      <c r="A27" s="181"/>
      <c r="B27" s="452"/>
      <c r="C27" s="453"/>
      <c r="D27" s="454"/>
      <c r="E27" s="393" t="s">
        <v>178</v>
      </c>
      <c r="F27" s="394"/>
      <c r="G27" s="394"/>
      <c r="H27" s="394"/>
      <c r="I27" s="394"/>
      <c r="J27" s="394"/>
      <c r="K27" s="395"/>
      <c r="L27" s="396">
        <v>1</v>
      </c>
      <c r="M27" s="397"/>
      <c r="N27" s="397"/>
      <c r="O27" s="397"/>
      <c r="P27" s="398"/>
      <c r="Q27" s="396">
        <v>2900</v>
      </c>
      <c r="R27" s="397"/>
      <c r="S27" s="397"/>
      <c r="T27" s="397"/>
      <c r="U27" s="397"/>
      <c r="V27" s="398"/>
      <c r="W27" s="462"/>
      <c r="X27" s="453"/>
      <c r="Y27" s="454"/>
      <c r="Z27" s="393" t="s">
        <v>179</v>
      </c>
      <c r="AA27" s="394"/>
      <c r="AB27" s="394"/>
      <c r="AC27" s="394"/>
      <c r="AD27" s="394"/>
      <c r="AE27" s="394"/>
      <c r="AF27" s="394"/>
      <c r="AG27" s="395"/>
      <c r="AH27" s="396">
        <v>18</v>
      </c>
      <c r="AI27" s="397"/>
      <c r="AJ27" s="397"/>
      <c r="AK27" s="397"/>
      <c r="AL27" s="398"/>
      <c r="AM27" s="396">
        <v>49791</v>
      </c>
      <c r="AN27" s="397"/>
      <c r="AO27" s="397"/>
      <c r="AP27" s="397"/>
      <c r="AQ27" s="397"/>
      <c r="AR27" s="398"/>
      <c r="AS27" s="396">
        <v>2766</v>
      </c>
      <c r="AT27" s="397"/>
      <c r="AU27" s="397"/>
      <c r="AV27" s="397"/>
      <c r="AW27" s="397"/>
      <c r="AX27" s="399"/>
      <c r="AY27" s="426" t="s">
        <v>180</v>
      </c>
      <c r="AZ27" s="427"/>
      <c r="BA27" s="427"/>
      <c r="BB27" s="427"/>
      <c r="BC27" s="427"/>
      <c r="BD27" s="427"/>
      <c r="BE27" s="427"/>
      <c r="BF27" s="427"/>
      <c r="BG27" s="427"/>
      <c r="BH27" s="427"/>
      <c r="BI27" s="427"/>
      <c r="BJ27" s="427"/>
      <c r="BK27" s="427"/>
      <c r="BL27" s="427"/>
      <c r="BM27" s="428"/>
      <c r="BN27" s="423">
        <v>77202</v>
      </c>
      <c r="BO27" s="424"/>
      <c r="BP27" s="424"/>
      <c r="BQ27" s="424"/>
      <c r="BR27" s="424"/>
      <c r="BS27" s="424"/>
      <c r="BT27" s="424"/>
      <c r="BU27" s="425"/>
      <c r="BV27" s="423">
        <v>77202</v>
      </c>
      <c r="BW27" s="424"/>
      <c r="BX27" s="424"/>
      <c r="BY27" s="424"/>
      <c r="BZ27" s="424"/>
      <c r="CA27" s="424"/>
      <c r="CB27" s="424"/>
      <c r="CC27" s="425"/>
      <c r="CD27" s="196"/>
      <c r="CE27" s="418"/>
      <c r="CF27" s="418"/>
      <c r="CG27" s="418"/>
      <c r="CH27" s="418"/>
      <c r="CI27" s="418"/>
      <c r="CJ27" s="418"/>
      <c r="CK27" s="418"/>
      <c r="CL27" s="418"/>
      <c r="CM27" s="418"/>
      <c r="CN27" s="418"/>
      <c r="CO27" s="418"/>
      <c r="CP27" s="418"/>
      <c r="CQ27" s="418"/>
      <c r="CR27" s="418"/>
      <c r="CS27" s="419"/>
      <c r="CT27" s="390"/>
      <c r="CU27" s="391"/>
      <c r="CV27" s="391"/>
      <c r="CW27" s="391"/>
      <c r="CX27" s="391"/>
      <c r="CY27" s="391"/>
      <c r="CZ27" s="391"/>
      <c r="DA27" s="392"/>
      <c r="DB27" s="390"/>
      <c r="DC27" s="391"/>
      <c r="DD27" s="391"/>
      <c r="DE27" s="391"/>
      <c r="DF27" s="391"/>
      <c r="DG27" s="391"/>
      <c r="DH27" s="391"/>
      <c r="DI27" s="392"/>
    </row>
    <row r="28" spans="1:113" ht="18.75" customHeight="1" x14ac:dyDescent="0.2">
      <c r="A28" s="181"/>
      <c r="B28" s="452"/>
      <c r="C28" s="453"/>
      <c r="D28" s="454"/>
      <c r="E28" s="393" t="s">
        <v>181</v>
      </c>
      <c r="F28" s="394"/>
      <c r="G28" s="394"/>
      <c r="H28" s="394"/>
      <c r="I28" s="394"/>
      <c r="J28" s="394"/>
      <c r="K28" s="395"/>
      <c r="L28" s="396">
        <v>1</v>
      </c>
      <c r="M28" s="397"/>
      <c r="N28" s="397"/>
      <c r="O28" s="397"/>
      <c r="P28" s="398"/>
      <c r="Q28" s="396">
        <v>2390</v>
      </c>
      <c r="R28" s="397"/>
      <c r="S28" s="397"/>
      <c r="T28" s="397"/>
      <c r="U28" s="397"/>
      <c r="V28" s="398"/>
      <c r="W28" s="462"/>
      <c r="X28" s="453"/>
      <c r="Y28" s="454"/>
      <c r="Z28" s="393" t="s">
        <v>182</v>
      </c>
      <c r="AA28" s="394"/>
      <c r="AB28" s="394"/>
      <c r="AC28" s="394"/>
      <c r="AD28" s="394"/>
      <c r="AE28" s="394"/>
      <c r="AF28" s="394"/>
      <c r="AG28" s="395"/>
      <c r="AH28" s="396" t="s">
        <v>127</v>
      </c>
      <c r="AI28" s="397"/>
      <c r="AJ28" s="397"/>
      <c r="AK28" s="397"/>
      <c r="AL28" s="398"/>
      <c r="AM28" s="396" t="s">
        <v>135</v>
      </c>
      <c r="AN28" s="397"/>
      <c r="AO28" s="397"/>
      <c r="AP28" s="397"/>
      <c r="AQ28" s="397"/>
      <c r="AR28" s="398"/>
      <c r="AS28" s="396" t="s">
        <v>127</v>
      </c>
      <c r="AT28" s="397"/>
      <c r="AU28" s="397"/>
      <c r="AV28" s="397"/>
      <c r="AW28" s="397"/>
      <c r="AX28" s="399"/>
      <c r="AY28" s="403" t="s">
        <v>183</v>
      </c>
      <c r="AZ28" s="404"/>
      <c r="BA28" s="404"/>
      <c r="BB28" s="405"/>
      <c r="BC28" s="412" t="s">
        <v>48</v>
      </c>
      <c r="BD28" s="413"/>
      <c r="BE28" s="413"/>
      <c r="BF28" s="413"/>
      <c r="BG28" s="413"/>
      <c r="BH28" s="413"/>
      <c r="BI28" s="413"/>
      <c r="BJ28" s="413"/>
      <c r="BK28" s="413"/>
      <c r="BL28" s="413"/>
      <c r="BM28" s="414"/>
      <c r="BN28" s="415">
        <v>1263336</v>
      </c>
      <c r="BO28" s="416"/>
      <c r="BP28" s="416"/>
      <c r="BQ28" s="416"/>
      <c r="BR28" s="416"/>
      <c r="BS28" s="416"/>
      <c r="BT28" s="416"/>
      <c r="BU28" s="417"/>
      <c r="BV28" s="415">
        <v>1172111</v>
      </c>
      <c r="BW28" s="416"/>
      <c r="BX28" s="416"/>
      <c r="BY28" s="416"/>
      <c r="BZ28" s="416"/>
      <c r="CA28" s="416"/>
      <c r="CB28" s="416"/>
      <c r="CC28" s="417"/>
      <c r="CD28" s="194"/>
      <c r="CE28" s="418"/>
      <c r="CF28" s="418"/>
      <c r="CG28" s="418"/>
      <c r="CH28" s="418"/>
      <c r="CI28" s="418"/>
      <c r="CJ28" s="418"/>
      <c r="CK28" s="418"/>
      <c r="CL28" s="418"/>
      <c r="CM28" s="418"/>
      <c r="CN28" s="418"/>
      <c r="CO28" s="418"/>
      <c r="CP28" s="418"/>
      <c r="CQ28" s="418"/>
      <c r="CR28" s="418"/>
      <c r="CS28" s="419"/>
      <c r="CT28" s="390"/>
      <c r="CU28" s="391"/>
      <c r="CV28" s="391"/>
      <c r="CW28" s="391"/>
      <c r="CX28" s="391"/>
      <c r="CY28" s="391"/>
      <c r="CZ28" s="391"/>
      <c r="DA28" s="392"/>
      <c r="DB28" s="390"/>
      <c r="DC28" s="391"/>
      <c r="DD28" s="391"/>
      <c r="DE28" s="391"/>
      <c r="DF28" s="391"/>
      <c r="DG28" s="391"/>
      <c r="DH28" s="391"/>
      <c r="DI28" s="392"/>
    </row>
    <row r="29" spans="1:113" ht="18.75" customHeight="1" x14ac:dyDescent="0.2">
      <c r="A29" s="181"/>
      <c r="B29" s="452"/>
      <c r="C29" s="453"/>
      <c r="D29" s="454"/>
      <c r="E29" s="393" t="s">
        <v>184</v>
      </c>
      <c r="F29" s="394"/>
      <c r="G29" s="394"/>
      <c r="H29" s="394"/>
      <c r="I29" s="394"/>
      <c r="J29" s="394"/>
      <c r="K29" s="395"/>
      <c r="L29" s="396">
        <v>8</v>
      </c>
      <c r="M29" s="397"/>
      <c r="N29" s="397"/>
      <c r="O29" s="397"/>
      <c r="P29" s="398"/>
      <c r="Q29" s="396">
        <v>2160</v>
      </c>
      <c r="R29" s="397"/>
      <c r="S29" s="397"/>
      <c r="T29" s="397"/>
      <c r="U29" s="397"/>
      <c r="V29" s="398"/>
      <c r="W29" s="463"/>
      <c r="X29" s="464"/>
      <c r="Y29" s="465"/>
      <c r="Z29" s="393" t="s">
        <v>185</v>
      </c>
      <c r="AA29" s="394"/>
      <c r="AB29" s="394"/>
      <c r="AC29" s="394"/>
      <c r="AD29" s="394"/>
      <c r="AE29" s="394"/>
      <c r="AF29" s="394"/>
      <c r="AG29" s="395"/>
      <c r="AH29" s="396">
        <v>72</v>
      </c>
      <c r="AI29" s="397"/>
      <c r="AJ29" s="397"/>
      <c r="AK29" s="397"/>
      <c r="AL29" s="398"/>
      <c r="AM29" s="396">
        <v>227181</v>
      </c>
      <c r="AN29" s="397"/>
      <c r="AO29" s="397"/>
      <c r="AP29" s="397"/>
      <c r="AQ29" s="397"/>
      <c r="AR29" s="398"/>
      <c r="AS29" s="396">
        <v>3155</v>
      </c>
      <c r="AT29" s="397"/>
      <c r="AU29" s="397"/>
      <c r="AV29" s="397"/>
      <c r="AW29" s="397"/>
      <c r="AX29" s="399"/>
      <c r="AY29" s="406"/>
      <c r="AZ29" s="407"/>
      <c r="BA29" s="407"/>
      <c r="BB29" s="408"/>
      <c r="BC29" s="400" t="s">
        <v>186</v>
      </c>
      <c r="BD29" s="401"/>
      <c r="BE29" s="401"/>
      <c r="BF29" s="401"/>
      <c r="BG29" s="401"/>
      <c r="BH29" s="401"/>
      <c r="BI29" s="401"/>
      <c r="BJ29" s="401"/>
      <c r="BK29" s="401"/>
      <c r="BL29" s="401"/>
      <c r="BM29" s="402"/>
      <c r="BN29" s="420">
        <v>137940</v>
      </c>
      <c r="BO29" s="421"/>
      <c r="BP29" s="421"/>
      <c r="BQ29" s="421"/>
      <c r="BR29" s="421"/>
      <c r="BS29" s="421"/>
      <c r="BT29" s="421"/>
      <c r="BU29" s="422"/>
      <c r="BV29" s="420">
        <v>137940</v>
      </c>
      <c r="BW29" s="421"/>
      <c r="BX29" s="421"/>
      <c r="BY29" s="421"/>
      <c r="BZ29" s="421"/>
      <c r="CA29" s="421"/>
      <c r="CB29" s="421"/>
      <c r="CC29" s="422"/>
      <c r="CD29" s="196"/>
      <c r="CE29" s="418"/>
      <c r="CF29" s="418"/>
      <c r="CG29" s="418"/>
      <c r="CH29" s="418"/>
      <c r="CI29" s="418"/>
      <c r="CJ29" s="418"/>
      <c r="CK29" s="418"/>
      <c r="CL29" s="418"/>
      <c r="CM29" s="418"/>
      <c r="CN29" s="418"/>
      <c r="CO29" s="418"/>
      <c r="CP29" s="418"/>
      <c r="CQ29" s="418"/>
      <c r="CR29" s="418"/>
      <c r="CS29" s="419"/>
      <c r="CT29" s="390"/>
      <c r="CU29" s="391"/>
      <c r="CV29" s="391"/>
      <c r="CW29" s="391"/>
      <c r="CX29" s="391"/>
      <c r="CY29" s="391"/>
      <c r="CZ29" s="391"/>
      <c r="DA29" s="392"/>
      <c r="DB29" s="390"/>
      <c r="DC29" s="391"/>
      <c r="DD29" s="391"/>
      <c r="DE29" s="391"/>
      <c r="DF29" s="391"/>
      <c r="DG29" s="391"/>
      <c r="DH29" s="391"/>
      <c r="DI29" s="392"/>
    </row>
    <row r="30" spans="1:113" ht="18.75" customHeight="1" thickBot="1" x14ac:dyDescent="0.25">
      <c r="A30" s="181"/>
      <c r="B30" s="455"/>
      <c r="C30" s="456"/>
      <c r="D30" s="457"/>
      <c r="E30" s="466"/>
      <c r="F30" s="467"/>
      <c r="G30" s="467"/>
      <c r="H30" s="467"/>
      <c r="I30" s="467"/>
      <c r="J30" s="467"/>
      <c r="K30" s="468"/>
      <c r="L30" s="469"/>
      <c r="M30" s="470"/>
      <c r="N30" s="470"/>
      <c r="O30" s="470"/>
      <c r="P30" s="471"/>
      <c r="Q30" s="469"/>
      <c r="R30" s="470"/>
      <c r="S30" s="470"/>
      <c r="T30" s="470"/>
      <c r="U30" s="470"/>
      <c r="V30" s="471"/>
      <c r="W30" s="472" t="s">
        <v>187</v>
      </c>
      <c r="X30" s="473"/>
      <c r="Y30" s="473"/>
      <c r="Z30" s="473"/>
      <c r="AA30" s="473"/>
      <c r="AB30" s="473"/>
      <c r="AC30" s="473"/>
      <c r="AD30" s="473"/>
      <c r="AE30" s="473"/>
      <c r="AF30" s="473"/>
      <c r="AG30" s="474"/>
      <c r="AH30" s="384">
        <v>97.4</v>
      </c>
      <c r="AI30" s="385"/>
      <c r="AJ30" s="385"/>
      <c r="AK30" s="385"/>
      <c r="AL30" s="385"/>
      <c r="AM30" s="385"/>
      <c r="AN30" s="385"/>
      <c r="AO30" s="385"/>
      <c r="AP30" s="385"/>
      <c r="AQ30" s="385"/>
      <c r="AR30" s="385"/>
      <c r="AS30" s="385"/>
      <c r="AT30" s="385"/>
      <c r="AU30" s="385"/>
      <c r="AV30" s="385"/>
      <c r="AW30" s="385"/>
      <c r="AX30" s="386"/>
      <c r="AY30" s="409"/>
      <c r="AZ30" s="410"/>
      <c r="BA30" s="410"/>
      <c r="BB30" s="411"/>
      <c r="BC30" s="387" t="s">
        <v>50</v>
      </c>
      <c r="BD30" s="388"/>
      <c r="BE30" s="388"/>
      <c r="BF30" s="388"/>
      <c r="BG30" s="388"/>
      <c r="BH30" s="388"/>
      <c r="BI30" s="388"/>
      <c r="BJ30" s="388"/>
      <c r="BK30" s="388"/>
      <c r="BL30" s="388"/>
      <c r="BM30" s="389"/>
      <c r="BN30" s="423">
        <v>407978</v>
      </c>
      <c r="BO30" s="424"/>
      <c r="BP30" s="424"/>
      <c r="BQ30" s="424"/>
      <c r="BR30" s="424"/>
      <c r="BS30" s="424"/>
      <c r="BT30" s="424"/>
      <c r="BU30" s="425"/>
      <c r="BV30" s="423">
        <v>368469</v>
      </c>
      <c r="BW30" s="424"/>
      <c r="BX30" s="424"/>
      <c r="BY30" s="424"/>
      <c r="BZ30" s="424"/>
      <c r="CA30" s="424"/>
      <c r="CB30" s="424"/>
      <c r="CC30" s="42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181" t="s">
        <v>188</v>
      </c>
      <c r="D32" s="181"/>
      <c r="E32" s="181"/>
      <c r="U32" s="180" t="s">
        <v>189</v>
      </c>
      <c r="AM32" s="180" t="s">
        <v>190</v>
      </c>
      <c r="BE32" s="180" t="s">
        <v>191</v>
      </c>
      <c r="BW32" s="180" t="s">
        <v>192</v>
      </c>
      <c r="CO32" s="180" t="s">
        <v>193</v>
      </c>
      <c r="DI32" s="204"/>
    </row>
    <row r="33" spans="1:113" ht="13.5" customHeight="1" x14ac:dyDescent="0.2">
      <c r="A33" s="181"/>
      <c r="B33" s="205"/>
      <c r="C33" s="383" t="s">
        <v>194</v>
      </c>
      <c r="D33" s="383"/>
      <c r="E33" s="382" t="s">
        <v>195</v>
      </c>
      <c r="F33" s="382"/>
      <c r="G33" s="382"/>
      <c r="H33" s="382"/>
      <c r="I33" s="382"/>
      <c r="J33" s="382"/>
      <c r="K33" s="382"/>
      <c r="L33" s="382"/>
      <c r="M33" s="382"/>
      <c r="N33" s="382"/>
      <c r="O33" s="382"/>
      <c r="P33" s="382"/>
      <c r="Q33" s="382"/>
      <c r="R33" s="382"/>
      <c r="S33" s="382"/>
      <c r="T33" s="206"/>
      <c r="U33" s="383" t="s">
        <v>194</v>
      </c>
      <c r="V33" s="383"/>
      <c r="W33" s="382" t="s">
        <v>196</v>
      </c>
      <c r="X33" s="382"/>
      <c r="Y33" s="382"/>
      <c r="Z33" s="382"/>
      <c r="AA33" s="382"/>
      <c r="AB33" s="382"/>
      <c r="AC33" s="382"/>
      <c r="AD33" s="382"/>
      <c r="AE33" s="382"/>
      <c r="AF33" s="382"/>
      <c r="AG33" s="382"/>
      <c r="AH33" s="382"/>
      <c r="AI33" s="382"/>
      <c r="AJ33" s="382"/>
      <c r="AK33" s="382"/>
      <c r="AL33" s="206"/>
      <c r="AM33" s="383" t="s">
        <v>194</v>
      </c>
      <c r="AN33" s="383"/>
      <c r="AO33" s="382" t="s">
        <v>196</v>
      </c>
      <c r="AP33" s="382"/>
      <c r="AQ33" s="382"/>
      <c r="AR33" s="382"/>
      <c r="AS33" s="382"/>
      <c r="AT33" s="382"/>
      <c r="AU33" s="382"/>
      <c r="AV33" s="382"/>
      <c r="AW33" s="382"/>
      <c r="AX33" s="382"/>
      <c r="AY33" s="382"/>
      <c r="AZ33" s="382"/>
      <c r="BA33" s="382"/>
      <c r="BB33" s="382"/>
      <c r="BC33" s="382"/>
      <c r="BD33" s="207"/>
      <c r="BE33" s="382" t="s">
        <v>197</v>
      </c>
      <c r="BF33" s="382"/>
      <c r="BG33" s="382" t="s">
        <v>198</v>
      </c>
      <c r="BH33" s="382"/>
      <c r="BI33" s="382"/>
      <c r="BJ33" s="382"/>
      <c r="BK33" s="382"/>
      <c r="BL33" s="382"/>
      <c r="BM33" s="382"/>
      <c r="BN33" s="382"/>
      <c r="BO33" s="382"/>
      <c r="BP33" s="382"/>
      <c r="BQ33" s="382"/>
      <c r="BR33" s="382"/>
      <c r="BS33" s="382"/>
      <c r="BT33" s="382"/>
      <c r="BU33" s="382"/>
      <c r="BV33" s="207"/>
      <c r="BW33" s="383" t="s">
        <v>197</v>
      </c>
      <c r="BX33" s="383"/>
      <c r="BY33" s="382" t="s">
        <v>199</v>
      </c>
      <c r="BZ33" s="382"/>
      <c r="CA33" s="382"/>
      <c r="CB33" s="382"/>
      <c r="CC33" s="382"/>
      <c r="CD33" s="382"/>
      <c r="CE33" s="382"/>
      <c r="CF33" s="382"/>
      <c r="CG33" s="382"/>
      <c r="CH33" s="382"/>
      <c r="CI33" s="382"/>
      <c r="CJ33" s="382"/>
      <c r="CK33" s="382"/>
      <c r="CL33" s="382"/>
      <c r="CM33" s="382"/>
      <c r="CN33" s="206"/>
      <c r="CO33" s="383" t="s">
        <v>200</v>
      </c>
      <c r="CP33" s="383"/>
      <c r="CQ33" s="382" t="s">
        <v>201</v>
      </c>
      <c r="CR33" s="382"/>
      <c r="CS33" s="382"/>
      <c r="CT33" s="382"/>
      <c r="CU33" s="382"/>
      <c r="CV33" s="382"/>
      <c r="CW33" s="382"/>
      <c r="CX33" s="382"/>
      <c r="CY33" s="382"/>
      <c r="CZ33" s="382"/>
      <c r="DA33" s="382"/>
      <c r="DB33" s="382"/>
      <c r="DC33" s="382"/>
      <c r="DD33" s="382"/>
      <c r="DE33" s="382"/>
      <c r="DF33" s="206"/>
      <c r="DG33" s="381" t="s">
        <v>202</v>
      </c>
      <c r="DH33" s="381"/>
      <c r="DI33" s="208"/>
    </row>
    <row r="34" spans="1:113" ht="32.25" customHeight="1" x14ac:dyDescent="0.2">
      <c r="A34" s="181"/>
      <c r="B34" s="205"/>
      <c r="C34" s="379">
        <f>IF(E34="","",1)</f>
        <v>1</v>
      </c>
      <c r="D34" s="379"/>
      <c r="E34" s="378" t="str">
        <f>IF('各会計、関係団体の財政状況及び健全化判断比率'!B7="","",'各会計、関係団体の財政状況及び健全化判断比率'!B7)</f>
        <v>一般会計</v>
      </c>
      <c r="F34" s="378"/>
      <c r="G34" s="378"/>
      <c r="H34" s="378"/>
      <c r="I34" s="378"/>
      <c r="J34" s="378"/>
      <c r="K34" s="378"/>
      <c r="L34" s="378"/>
      <c r="M34" s="378"/>
      <c r="N34" s="378"/>
      <c r="O34" s="378"/>
      <c r="P34" s="378"/>
      <c r="Q34" s="378"/>
      <c r="R34" s="378"/>
      <c r="S34" s="378"/>
      <c r="T34" s="181"/>
      <c r="U34" s="379">
        <f>IF(W34="","",MAX(C34:D43)+1)</f>
        <v>2</v>
      </c>
      <c r="V34" s="379"/>
      <c r="W34" s="378" t="str">
        <f>IF('各会計、関係団体の財政状況及び健全化判断比率'!B28="","",'各会計、関係団体の財政状況及び健全化判断比率'!B28)</f>
        <v>国民健康保険特別会計</v>
      </c>
      <c r="X34" s="378"/>
      <c r="Y34" s="378"/>
      <c r="Z34" s="378"/>
      <c r="AA34" s="378"/>
      <c r="AB34" s="378"/>
      <c r="AC34" s="378"/>
      <c r="AD34" s="378"/>
      <c r="AE34" s="378"/>
      <c r="AF34" s="378"/>
      <c r="AG34" s="378"/>
      <c r="AH34" s="378"/>
      <c r="AI34" s="378"/>
      <c r="AJ34" s="378"/>
      <c r="AK34" s="378"/>
      <c r="AL34" s="181"/>
      <c r="AM34" s="379" t="str">
        <f>IF(AO34="","",MAX(C34:D43,U34:V43)+1)</f>
        <v/>
      </c>
      <c r="AN34" s="379"/>
      <c r="AO34" s="378"/>
      <c r="AP34" s="378"/>
      <c r="AQ34" s="378"/>
      <c r="AR34" s="378"/>
      <c r="AS34" s="378"/>
      <c r="AT34" s="378"/>
      <c r="AU34" s="378"/>
      <c r="AV34" s="378"/>
      <c r="AW34" s="378"/>
      <c r="AX34" s="378"/>
      <c r="AY34" s="378"/>
      <c r="AZ34" s="378"/>
      <c r="BA34" s="378"/>
      <c r="BB34" s="378"/>
      <c r="BC34" s="378"/>
      <c r="BD34" s="181"/>
      <c r="BE34" s="379">
        <f>IF(BG34="","",MAX(C34:D43,U34:V43,AM34:AN43)+1)</f>
        <v>5</v>
      </c>
      <c r="BF34" s="379"/>
      <c r="BG34" s="378" t="str">
        <f>IF('各会計、関係団体の財政状況及び健全化判断比率'!B31="","",'各会計、関係団体の財政状況及び健全化判断比率'!B31)</f>
        <v>簡易水道事業特別会計</v>
      </c>
      <c r="BH34" s="378"/>
      <c r="BI34" s="378"/>
      <c r="BJ34" s="378"/>
      <c r="BK34" s="378"/>
      <c r="BL34" s="378"/>
      <c r="BM34" s="378"/>
      <c r="BN34" s="378"/>
      <c r="BO34" s="378"/>
      <c r="BP34" s="378"/>
      <c r="BQ34" s="378"/>
      <c r="BR34" s="378"/>
      <c r="BS34" s="378"/>
      <c r="BT34" s="378"/>
      <c r="BU34" s="378"/>
      <c r="BV34" s="181"/>
      <c r="BW34" s="379">
        <f>IF(BY34="","",MAX(C34:D43,U34:V43,AM34:AN43,BE34:BF43)+1)</f>
        <v>7</v>
      </c>
      <c r="BX34" s="379"/>
      <c r="BY34" s="378" t="str">
        <f>IF('各会計、関係団体の財政状況及び健全化判断比率'!B68="","",'各会計、関係団体の財政状況及び健全化判断比率'!B68)</f>
        <v>玖珂地方老人福祉施設組合（一般会計）</v>
      </c>
      <c r="BZ34" s="378"/>
      <c r="CA34" s="378"/>
      <c r="CB34" s="378"/>
      <c r="CC34" s="378"/>
      <c r="CD34" s="378"/>
      <c r="CE34" s="378"/>
      <c r="CF34" s="378"/>
      <c r="CG34" s="378"/>
      <c r="CH34" s="378"/>
      <c r="CI34" s="378"/>
      <c r="CJ34" s="378"/>
      <c r="CK34" s="378"/>
      <c r="CL34" s="378"/>
      <c r="CM34" s="378"/>
      <c r="CN34" s="181"/>
      <c r="CO34" s="379">
        <f>IF(CQ34="","",MAX(C34:D43,U34:V43,AM34:AN43,BE34:BF43,BW34:BX43)+1)</f>
        <v>17</v>
      </c>
      <c r="CP34" s="379"/>
      <c r="CQ34" s="378" t="str">
        <f>IF('各会計、関係団体の財政状況及び健全化判断比率'!BS7="","",'各会計、関係団体の財政状況及び健全化判断比率'!BS7)</f>
        <v>和木町土地開発公社</v>
      </c>
      <c r="CR34" s="378"/>
      <c r="CS34" s="378"/>
      <c r="CT34" s="378"/>
      <c r="CU34" s="378"/>
      <c r="CV34" s="378"/>
      <c r="CW34" s="378"/>
      <c r="CX34" s="378"/>
      <c r="CY34" s="378"/>
      <c r="CZ34" s="378"/>
      <c r="DA34" s="378"/>
      <c r="DB34" s="378"/>
      <c r="DC34" s="378"/>
      <c r="DD34" s="378"/>
      <c r="DE34" s="378"/>
      <c r="DG34" s="380" t="str">
        <f>IF('各会計、関係団体の財政状況及び健全化判断比率'!BR7="","",'各会計、関係団体の財政状況及び健全化判断比率'!BR7)</f>
        <v/>
      </c>
      <c r="DH34" s="380"/>
      <c r="DI34" s="208"/>
    </row>
    <row r="35" spans="1:113" ht="32.25" customHeight="1" x14ac:dyDescent="0.2">
      <c r="A35" s="181"/>
      <c r="B35" s="205"/>
      <c r="C35" s="379" t="str">
        <f>IF(E35="","",C34+1)</f>
        <v/>
      </c>
      <c r="D35" s="379"/>
      <c r="E35" s="378" t="str">
        <f>IF('各会計、関係団体の財政状況及び健全化判断比率'!B8="","",'各会計、関係団体の財政状況及び健全化判断比率'!B8)</f>
        <v/>
      </c>
      <c r="F35" s="378"/>
      <c r="G35" s="378"/>
      <c r="H35" s="378"/>
      <c r="I35" s="378"/>
      <c r="J35" s="378"/>
      <c r="K35" s="378"/>
      <c r="L35" s="378"/>
      <c r="M35" s="378"/>
      <c r="N35" s="378"/>
      <c r="O35" s="378"/>
      <c r="P35" s="378"/>
      <c r="Q35" s="378"/>
      <c r="R35" s="378"/>
      <c r="S35" s="378"/>
      <c r="T35" s="181"/>
      <c r="U35" s="379">
        <f>IF(W35="","",U34+1)</f>
        <v>3</v>
      </c>
      <c r="V35" s="379"/>
      <c r="W35" s="378" t="str">
        <f>IF('各会計、関係団体の財政状況及び健全化判断比率'!B29="","",'各会計、関係団体の財政状況及び健全化判断比率'!B29)</f>
        <v>介護保険特別会計</v>
      </c>
      <c r="X35" s="378"/>
      <c r="Y35" s="378"/>
      <c r="Z35" s="378"/>
      <c r="AA35" s="378"/>
      <c r="AB35" s="378"/>
      <c r="AC35" s="378"/>
      <c r="AD35" s="378"/>
      <c r="AE35" s="378"/>
      <c r="AF35" s="378"/>
      <c r="AG35" s="378"/>
      <c r="AH35" s="378"/>
      <c r="AI35" s="378"/>
      <c r="AJ35" s="378"/>
      <c r="AK35" s="378"/>
      <c r="AL35" s="181"/>
      <c r="AM35" s="379" t="str">
        <f t="shared" ref="AM35:AM43" si="0">IF(AO35="","",AM34+1)</f>
        <v/>
      </c>
      <c r="AN35" s="379"/>
      <c r="AO35" s="378"/>
      <c r="AP35" s="378"/>
      <c r="AQ35" s="378"/>
      <c r="AR35" s="378"/>
      <c r="AS35" s="378"/>
      <c r="AT35" s="378"/>
      <c r="AU35" s="378"/>
      <c r="AV35" s="378"/>
      <c r="AW35" s="378"/>
      <c r="AX35" s="378"/>
      <c r="AY35" s="378"/>
      <c r="AZ35" s="378"/>
      <c r="BA35" s="378"/>
      <c r="BB35" s="378"/>
      <c r="BC35" s="378"/>
      <c r="BD35" s="181"/>
      <c r="BE35" s="379">
        <f t="shared" ref="BE35:BE43" si="1">IF(BG35="","",BE34+1)</f>
        <v>6</v>
      </c>
      <c r="BF35" s="379"/>
      <c r="BG35" s="378" t="str">
        <f>IF('各会計、関係団体の財政状況及び健全化判断比率'!B32="","",'各会計、関係団体の財政状況及び健全化判断比率'!B32)</f>
        <v>公共下水道事業特別会計</v>
      </c>
      <c r="BH35" s="378"/>
      <c r="BI35" s="378"/>
      <c r="BJ35" s="378"/>
      <c r="BK35" s="378"/>
      <c r="BL35" s="378"/>
      <c r="BM35" s="378"/>
      <c r="BN35" s="378"/>
      <c r="BO35" s="378"/>
      <c r="BP35" s="378"/>
      <c r="BQ35" s="378"/>
      <c r="BR35" s="378"/>
      <c r="BS35" s="378"/>
      <c r="BT35" s="378"/>
      <c r="BU35" s="378"/>
      <c r="BV35" s="181"/>
      <c r="BW35" s="379">
        <f t="shared" ref="BW35:BW43" si="2">IF(BY35="","",BW34+1)</f>
        <v>8</v>
      </c>
      <c r="BX35" s="379"/>
      <c r="BY35" s="378" t="str">
        <f>IF('各会計、関係団体の財政状況及び健全化判断比率'!B69="","",'各会計、関係団体の財政状況及び健全化判断比率'!B69)</f>
        <v>玖珂地方老人福祉施設組合（指定訪問介護事業特別会計）</v>
      </c>
      <c r="BZ35" s="378"/>
      <c r="CA35" s="378"/>
      <c r="CB35" s="378"/>
      <c r="CC35" s="378"/>
      <c r="CD35" s="378"/>
      <c r="CE35" s="378"/>
      <c r="CF35" s="378"/>
      <c r="CG35" s="378"/>
      <c r="CH35" s="378"/>
      <c r="CI35" s="378"/>
      <c r="CJ35" s="378"/>
      <c r="CK35" s="378"/>
      <c r="CL35" s="378"/>
      <c r="CM35" s="378"/>
      <c r="CN35" s="181"/>
      <c r="CO35" s="379">
        <f t="shared" ref="CO35:CO43" si="3">IF(CQ35="","",CO34+1)</f>
        <v>18</v>
      </c>
      <c r="CP35" s="379"/>
      <c r="CQ35" s="378" t="str">
        <f>IF('各会計、関係団体の財政状況及び健全化判断比率'!BS8="","",'各会計、関係団体の財政状況及び健全化判断比率'!BS8)</f>
        <v>和木町蜂ヶ峯総合公園管理協会</v>
      </c>
      <c r="CR35" s="378"/>
      <c r="CS35" s="378"/>
      <c r="CT35" s="378"/>
      <c r="CU35" s="378"/>
      <c r="CV35" s="378"/>
      <c r="CW35" s="378"/>
      <c r="CX35" s="378"/>
      <c r="CY35" s="378"/>
      <c r="CZ35" s="378"/>
      <c r="DA35" s="378"/>
      <c r="DB35" s="378"/>
      <c r="DC35" s="378"/>
      <c r="DD35" s="378"/>
      <c r="DE35" s="378"/>
      <c r="DG35" s="380" t="str">
        <f>IF('各会計、関係団体の財政状況及び健全化判断比率'!BR8="","",'各会計、関係団体の財政状況及び健全化判断比率'!BR8)</f>
        <v/>
      </c>
      <c r="DH35" s="380"/>
      <c r="DI35" s="208"/>
    </row>
    <row r="36" spans="1:113" ht="32.25" customHeight="1" x14ac:dyDescent="0.2">
      <c r="A36" s="181"/>
      <c r="B36" s="205"/>
      <c r="C36" s="379" t="str">
        <f>IF(E36="","",C35+1)</f>
        <v/>
      </c>
      <c r="D36" s="379"/>
      <c r="E36" s="378" t="str">
        <f>IF('各会計、関係団体の財政状況及び健全化判断比率'!B9="","",'各会計、関係団体の財政状況及び健全化判断比率'!B9)</f>
        <v/>
      </c>
      <c r="F36" s="378"/>
      <c r="G36" s="378"/>
      <c r="H36" s="378"/>
      <c r="I36" s="378"/>
      <c r="J36" s="378"/>
      <c r="K36" s="378"/>
      <c r="L36" s="378"/>
      <c r="M36" s="378"/>
      <c r="N36" s="378"/>
      <c r="O36" s="378"/>
      <c r="P36" s="378"/>
      <c r="Q36" s="378"/>
      <c r="R36" s="378"/>
      <c r="S36" s="378"/>
      <c r="T36" s="181"/>
      <c r="U36" s="379">
        <f t="shared" ref="U36:U43" si="4">IF(W36="","",U35+1)</f>
        <v>4</v>
      </c>
      <c r="V36" s="379"/>
      <c r="W36" s="378" t="str">
        <f>IF('各会計、関係団体の財政状況及び健全化判断比率'!B30="","",'各会計、関係団体の財政状況及び健全化判断比率'!B30)</f>
        <v>後期高齢者医療特別会計</v>
      </c>
      <c r="X36" s="378"/>
      <c r="Y36" s="378"/>
      <c r="Z36" s="378"/>
      <c r="AA36" s="378"/>
      <c r="AB36" s="378"/>
      <c r="AC36" s="378"/>
      <c r="AD36" s="378"/>
      <c r="AE36" s="378"/>
      <c r="AF36" s="378"/>
      <c r="AG36" s="378"/>
      <c r="AH36" s="378"/>
      <c r="AI36" s="378"/>
      <c r="AJ36" s="378"/>
      <c r="AK36" s="378"/>
      <c r="AL36" s="181"/>
      <c r="AM36" s="379" t="str">
        <f t="shared" si="0"/>
        <v/>
      </c>
      <c r="AN36" s="379"/>
      <c r="AO36" s="378"/>
      <c r="AP36" s="378"/>
      <c r="AQ36" s="378"/>
      <c r="AR36" s="378"/>
      <c r="AS36" s="378"/>
      <c r="AT36" s="378"/>
      <c r="AU36" s="378"/>
      <c r="AV36" s="378"/>
      <c r="AW36" s="378"/>
      <c r="AX36" s="378"/>
      <c r="AY36" s="378"/>
      <c r="AZ36" s="378"/>
      <c r="BA36" s="378"/>
      <c r="BB36" s="378"/>
      <c r="BC36" s="378"/>
      <c r="BD36" s="181"/>
      <c r="BE36" s="379" t="str">
        <f t="shared" si="1"/>
        <v/>
      </c>
      <c r="BF36" s="379"/>
      <c r="BG36" s="378"/>
      <c r="BH36" s="378"/>
      <c r="BI36" s="378"/>
      <c r="BJ36" s="378"/>
      <c r="BK36" s="378"/>
      <c r="BL36" s="378"/>
      <c r="BM36" s="378"/>
      <c r="BN36" s="378"/>
      <c r="BO36" s="378"/>
      <c r="BP36" s="378"/>
      <c r="BQ36" s="378"/>
      <c r="BR36" s="378"/>
      <c r="BS36" s="378"/>
      <c r="BT36" s="378"/>
      <c r="BU36" s="378"/>
      <c r="BV36" s="181"/>
      <c r="BW36" s="379">
        <f t="shared" si="2"/>
        <v>9</v>
      </c>
      <c r="BX36" s="379"/>
      <c r="BY36" s="378" t="str">
        <f>IF('各会計、関係団体の財政状況及び健全化判断比率'!B70="","",'各会計、関係団体の財政状況及び健全化判断比率'!B70)</f>
        <v>岩国地区消防組合（一般会計）</v>
      </c>
      <c r="BZ36" s="378"/>
      <c r="CA36" s="378"/>
      <c r="CB36" s="378"/>
      <c r="CC36" s="378"/>
      <c r="CD36" s="378"/>
      <c r="CE36" s="378"/>
      <c r="CF36" s="378"/>
      <c r="CG36" s="378"/>
      <c r="CH36" s="378"/>
      <c r="CI36" s="378"/>
      <c r="CJ36" s="378"/>
      <c r="CK36" s="378"/>
      <c r="CL36" s="378"/>
      <c r="CM36" s="378"/>
      <c r="CN36" s="181"/>
      <c r="CO36" s="379" t="str">
        <f t="shared" si="3"/>
        <v/>
      </c>
      <c r="CP36" s="379"/>
      <c r="CQ36" s="378" t="str">
        <f>IF('各会計、関係団体の財政状況及び健全化判断比率'!BS9="","",'各会計、関係団体の財政状況及び健全化判断比率'!BS9)</f>
        <v/>
      </c>
      <c r="CR36" s="378"/>
      <c r="CS36" s="378"/>
      <c r="CT36" s="378"/>
      <c r="CU36" s="378"/>
      <c r="CV36" s="378"/>
      <c r="CW36" s="378"/>
      <c r="CX36" s="378"/>
      <c r="CY36" s="378"/>
      <c r="CZ36" s="378"/>
      <c r="DA36" s="378"/>
      <c r="DB36" s="378"/>
      <c r="DC36" s="378"/>
      <c r="DD36" s="378"/>
      <c r="DE36" s="378"/>
      <c r="DG36" s="380" t="str">
        <f>IF('各会計、関係団体の財政状況及び健全化判断比率'!BR9="","",'各会計、関係団体の財政状況及び健全化判断比率'!BR9)</f>
        <v/>
      </c>
      <c r="DH36" s="380"/>
      <c r="DI36" s="208"/>
    </row>
    <row r="37" spans="1:113" ht="32.25" customHeight="1" x14ac:dyDescent="0.2">
      <c r="A37" s="181"/>
      <c r="B37" s="205"/>
      <c r="C37" s="379" t="str">
        <f>IF(E37="","",C36+1)</f>
        <v/>
      </c>
      <c r="D37" s="379"/>
      <c r="E37" s="378" t="str">
        <f>IF('各会計、関係団体の財政状況及び健全化判断比率'!B10="","",'各会計、関係団体の財政状況及び健全化判断比率'!B10)</f>
        <v/>
      </c>
      <c r="F37" s="378"/>
      <c r="G37" s="378"/>
      <c r="H37" s="378"/>
      <c r="I37" s="378"/>
      <c r="J37" s="378"/>
      <c r="K37" s="378"/>
      <c r="L37" s="378"/>
      <c r="M37" s="378"/>
      <c r="N37" s="378"/>
      <c r="O37" s="378"/>
      <c r="P37" s="378"/>
      <c r="Q37" s="378"/>
      <c r="R37" s="378"/>
      <c r="S37" s="378"/>
      <c r="T37" s="181"/>
      <c r="U37" s="379" t="str">
        <f t="shared" si="4"/>
        <v/>
      </c>
      <c r="V37" s="379"/>
      <c r="W37" s="378"/>
      <c r="X37" s="378"/>
      <c r="Y37" s="378"/>
      <c r="Z37" s="378"/>
      <c r="AA37" s="378"/>
      <c r="AB37" s="378"/>
      <c r="AC37" s="378"/>
      <c r="AD37" s="378"/>
      <c r="AE37" s="378"/>
      <c r="AF37" s="378"/>
      <c r="AG37" s="378"/>
      <c r="AH37" s="378"/>
      <c r="AI37" s="378"/>
      <c r="AJ37" s="378"/>
      <c r="AK37" s="378"/>
      <c r="AL37" s="181"/>
      <c r="AM37" s="379" t="str">
        <f t="shared" si="0"/>
        <v/>
      </c>
      <c r="AN37" s="379"/>
      <c r="AO37" s="378"/>
      <c r="AP37" s="378"/>
      <c r="AQ37" s="378"/>
      <c r="AR37" s="378"/>
      <c r="AS37" s="378"/>
      <c r="AT37" s="378"/>
      <c r="AU37" s="378"/>
      <c r="AV37" s="378"/>
      <c r="AW37" s="378"/>
      <c r="AX37" s="378"/>
      <c r="AY37" s="378"/>
      <c r="AZ37" s="378"/>
      <c r="BA37" s="378"/>
      <c r="BB37" s="378"/>
      <c r="BC37" s="378"/>
      <c r="BD37" s="181"/>
      <c r="BE37" s="379" t="str">
        <f t="shared" si="1"/>
        <v/>
      </c>
      <c r="BF37" s="379"/>
      <c r="BG37" s="378"/>
      <c r="BH37" s="378"/>
      <c r="BI37" s="378"/>
      <c r="BJ37" s="378"/>
      <c r="BK37" s="378"/>
      <c r="BL37" s="378"/>
      <c r="BM37" s="378"/>
      <c r="BN37" s="378"/>
      <c r="BO37" s="378"/>
      <c r="BP37" s="378"/>
      <c r="BQ37" s="378"/>
      <c r="BR37" s="378"/>
      <c r="BS37" s="378"/>
      <c r="BT37" s="378"/>
      <c r="BU37" s="378"/>
      <c r="BV37" s="181"/>
      <c r="BW37" s="379">
        <f t="shared" si="2"/>
        <v>10</v>
      </c>
      <c r="BX37" s="379"/>
      <c r="BY37" s="378" t="str">
        <f>IF('各会計、関係団体の財政状況及び健全化判断比率'!B71="","",'各会計、関係団体の財政状況及び健全化判断比率'!B71)</f>
        <v>周陽環境整備組合（一般会計）</v>
      </c>
      <c r="BZ37" s="378"/>
      <c r="CA37" s="378"/>
      <c r="CB37" s="378"/>
      <c r="CC37" s="378"/>
      <c r="CD37" s="378"/>
      <c r="CE37" s="378"/>
      <c r="CF37" s="378"/>
      <c r="CG37" s="378"/>
      <c r="CH37" s="378"/>
      <c r="CI37" s="378"/>
      <c r="CJ37" s="378"/>
      <c r="CK37" s="378"/>
      <c r="CL37" s="378"/>
      <c r="CM37" s="378"/>
      <c r="CN37" s="181"/>
      <c r="CO37" s="379" t="str">
        <f t="shared" si="3"/>
        <v/>
      </c>
      <c r="CP37" s="379"/>
      <c r="CQ37" s="378" t="str">
        <f>IF('各会計、関係団体の財政状況及び健全化判断比率'!BS10="","",'各会計、関係団体の財政状況及び健全化判断比率'!BS10)</f>
        <v/>
      </c>
      <c r="CR37" s="378"/>
      <c r="CS37" s="378"/>
      <c r="CT37" s="378"/>
      <c r="CU37" s="378"/>
      <c r="CV37" s="378"/>
      <c r="CW37" s="378"/>
      <c r="CX37" s="378"/>
      <c r="CY37" s="378"/>
      <c r="CZ37" s="378"/>
      <c r="DA37" s="378"/>
      <c r="DB37" s="378"/>
      <c r="DC37" s="378"/>
      <c r="DD37" s="378"/>
      <c r="DE37" s="378"/>
      <c r="DG37" s="380" t="str">
        <f>IF('各会計、関係団体の財政状況及び健全化判断比率'!BR10="","",'各会計、関係団体の財政状況及び健全化判断比率'!BR10)</f>
        <v/>
      </c>
      <c r="DH37" s="380"/>
      <c r="DI37" s="208"/>
    </row>
    <row r="38" spans="1:113" ht="32.25" customHeight="1" x14ac:dyDescent="0.2">
      <c r="A38" s="181"/>
      <c r="B38" s="205"/>
      <c r="C38" s="379" t="str">
        <f t="shared" ref="C38:C43" si="5">IF(E38="","",C37+1)</f>
        <v/>
      </c>
      <c r="D38" s="379"/>
      <c r="E38" s="378" t="str">
        <f>IF('各会計、関係団体の財政状況及び健全化判断比率'!B11="","",'各会計、関係団体の財政状況及び健全化判断比率'!B11)</f>
        <v/>
      </c>
      <c r="F38" s="378"/>
      <c r="G38" s="378"/>
      <c r="H38" s="378"/>
      <c r="I38" s="378"/>
      <c r="J38" s="378"/>
      <c r="K38" s="378"/>
      <c r="L38" s="378"/>
      <c r="M38" s="378"/>
      <c r="N38" s="378"/>
      <c r="O38" s="378"/>
      <c r="P38" s="378"/>
      <c r="Q38" s="378"/>
      <c r="R38" s="378"/>
      <c r="S38" s="378"/>
      <c r="T38" s="181"/>
      <c r="U38" s="379" t="str">
        <f t="shared" si="4"/>
        <v/>
      </c>
      <c r="V38" s="379"/>
      <c r="W38" s="378"/>
      <c r="X38" s="378"/>
      <c r="Y38" s="378"/>
      <c r="Z38" s="378"/>
      <c r="AA38" s="378"/>
      <c r="AB38" s="378"/>
      <c r="AC38" s="378"/>
      <c r="AD38" s="378"/>
      <c r="AE38" s="378"/>
      <c r="AF38" s="378"/>
      <c r="AG38" s="378"/>
      <c r="AH38" s="378"/>
      <c r="AI38" s="378"/>
      <c r="AJ38" s="378"/>
      <c r="AK38" s="378"/>
      <c r="AL38" s="181"/>
      <c r="AM38" s="379" t="str">
        <f t="shared" si="0"/>
        <v/>
      </c>
      <c r="AN38" s="379"/>
      <c r="AO38" s="378"/>
      <c r="AP38" s="378"/>
      <c r="AQ38" s="378"/>
      <c r="AR38" s="378"/>
      <c r="AS38" s="378"/>
      <c r="AT38" s="378"/>
      <c r="AU38" s="378"/>
      <c r="AV38" s="378"/>
      <c r="AW38" s="378"/>
      <c r="AX38" s="378"/>
      <c r="AY38" s="378"/>
      <c r="AZ38" s="378"/>
      <c r="BA38" s="378"/>
      <c r="BB38" s="378"/>
      <c r="BC38" s="378"/>
      <c r="BD38" s="181"/>
      <c r="BE38" s="379" t="str">
        <f t="shared" si="1"/>
        <v/>
      </c>
      <c r="BF38" s="379"/>
      <c r="BG38" s="378"/>
      <c r="BH38" s="378"/>
      <c r="BI38" s="378"/>
      <c r="BJ38" s="378"/>
      <c r="BK38" s="378"/>
      <c r="BL38" s="378"/>
      <c r="BM38" s="378"/>
      <c r="BN38" s="378"/>
      <c r="BO38" s="378"/>
      <c r="BP38" s="378"/>
      <c r="BQ38" s="378"/>
      <c r="BR38" s="378"/>
      <c r="BS38" s="378"/>
      <c r="BT38" s="378"/>
      <c r="BU38" s="378"/>
      <c r="BV38" s="181"/>
      <c r="BW38" s="379">
        <f t="shared" si="2"/>
        <v>11</v>
      </c>
      <c r="BX38" s="379"/>
      <c r="BY38" s="378" t="str">
        <f>IF('各会計、関係団体の財政状況及び健全化判断比率'!B72="","",'各会計、関係団体の財政状況及び健全化判断比率'!B72)</f>
        <v>山口県市町総合事務組合（一般会計）</v>
      </c>
      <c r="BZ38" s="378"/>
      <c r="CA38" s="378"/>
      <c r="CB38" s="378"/>
      <c r="CC38" s="378"/>
      <c r="CD38" s="378"/>
      <c r="CE38" s="378"/>
      <c r="CF38" s="378"/>
      <c r="CG38" s="378"/>
      <c r="CH38" s="378"/>
      <c r="CI38" s="378"/>
      <c r="CJ38" s="378"/>
      <c r="CK38" s="378"/>
      <c r="CL38" s="378"/>
      <c r="CM38" s="378"/>
      <c r="CN38" s="181"/>
      <c r="CO38" s="379" t="str">
        <f t="shared" si="3"/>
        <v/>
      </c>
      <c r="CP38" s="379"/>
      <c r="CQ38" s="378" t="str">
        <f>IF('各会計、関係団体の財政状況及び健全化判断比率'!BS11="","",'各会計、関係団体の財政状況及び健全化判断比率'!BS11)</f>
        <v/>
      </c>
      <c r="CR38" s="378"/>
      <c r="CS38" s="378"/>
      <c r="CT38" s="378"/>
      <c r="CU38" s="378"/>
      <c r="CV38" s="378"/>
      <c r="CW38" s="378"/>
      <c r="CX38" s="378"/>
      <c r="CY38" s="378"/>
      <c r="CZ38" s="378"/>
      <c r="DA38" s="378"/>
      <c r="DB38" s="378"/>
      <c r="DC38" s="378"/>
      <c r="DD38" s="378"/>
      <c r="DE38" s="378"/>
      <c r="DG38" s="380" t="str">
        <f>IF('各会計、関係団体の財政状況及び健全化判断比率'!BR11="","",'各会計、関係団体の財政状況及び健全化判断比率'!BR11)</f>
        <v/>
      </c>
      <c r="DH38" s="380"/>
      <c r="DI38" s="208"/>
    </row>
    <row r="39" spans="1:113" ht="32.25" customHeight="1" x14ac:dyDescent="0.2">
      <c r="A39" s="181"/>
      <c r="B39" s="205"/>
      <c r="C39" s="379" t="str">
        <f t="shared" si="5"/>
        <v/>
      </c>
      <c r="D39" s="379"/>
      <c r="E39" s="378" t="str">
        <f>IF('各会計、関係団体の財政状況及び健全化判断比率'!B12="","",'各会計、関係団体の財政状況及び健全化判断比率'!B12)</f>
        <v/>
      </c>
      <c r="F39" s="378"/>
      <c r="G39" s="378"/>
      <c r="H39" s="378"/>
      <c r="I39" s="378"/>
      <c r="J39" s="378"/>
      <c r="K39" s="378"/>
      <c r="L39" s="378"/>
      <c r="M39" s="378"/>
      <c r="N39" s="378"/>
      <c r="O39" s="378"/>
      <c r="P39" s="378"/>
      <c r="Q39" s="378"/>
      <c r="R39" s="378"/>
      <c r="S39" s="378"/>
      <c r="T39" s="181"/>
      <c r="U39" s="379" t="str">
        <f t="shared" si="4"/>
        <v/>
      </c>
      <c r="V39" s="379"/>
      <c r="W39" s="378"/>
      <c r="X39" s="378"/>
      <c r="Y39" s="378"/>
      <c r="Z39" s="378"/>
      <c r="AA39" s="378"/>
      <c r="AB39" s="378"/>
      <c r="AC39" s="378"/>
      <c r="AD39" s="378"/>
      <c r="AE39" s="378"/>
      <c r="AF39" s="378"/>
      <c r="AG39" s="378"/>
      <c r="AH39" s="378"/>
      <c r="AI39" s="378"/>
      <c r="AJ39" s="378"/>
      <c r="AK39" s="378"/>
      <c r="AL39" s="181"/>
      <c r="AM39" s="379" t="str">
        <f t="shared" si="0"/>
        <v/>
      </c>
      <c r="AN39" s="379"/>
      <c r="AO39" s="378"/>
      <c r="AP39" s="378"/>
      <c r="AQ39" s="378"/>
      <c r="AR39" s="378"/>
      <c r="AS39" s="378"/>
      <c r="AT39" s="378"/>
      <c r="AU39" s="378"/>
      <c r="AV39" s="378"/>
      <c r="AW39" s="378"/>
      <c r="AX39" s="378"/>
      <c r="AY39" s="378"/>
      <c r="AZ39" s="378"/>
      <c r="BA39" s="378"/>
      <c r="BB39" s="378"/>
      <c r="BC39" s="378"/>
      <c r="BD39" s="181"/>
      <c r="BE39" s="379" t="str">
        <f t="shared" si="1"/>
        <v/>
      </c>
      <c r="BF39" s="379"/>
      <c r="BG39" s="378"/>
      <c r="BH39" s="378"/>
      <c r="BI39" s="378"/>
      <c r="BJ39" s="378"/>
      <c r="BK39" s="378"/>
      <c r="BL39" s="378"/>
      <c r="BM39" s="378"/>
      <c r="BN39" s="378"/>
      <c r="BO39" s="378"/>
      <c r="BP39" s="378"/>
      <c r="BQ39" s="378"/>
      <c r="BR39" s="378"/>
      <c r="BS39" s="378"/>
      <c r="BT39" s="378"/>
      <c r="BU39" s="378"/>
      <c r="BV39" s="181"/>
      <c r="BW39" s="379">
        <f t="shared" si="2"/>
        <v>12</v>
      </c>
      <c r="BX39" s="379"/>
      <c r="BY39" s="378" t="str">
        <f>IF('各会計、関係団体の財政状況及び健全化判断比率'!B73="","",'各会計、関係団体の財政状況及び健全化判断比率'!B73)</f>
        <v>山口県市町総合事務組合（退職手当特別会計）</v>
      </c>
      <c r="BZ39" s="378"/>
      <c r="CA39" s="378"/>
      <c r="CB39" s="378"/>
      <c r="CC39" s="378"/>
      <c r="CD39" s="378"/>
      <c r="CE39" s="378"/>
      <c r="CF39" s="378"/>
      <c r="CG39" s="378"/>
      <c r="CH39" s="378"/>
      <c r="CI39" s="378"/>
      <c r="CJ39" s="378"/>
      <c r="CK39" s="378"/>
      <c r="CL39" s="378"/>
      <c r="CM39" s="378"/>
      <c r="CN39" s="181"/>
      <c r="CO39" s="379" t="str">
        <f t="shared" si="3"/>
        <v/>
      </c>
      <c r="CP39" s="379"/>
      <c r="CQ39" s="378" t="str">
        <f>IF('各会計、関係団体の財政状況及び健全化判断比率'!BS12="","",'各会計、関係団体の財政状況及び健全化判断比率'!BS12)</f>
        <v/>
      </c>
      <c r="CR39" s="378"/>
      <c r="CS39" s="378"/>
      <c r="CT39" s="378"/>
      <c r="CU39" s="378"/>
      <c r="CV39" s="378"/>
      <c r="CW39" s="378"/>
      <c r="CX39" s="378"/>
      <c r="CY39" s="378"/>
      <c r="CZ39" s="378"/>
      <c r="DA39" s="378"/>
      <c r="DB39" s="378"/>
      <c r="DC39" s="378"/>
      <c r="DD39" s="378"/>
      <c r="DE39" s="378"/>
      <c r="DG39" s="380" t="str">
        <f>IF('各会計、関係団体の財政状況及び健全化判断比率'!BR12="","",'各会計、関係団体の財政状況及び健全化判断比率'!BR12)</f>
        <v/>
      </c>
      <c r="DH39" s="380"/>
      <c r="DI39" s="208"/>
    </row>
    <row r="40" spans="1:113" ht="32.25" customHeight="1" x14ac:dyDescent="0.2">
      <c r="A40" s="181"/>
      <c r="B40" s="205"/>
      <c r="C40" s="379" t="str">
        <f t="shared" si="5"/>
        <v/>
      </c>
      <c r="D40" s="379"/>
      <c r="E40" s="378" t="str">
        <f>IF('各会計、関係団体の財政状況及び健全化判断比率'!B13="","",'各会計、関係団体の財政状況及び健全化判断比率'!B13)</f>
        <v/>
      </c>
      <c r="F40" s="378"/>
      <c r="G40" s="378"/>
      <c r="H40" s="378"/>
      <c r="I40" s="378"/>
      <c r="J40" s="378"/>
      <c r="K40" s="378"/>
      <c r="L40" s="378"/>
      <c r="M40" s="378"/>
      <c r="N40" s="378"/>
      <c r="O40" s="378"/>
      <c r="P40" s="378"/>
      <c r="Q40" s="378"/>
      <c r="R40" s="378"/>
      <c r="S40" s="378"/>
      <c r="T40" s="181"/>
      <c r="U40" s="379" t="str">
        <f t="shared" si="4"/>
        <v/>
      </c>
      <c r="V40" s="379"/>
      <c r="W40" s="378"/>
      <c r="X40" s="378"/>
      <c r="Y40" s="378"/>
      <c r="Z40" s="378"/>
      <c r="AA40" s="378"/>
      <c r="AB40" s="378"/>
      <c r="AC40" s="378"/>
      <c r="AD40" s="378"/>
      <c r="AE40" s="378"/>
      <c r="AF40" s="378"/>
      <c r="AG40" s="378"/>
      <c r="AH40" s="378"/>
      <c r="AI40" s="378"/>
      <c r="AJ40" s="378"/>
      <c r="AK40" s="378"/>
      <c r="AL40" s="181"/>
      <c r="AM40" s="379" t="str">
        <f t="shared" si="0"/>
        <v/>
      </c>
      <c r="AN40" s="379"/>
      <c r="AO40" s="378"/>
      <c r="AP40" s="378"/>
      <c r="AQ40" s="378"/>
      <c r="AR40" s="378"/>
      <c r="AS40" s="378"/>
      <c r="AT40" s="378"/>
      <c r="AU40" s="378"/>
      <c r="AV40" s="378"/>
      <c r="AW40" s="378"/>
      <c r="AX40" s="378"/>
      <c r="AY40" s="378"/>
      <c r="AZ40" s="378"/>
      <c r="BA40" s="378"/>
      <c r="BB40" s="378"/>
      <c r="BC40" s="378"/>
      <c r="BD40" s="181"/>
      <c r="BE40" s="379" t="str">
        <f t="shared" si="1"/>
        <v/>
      </c>
      <c r="BF40" s="379"/>
      <c r="BG40" s="378"/>
      <c r="BH40" s="378"/>
      <c r="BI40" s="378"/>
      <c r="BJ40" s="378"/>
      <c r="BK40" s="378"/>
      <c r="BL40" s="378"/>
      <c r="BM40" s="378"/>
      <c r="BN40" s="378"/>
      <c r="BO40" s="378"/>
      <c r="BP40" s="378"/>
      <c r="BQ40" s="378"/>
      <c r="BR40" s="378"/>
      <c r="BS40" s="378"/>
      <c r="BT40" s="378"/>
      <c r="BU40" s="378"/>
      <c r="BV40" s="181"/>
      <c r="BW40" s="379">
        <f t="shared" si="2"/>
        <v>13</v>
      </c>
      <c r="BX40" s="379"/>
      <c r="BY40" s="378" t="str">
        <f>IF('各会計、関係団体の財政状況及び健全化判断比率'!B74="","",'各会計、関係団体の財政状況及び健全化判断比率'!B74)</f>
        <v>山口県市町総合事務組合（消防団員補償等特別会計）</v>
      </c>
      <c r="BZ40" s="378"/>
      <c r="CA40" s="378"/>
      <c r="CB40" s="378"/>
      <c r="CC40" s="378"/>
      <c r="CD40" s="378"/>
      <c r="CE40" s="378"/>
      <c r="CF40" s="378"/>
      <c r="CG40" s="378"/>
      <c r="CH40" s="378"/>
      <c r="CI40" s="378"/>
      <c r="CJ40" s="378"/>
      <c r="CK40" s="378"/>
      <c r="CL40" s="378"/>
      <c r="CM40" s="378"/>
      <c r="CN40" s="181"/>
      <c r="CO40" s="379" t="str">
        <f t="shared" si="3"/>
        <v/>
      </c>
      <c r="CP40" s="379"/>
      <c r="CQ40" s="378" t="str">
        <f>IF('各会計、関係団体の財政状況及び健全化判断比率'!BS13="","",'各会計、関係団体の財政状況及び健全化判断比率'!BS13)</f>
        <v/>
      </c>
      <c r="CR40" s="378"/>
      <c r="CS40" s="378"/>
      <c r="CT40" s="378"/>
      <c r="CU40" s="378"/>
      <c r="CV40" s="378"/>
      <c r="CW40" s="378"/>
      <c r="CX40" s="378"/>
      <c r="CY40" s="378"/>
      <c r="CZ40" s="378"/>
      <c r="DA40" s="378"/>
      <c r="DB40" s="378"/>
      <c r="DC40" s="378"/>
      <c r="DD40" s="378"/>
      <c r="DE40" s="378"/>
      <c r="DG40" s="380" t="str">
        <f>IF('各会計、関係団体の財政状況及び健全化判断比率'!BR13="","",'各会計、関係団体の財政状況及び健全化判断比率'!BR13)</f>
        <v/>
      </c>
      <c r="DH40" s="380"/>
      <c r="DI40" s="208"/>
    </row>
    <row r="41" spans="1:113" ht="32.25" customHeight="1" x14ac:dyDescent="0.2">
      <c r="A41" s="181"/>
      <c r="B41" s="205"/>
      <c r="C41" s="379" t="str">
        <f t="shared" si="5"/>
        <v/>
      </c>
      <c r="D41" s="379"/>
      <c r="E41" s="378" t="str">
        <f>IF('各会計、関係団体の財政状況及び健全化判断比率'!B14="","",'各会計、関係団体の財政状況及び健全化判断比率'!B14)</f>
        <v/>
      </c>
      <c r="F41" s="378"/>
      <c r="G41" s="378"/>
      <c r="H41" s="378"/>
      <c r="I41" s="378"/>
      <c r="J41" s="378"/>
      <c r="K41" s="378"/>
      <c r="L41" s="378"/>
      <c r="M41" s="378"/>
      <c r="N41" s="378"/>
      <c r="O41" s="378"/>
      <c r="P41" s="378"/>
      <c r="Q41" s="378"/>
      <c r="R41" s="378"/>
      <c r="S41" s="378"/>
      <c r="T41" s="181"/>
      <c r="U41" s="379" t="str">
        <f t="shared" si="4"/>
        <v/>
      </c>
      <c r="V41" s="379"/>
      <c r="W41" s="378"/>
      <c r="X41" s="378"/>
      <c r="Y41" s="378"/>
      <c r="Z41" s="378"/>
      <c r="AA41" s="378"/>
      <c r="AB41" s="378"/>
      <c r="AC41" s="378"/>
      <c r="AD41" s="378"/>
      <c r="AE41" s="378"/>
      <c r="AF41" s="378"/>
      <c r="AG41" s="378"/>
      <c r="AH41" s="378"/>
      <c r="AI41" s="378"/>
      <c r="AJ41" s="378"/>
      <c r="AK41" s="378"/>
      <c r="AL41" s="181"/>
      <c r="AM41" s="379" t="str">
        <f t="shared" si="0"/>
        <v/>
      </c>
      <c r="AN41" s="379"/>
      <c r="AO41" s="378"/>
      <c r="AP41" s="378"/>
      <c r="AQ41" s="378"/>
      <c r="AR41" s="378"/>
      <c r="AS41" s="378"/>
      <c r="AT41" s="378"/>
      <c r="AU41" s="378"/>
      <c r="AV41" s="378"/>
      <c r="AW41" s="378"/>
      <c r="AX41" s="378"/>
      <c r="AY41" s="378"/>
      <c r="AZ41" s="378"/>
      <c r="BA41" s="378"/>
      <c r="BB41" s="378"/>
      <c r="BC41" s="378"/>
      <c r="BD41" s="181"/>
      <c r="BE41" s="379" t="str">
        <f t="shared" si="1"/>
        <v/>
      </c>
      <c r="BF41" s="379"/>
      <c r="BG41" s="378"/>
      <c r="BH41" s="378"/>
      <c r="BI41" s="378"/>
      <c r="BJ41" s="378"/>
      <c r="BK41" s="378"/>
      <c r="BL41" s="378"/>
      <c r="BM41" s="378"/>
      <c r="BN41" s="378"/>
      <c r="BO41" s="378"/>
      <c r="BP41" s="378"/>
      <c r="BQ41" s="378"/>
      <c r="BR41" s="378"/>
      <c r="BS41" s="378"/>
      <c r="BT41" s="378"/>
      <c r="BU41" s="378"/>
      <c r="BV41" s="181"/>
      <c r="BW41" s="379">
        <f t="shared" si="2"/>
        <v>14</v>
      </c>
      <c r="BX41" s="379"/>
      <c r="BY41" s="378" t="str">
        <f>IF('各会計、関係団体の財政状況及び健全化判断比率'!B75="","",'各会計、関係団体の財政状況及び健全化判断比率'!B75)</f>
        <v>山口県市町総合事務組合（非常勤職員公務災害保障特別会計）</v>
      </c>
      <c r="BZ41" s="378"/>
      <c r="CA41" s="378"/>
      <c r="CB41" s="378"/>
      <c r="CC41" s="378"/>
      <c r="CD41" s="378"/>
      <c r="CE41" s="378"/>
      <c r="CF41" s="378"/>
      <c r="CG41" s="378"/>
      <c r="CH41" s="378"/>
      <c r="CI41" s="378"/>
      <c r="CJ41" s="378"/>
      <c r="CK41" s="378"/>
      <c r="CL41" s="378"/>
      <c r="CM41" s="378"/>
      <c r="CN41" s="181"/>
      <c r="CO41" s="379" t="str">
        <f t="shared" si="3"/>
        <v/>
      </c>
      <c r="CP41" s="379"/>
      <c r="CQ41" s="378" t="str">
        <f>IF('各会計、関係団体の財政状況及び健全化判断比率'!BS14="","",'各会計、関係団体の財政状況及び健全化判断比率'!BS14)</f>
        <v/>
      </c>
      <c r="CR41" s="378"/>
      <c r="CS41" s="378"/>
      <c r="CT41" s="378"/>
      <c r="CU41" s="378"/>
      <c r="CV41" s="378"/>
      <c r="CW41" s="378"/>
      <c r="CX41" s="378"/>
      <c r="CY41" s="378"/>
      <c r="CZ41" s="378"/>
      <c r="DA41" s="378"/>
      <c r="DB41" s="378"/>
      <c r="DC41" s="378"/>
      <c r="DD41" s="378"/>
      <c r="DE41" s="378"/>
      <c r="DG41" s="380" t="str">
        <f>IF('各会計、関係団体の財政状況及び健全化判断比率'!BR14="","",'各会計、関係団体の財政状況及び健全化判断比率'!BR14)</f>
        <v/>
      </c>
      <c r="DH41" s="380"/>
      <c r="DI41" s="208"/>
    </row>
    <row r="42" spans="1:113" ht="32.25" customHeight="1" x14ac:dyDescent="0.2">
      <c r="B42" s="205"/>
      <c r="C42" s="379" t="str">
        <f t="shared" si="5"/>
        <v/>
      </c>
      <c r="D42" s="379"/>
      <c r="E42" s="378" t="str">
        <f>IF('各会計、関係団体の財政状況及び健全化判断比率'!B15="","",'各会計、関係団体の財政状況及び健全化判断比率'!B15)</f>
        <v/>
      </c>
      <c r="F42" s="378"/>
      <c r="G42" s="378"/>
      <c r="H42" s="378"/>
      <c r="I42" s="378"/>
      <c r="J42" s="378"/>
      <c r="K42" s="378"/>
      <c r="L42" s="378"/>
      <c r="M42" s="378"/>
      <c r="N42" s="378"/>
      <c r="O42" s="378"/>
      <c r="P42" s="378"/>
      <c r="Q42" s="378"/>
      <c r="R42" s="378"/>
      <c r="S42" s="378"/>
      <c r="T42" s="181"/>
      <c r="U42" s="379" t="str">
        <f t="shared" si="4"/>
        <v/>
      </c>
      <c r="V42" s="379"/>
      <c r="W42" s="378"/>
      <c r="X42" s="378"/>
      <c r="Y42" s="378"/>
      <c r="Z42" s="378"/>
      <c r="AA42" s="378"/>
      <c r="AB42" s="378"/>
      <c r="AC42" s="378"/>
      <c r="AD42" s="378"/>
      <c r="AE42" s="378"/>
      <c r="AF42" s="378"/>
      <c r="AG42" s="378"/>
      <c r="AH42" s="378"/>
      <c r="AI42" s="378"/>
      <c r="AJ42" s="378"/>
      <c r="AK42" s="378"/>
      <c r="AL42" s="181"/>
      <c r="AM42" s="379" t="str">
        <f t="shared" si="0"/>
        <v/>
      </c>
      <c r="AN42" s="379"/>
      <c r="AO42" s="378"/>
      <c r="AP42" s="378"/>
      <c r="AQ42" s="378"/>
      <c r="AR42" s="378"/>
      <c r="AS42" s="378"/>
      <c r="AT42" s="378"/>
      <c r="AU42" s="378"/>
      <c r="AV42" s="378"/>
      <c r="AW42" s="378"/>
      <c r="AX42" s="378"/>
      <c r="AY42" s="378"/>
      <c r="AZ42" s="378"/>
      <c r="BA42" s="378"/>
      <c r="BB42" s="378"/>
      <c r="BC42" s="378"/>
      <c r="BD42" s="181"/>
      <c r="BE42" s="379" t="str">
        <f t="shared" si="1"/>
        <v/>
      </c>
      <c r="BF42" s="379"/>
      <c r="BG42" s="378"/>
      <c r="BH42" s="378"/>
      <c r="BI42" s="378"/>
      <c r="BJ42" s="378"/>
      <c r="BK42" s="378"/>
      <c r="BL42" s="378"/>
      <c r="BM42" s="378"/>
      <c r="BN42" s="378"/>
      <c r="BO42" s="378"/>
      <c r="BP42" s="378"/>
      <c r="BQ42" s="378"/>
      <c r="BR42" s="378"/>
      <c r="BS42" s="378"/>
      <c r="BT42" s="378"/>
      <c r="BU42" s="378"/>
      <c r="BV42" s="181"/>
      <c r="BW42" s="379">
        <f t="shared" si="2"/>
        <v>15</v>
      </c>
      <c r="BX42" s="379"/>
      <c r="BY42" s="378" t="str">
        <f>IF('各会計、関係団体の財政状況及び健全化判断比率'!B76="","",'各会計、関係団体の財政状況及び健全化判断比率'!B76)</f>
        <v>山口県市町総合事務組合（山口県市町公平委員会特別会計）</v>
      </c>
      <c r="BZ42" s="378"/>
      <c r="CA42" s="378"/>
      <c r="CB42" s="378"/>
      <c r="CC42" s="378"/>
      <c r="CD42" s="378"/>
      <c r="CE42" s="378"/>
      <c r="CF42" s="378"/>
      <c r="CG42" s="378"/>
      <c r="CH42" s="378"/>
      <c r="CI42" s="378"/>
      <c r="CJ42" s="378"/>
      <c r="CK42" s="378"/>
      <c r="CL42" s="378"/>
      <c r="CM42" s="378"/>
      <c r="CN42" s="181"/>
      <c r="CO42" s="379" t="str">
        <f t="shared" si="3"/>
        <v/>
      </c>
      <c r="CP42" s="379"/>
      <c r="CQ42" s="378" t="str">
        <f>IF('各会計、関係団体の財政状況及び健全化判断比率'!BS15="","",'各会計、関係団体の財政状況及び健全化判断比率'!BS15)</f>
        <v/>
      </c>
      <c r="CR42" s="378"/>
      <c r="CS42" s="378"/>
      <c r="CT42" s="378"/>
      <c r="CU42" s="378"/>
      <c r="CV42" s="378"/>
      <c r="CW42" s="378"/>
      <c r="CX42" s="378"/>
      <c r="CY42" s="378"/>
      <c r="CZ42" s="378"/>
      <c r="DA42" s="378"/>
      <c r="DB42" s="378"/>
      <c r="DC42" s="378"/>
      <c r="DD42" s="378"/>
      <c r="DE42" s="378"/>
      <c r="DG42" s="380" t="str">
        <f>IF('各会計、関係団体の財政状況及び健全化判断比率'!BR15="","",'各会計、関係団体の財政状況及び健全化判断比率'!BR15)</f>
        <v/>
      </c>
      <c r="DH42" s="380"/>
      <c r="DI42" s="208"/>
    </row>
    <row r="43" spans="1:113" ht="32.25" customHeight="1" x14ac:dyDescent="0.2">
      <c r="B43" s="205"/>
      <c r="C43" s="379" t="str">
        <f t="shared" si="5"/>
        <v/>
      </c>
      <c r="D43" s="379"/>
      <c r="E43" s="378" t="str">
        <f>IF('各会計、関係団体の財政状況及び健全化判断比率'!B16="","",'各会計、関係団体の財政状況及び健全化判断比率'!B16)</f>
        <v/>
      </c>
      <c r="F43" s="378"/>
      <c r="G43" s="378"/>
      <c r="H43" s="378"/>
      <c r="I43" s="378"/>
      <c r="J43" s="378"/>
      <c r="K43" s="378"/>
      <c r="L43" s="378"/>
      <c r="M43" s="378"/>
      <c r="N43" s="378"/>
      <c r="O43" s="378"/>
      <c r="P43" s="378"/>
      <c r="Q43" s="378"/>
      <c r="R43" s="378"/>
      <c r="S43" s="378"/>
      <c r="T43" s="181"/>
      <c r="U43" s="379" t="str">
        <f t="shared" si="4"/>
        <v/>
      </c>
      <c r="V43" s="379"/>
      <c r="W43" s="378"/>
      <c r="X43" s="378"/>
      <c r="Y43" s="378"/>
      <c r="Z43" s="378"/>
      <c r="AA43" s="378"/>
      <c r="AB43" s="378"/>
      <c r="AC43" s="378"/>
      <c r="AD43" s="378"/>
      <c r="AE43" s="378"/>
      <c r="AF43" s="378"/>
      <c r="AG43" s="378"/>
      <c r="AH43" s="378"/>
      <c r="AI43" s="378"/>
      <c r="AJ43" s="378"/>
      <c r="AK43" s="378"/>
      <c r="AL43" s="181"/>
      <c r="AM43" s="379" t="str">
        <f t="shared" si="0"/>
        <v/>
      </c>
      <c r="AN43" s="379"/>
      <c r="AO43" s="378"/>
      <c r="AP43" s="378"/>
      <c r="AQ43" s="378"/>
      <c r="AR43" s="378"/>
      <c r="AS43" s="378"/>
      <c r="AT43" s="378"/>
      <c r="AU43" s="378"/>
      <c r="AV43" s="378"/>
      <c r="AW43" s="378"/>
      <c r="AX43" s="378"/>
      <c r="AY43" s="378"/>
      <c r="AZ43" s="378"/>
      <c r="BA43" s="378"/>
      <c r="BB43" s="378"/>
      <c r="BC43" s="378"/>
      <c r="BD43" s="181"/>
      <c r="BE43" s="379" t="str">
        <f t="shared" si="1"/>
        <v/>
      </c>
      <c r="BF43" s="379"/>
      <c r="BG43" s="378"/>
      <c r="BH43" s="378"/>
      <c r="BI43" s="378"/>
      <c r="BJ43" s="378"/>
      <c r="BK43" s="378"/>
      <c r="BL43" s="378"/>
      <c r="BM43" s="378"/>
      <c r="BN43" s="378"/>
      <c r="BO43" s="378"/>
      <c r="BP43" s="378"/>
      <c r="BQ43" s="378"/>
      <c r="BR43" s="378"/>
      <c r="BS43" s="378"/>
      <c r="BT43" s="378"/>
      <c r="BU43" s="378"/>
      <c r="BV43" s="181"/>
      <c r="BW43" s="379">
        <f t="shared" si="2"/>
        <v>16</v>
      </c>
      <c r="BX43" s="379"/>
      <c r="BY43" s="378" t="str">
        <f>IF('各会計、関係団体の財政状況及び健全化判断比率'!B77="","",'各会計、関係団体の財政状況及び健全化判断比率'!B77)</f>
        <v>山口県市町総合事務組合（交通災害共済特別会計）</v>
      </c>
      <c r="BZ43" s="378"/>
      <c r="CA43" s="378"/>
      <c r="CB43" s="378"/>
      <c r="CC43" s="378"/>
      <c r="CD43" s="378"/>
      <c r="CE43" s="378"/>
      <c r="CF43" s="378"/>
      <c r="CG43" s="378"/>
      <c r="CH43" s="378"/>
      <c r="CI43" s="378"/>
      <c r="CJ43" s="378"/>
      <c r="CK43" s="378"/>
      <c r="CL43" s="378"/>
      <c r="CM43" s="378"/>
      <c r="CN43" s="181"/>
      <c r="CO43" s="379" t="str">
        <f t="shared" si="3"/>
        <v/>
      </c>
      <c r="CP43" s="379"/>
      <c r="CQ43" s="378" t="str">
        <f>IF('各会計、関係団体の財政状況及び健全化判断比率'!BS16="","",'各会計、関係団体の財政状況及び健全化判断比率'!BS16)</f>
        <v/>
      </c>
      <c r="CR43" s="378"/>
      <c r="CS43" s="378"/>
      <c r="CT43" s="378"/>
      <c r="CU43" s="378"/>
      <c r="CV43" s="378"/>
      <c r="CW43" s="378"/>
      <c r="CX43" s="378"/>
      <c r="CY43" s="378"/>
      <c r="CZ43" s="378"/>
      <c r="DA43" s="378"/>
      <c r="DB43" s="378"/>
      <c r="DC43" s="378"/>
      <c r="DD43" s="378"/>
      <c r="DE43" s="378"/>
      <c r="DG43" s="380" t="str">
        <f>IF('各会計、関係団体の財政状況及び健全化判断比率'!BR16="","",'各会計、関係団体の財政状況及び健全化判断比率'!BR16)</f>
        <v/>
      </c>
      <c r="DH43" s="380"/>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203</v>
      </c>
      <c r="E46" s="180" t="s">
        <v>204</v>
      </c>
    </row>
    <row r="47" spans="1:113" x14ac:dyDescent="0.2">
      <c r="E47" s="180" t="s">
        <v>205</v>
      </c>
    </row>
    <row r="48" spans="1:113" x14ac:dyDescent="0.2">
      <c r="E48" s="180" t="s">
        <v>206</v>
      </c>
    </row>
    <row r="49" spans="5:5" x14ac:dyDescent="0.2">
      <c r="E49" s="212" t="s">
        <v>207</v>
      </c>
    </row>
    <row r="50" spans="5:5" x14ac:dyDescent="0.2">
      <c r="E50" s="180" t="s">
        <v>208</v>
      </c>
    </row>
    <row r="51" spans="5:5" x14ac:dyDescent="0.2">
      <c r="E51" s="180" t="s">
        <v>209</v>
      </c>
    </row>
    <row r="52" spans="5:5" x14ac:dyDescent="0.2">
      <c r="E52" s="180" t="s">
        <v>210</v>
      </c>
    </row>
    <row r="53" spans="5:5" x14ac:dyDescent="0.2"/>
    <row r="54" spans="5:5" x14ac:dyDescent="0.2"/>
    <row r="55" spans="5:5" x14ac:dyDescent="0.2"/>
    <row r="56" spans="5:5" x14ac:dyDescent="0.2"/>
  </sheetData>
  <sheetProtection algorithmName="SHA-512" hashValue="kEd7CfeFE7jlUFvYtNzE7OARI6QPJenf0AIDv2fcYuRnZNZstJP9z1e+FQAsePnUi5dQTZ7hsdAlTa3BKKfFdg==" saltValue="4n+smAPQrFkf7EbaeMLbG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20" zoomScale="70" zoomScaleNormal="7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2">
      <c r="A34" s="22"/>
      <c r="B34" s="31"/>
      <c r="C34" s="1153" t="s">
        <v>568</v>
      </c>
      <c r="D34" s="1153"/>
      <c r="E34" s="1154"/>
      <c r="F34" s="32">
        <v>7.09</v>
      </c>
      <c r="G34" s="33">
        <v>6.38</v>
      </c>
      <c r="H34" s="33">
        <v>6.31</v>
      </c>
      <c r="I34" s="33">
        <v>7.57</v>
      </c>
      <c r="J34" s="34">
        <v>7.3</v>
      </c>
      <c r="K34" s="22"/>
      <c r="L34" s="22"/>
      <c r="M34" s="22"/>
      <c r="N34" s="22"/>
      <c r="O34" s="22"/>
      <c r="P34" s="22"/>
    </row>
    <row r="35" spans="1:16" ht="39" customHeight="1" x14ac:dyDescent="0.2">
      <c r="A35" s="22"/>
      <c r="B35" s="35"/>
      <c r="C35" s="1149" t="s">
        <v>569</v>
      </c>
      <c r="D35" s="1149"/>
      <c r="E35" s="1150"/>
      <c r="F35" s="36">
        <v>2.4</v>
      </c>
      <c r="G35" s="37">
        <v>1.64</v>
      </c>
      <c r="H35" s="37">
        <v>0.63</v>
      </c>
      <c r="I35" s="37">
        <v>0.83</v>
      </c>
      <c r="J35" s="38">
        <v>1.1499999999999999</v>
      </c>
      <c r="K35" s="22"/>
      <c r="L35" s="22"/>
      <c r="M35" s="22"/>
      <c r="N35" s="22"/>
      <c r="O35" s="22"/>
      <c r="P35" s="22"/>
    </row>
    <row r="36" spans="1:16" ht="39" customHeight="1" x14ac:dyDescent="0.2">
      <c r="A36" s="22"/>
      <c r="B36" s="35"/>
      <c r="C36" s="1149" t="s">
        <v>570</v>
      </c>
      <c r="D36" s="1149"/>
      <c r="E36" s="1150"/>
      <c r="F36" s="36">
        <v>0.75</v>
      </c>
      <c r="G36" s="37">
        <v>0.73</v>
      </c>
      <c r="H36" s="37">
        <v>1.1499999999999999</v>
      </c>
      <c r="I36" s="37">
        <v>0.82</v>
      </c>
      <c r="J36" s="38">
        <v>1</v>
      </c>
      <c r="K36" s="22"/>
      <c r="L36" s="22"/>
      <c r="M36" s="22"/>
      <c r="N36" s="22"/>
      <c r="O36" s="22"/>
      <c r="P36" s="22"/>
    </row>
    <row r="37" spans="1:16" ht="39" customHeight="1" x14ac:dyDescent="0.2">
      <c r="A37" s="22"/>
      <c r="B37" s="35"/>
      <c r="C37" s="1149" t="s">
        <v>571</v>
      </c>
      <c r="D37" s="1149"/>
      <c r="E37" s="1150"/>
      <c r="F37" s="36">
        <v>0.46</v>
      </c>
      <c r="G37" s="37">
        <v>0.74</v>
      </c>
      <c r="H37" s="37">
        <v>0.66</v>
      </c>
      <c r="I37" s="37">
        <v>0.5</v>
      </c>
      <c r="J37" s="38">
        <v>0.62</v>
      </c>
      <c r="K37" s="22"/>
      <c r="L37" s="22"/>
      <c r="M37" s="22"/>
      <c r="N37" s="22"/>
      <c r="O37" s="22"/>
      <c r="P37" s="22"/>
    </row>
    <row r="38" spans="1:16" ht="39" customHeight="1" x14ac:dyDescent="0.2">
      <c r="A38" s="22"/>
      <c r="B38" s="35"/>
      <c r="C38" s="1149" t="s">
        <v>572</v>
      </c>
      <c r="D38" s="1149"/>
      <c r="E38" s="1150"/>
      <c r="F38" s="36">
        <v>0.28000000000000003</v>
      </c>
      <c r="G38" s="37">
        <v>0.32</v>
      </c>
      <c r="H38" s="37">
        <v>0.21</v>
      </c>
      <c r="I38" s="37">
        <v>0.14000000000000001</v>
      </c>
      <c r="J38" s="38">
        <v>0.22</v>
      </c>
      <c r="K38" s="22"/>
      <c r="L38" s="22"/>
      <c r="M38" s="22"/>
      <c r="N38" s="22"/>
      <c r="O38" s="22"/>
      <c r="P38" s="22"/>
    </row>
    <row r="39" spans="1:16" ht="39" customHeight="1" x14ac:dyDescent="0.2">
      <c r="A39" s="22"/>
      <c r="B39" s="35"/>
      <c r="C39" s="1149" t="s">
        <v>573</v>
      </c>
      <c r="D39" s="1149"/>
      <c r="E39" s="1150"/>
      <c r="F39" s="36">
        <v>0.02</v>
      </c>
      <c r="G39" s="37">
        <v>0.04</v>
      </c>
      <c r="H39" s="37">
        <v>0.01</v>
      </c>
      <c r="I39" s="37">
        <v>0.04</v>
      </c>
      <c r="J39" s="38">
        <v>0.03</v>
      </c>
      <c r="K39" s="22"/>
      <c r="L39" s="22"/>
      <c r="M39" s="22"/>
      <c r="N39" s="22"/>
      <c r="O39" s="22"/>
      <c r="P39" s="22"/>
    </row>
    <row r="40" spans="1:16" ht="39" customHeight="1" x14ac:dyDescent="0.2">
      <c r="A40" s="22"/>
      <c r="B40" s="35"/>
      <c r="C40" s="1149"/>
      <c r="D40" s="1149"/>
      <c r="E40" s="1150"/>
      <c r="F40" s="36"/>
      <c r="G40" s="37"/>
      <c r="H40" s="37"/>
      <c r="I40" s="37"/>
      <c r="J40" s="38"/>
      <c r="K40" s="22"/>
      <c r="L40" s="22"/>
      <c r="M40" s="22"/>
      <c r="N40" s="22"/>
      <c r="O40" s="22"/>
      <c r="P40" s="22"/>
    </row>
    <row r="41" spans="1:16" ht="39" customHeight="1" x14ac:dyDescent="0.2">
      <c r="A41" s="22"/>
      <c r="B41" s="35"/>
      <c r="C41" s="1149"/>
      <c r="D41" s="1149"/>
      <c r="E41" s="1150"/>
      <c r="F41" s="36"/>
      <c r="G41" s="37"/>
      <c r="H41" s="37"/>
      <c r="I41" s="37"/>
      <c r="J41" s="38"/>
      <c r="K41" s="22"/>
      <c r="L41" s="22"/>
      <c r="M41" s="22"/>
      <c r="N41" s="22"/>
      <c r="O41" s="22"/>
      <c r="P41" s="22"/>
    </row>
    <row r="42" spans="1:16" ht="39" customHeight="1" x14ac:dyDescent="0.2">
      <c r="A42" s="22"/>
      <c r="B42" s="39"/>
      <c r="C42" s="1149" t="s">
        <v>574</v>
      </c>
      <c r="D42" s="1149"/>
      <c r="E42" s="1150"/>
      <c r="F42" s="36" t="s">
        <v>519</v>
      </c>
      <c r="G42" s="37" t="s">
        <v>519</v>
      </c>
      <c r="H42" s="37" t="s">
        <v>519</v>
      </c>
      <c r="I42" s="37" t="s">
        <v>519</v>
      </c>
      <c r="J42" s="38" t="s">
        <v>519</v>
      </c>
      <c r="K42" s="22"/>
      <c r="L42" s="22"/>
      <c r="M42" s="22"/>
      <c r="N42" s="22"/>
      <c r="O42" s="22"/>
      <c r="P42" s="22"/>
    </row>
    <row r="43" spans="1:16" ht="39" customHeight="1" thickBot="1" x14ac:dyDescent="0.25">
      <c r="A43" s="22"/>
      <c r="B43" s="40"/>
      <c r="C43" s="1151" t="s">
        <v>575</v>
      </c>
      <c r="D43" s="1151"/>
      <c r="E43" s="1152"/>
      <c r="F43" s="41" t="s">
        <v>519</v>
      </c>
      <c r="G43" s="42" t="s">
        <v>519</v>
      </c>
      <c r="H43" s="42" t="s">
        <v>519</v>
      </c>
      <c r="I43" s="42" t="s">
        <v>519</v>
      </c>
      <c r="J43" s="43" t="s">
        <v>519</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CRaTpEA8M84nFB4fhdgCQP9AElAzQTznzO7J55yNzO1WAEtrGq6VGbY3zhQ/sAVVjAuoou47W2KKdioTr7OMQA==" saltValue="e0V63xSB1au76g7aD1qNo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5">
      <c r="A44" s="46"/>
      <c r="B44" s="49" t="s">
        <v>10</v>
      </c>
      <c r="C44" s="50"/>
      <c r="D44" s="50"/>
      <c r="E44" s="51"/>
      <c r="F44" s="51"/>
      <c r="G44" s="51"/>
      <c r="H44" s="51"/>
      <c r="I44" s="51"/>
      <c r="J44" s="52" t="s">
        <v>2</v>
      </c>
      <c r="K44" s="53" t="s">
        <v>561</v>
      </c>
      <c r="L44" s="54" t="s">
        <v>562</v>
      </c>
      <c r="M44" s="54" t="s">
        <v>563</v>
      </c>
      <c r="N44" s="54" t="s">
        <v>564</v>
      </c>
      <c r="O44" s="55" t="s">
        <v>565</v>
      </c>
      <c r="P44" s="46"/>
      <c r="Q44" s="46"/>
      <c r="R44" s="46"/>
      <c r="S44" s="46"/>
      <c r="T44" s="46"/>
      <c r="U44" s="46"/>
    </row>
    <row r="45" spans="1:21" ht="30.75" customHeight="1" x14ac:dyDescent="0.2">
      <c r="A45" s="46"/>
      <c r="B45" s="1173" t="s">
        <v>11</v>
      </c>
      <c r="C45" s="1174"/>
      <c r="D45" s="56"/>
      <c r="E45" s="1179" t="s">
        <v>12</v>
      </c>
      <c r="F45" s="1179"/>
      <c r="G45" s="1179"/>
      <c r="H45" s="1179"/>
      <c r="I45" s="1179"/>
      <c r="J45" s="1180"/>
      <c r="K45" s="57">
        <v>393</v>
      </c>
      <c r="L45" s="58">
        <v>424</v>
      </c>
      <c r="M45" s="58">
        <v>396</v>
      </c>
      <c r="N45" s="58">
        <v>403</v>
      </c>
      <c r="O45" s="59">
        <v>416</v>
      </c>
      <c r="P45" s="46"/>
      <c r="Q45" s="46"/>
      <c r="R45" s="46"/>
      <c r="S45" s="46"/>
      <c r="T45" s="46"/>
      <c r="U45" s="46"/>
    </row>
    <row r="46" spans="1:21" ht="30.75" customHeight="1" x14ac:dyDescent="0.2">
      <c r="A46" s="46"/>
      <c r="B46" s="1175"/>
      <c r="C46" s="1176"/>
      <c r="D46" s="60"/>
      <c r="E46" s="1157" t="s">
        <v>13</v>
      </c>
      <c r="F46" s="1157"/>
      <c r="G46" s="1157"/>
      <c r="H46" s="1157"/>
      <c r="I46" s="1157"/>
      <c r="J46" s="1158"/>
      <c r="K46" s="61" t="s">
        <v>519</v>
      </c>
      <c r="L46" s="62" t="s">
        <v>519</v>
      </c>
      <c r="M46" s="62" t="s">
        <v>519</v>
      </c>
      <c r="N46" s="62" t="s">
        <v>519</v>
      </c>
      <c r="O46" s="63" t="s">
        <v>519</v>
      </c>
      <c r="P46" s="46"/>
      <c r="Q46" s="46"/>
      <c r="R46" s="46"/>
      <c r="S46" s="46"/>
      <c r="T46" s="46"/>
      <c r="U46" s="46"/>
    </row>
    <row r="47" spans="1:21" ht="30.75" customHeight="1" x14ac:dyDescent="0.2">
      <c r="A47" s="46"/>
      <c r="B47" s="1175"/>
      <c r="C47" s="1176"/>
      <c r="D47" s="60"/>
      <c r="E47" s="1157" t="s">
        <v>14</v>
      </c>
      <c r="F47" s="1157"/>
      <c r="G47" s="1157"/>
      <c r="H47" s="1157"/>
      <c r="I47" s="1157"/>
      <c r="J47" s="1158"/>
      <c r="K47" s="61" t="s">
        <v>519</v>
      </c>
      <c r="L47" s="62" t="s">
        <v>519</v>
      </c>
      <c r="M47" s="62" t="s">
        <v>519</v>
      </c>
      <c r="N47" s="62" t="s">
        <v>519</v>
      </c>
      <c r="O47" s="63" t="s">
        <v>519</v>
      </c>
      <c r="P47" s="46"/>
      <c r="Q47" s="46"/>
      <c r="R47" s="46"/>
      <c r="S47" s="46"/>
      <c r="T47" s="46"/>
      <c r="U47" s="46"/>
    </row>
    <row r="48" spans="1:21" ht="30.75" customHeight="1" x14ac:dyDescent="0.2">
      <c r="A48" s="46"/>
      <c r="B48" s="1175"/>
      <c r="C48" s="1176"/>
      <c r="D48" s="60"/>
      <c r="E48" s="1157" t="s">
        <v>15</v>
      </c>
      <c r="F48" s="1157"/>
      <c r="G48" s="1157"/>
      <c r="H48" s="1157"/>
      <c r="I48" s="1157"/>
      <c r="J48" s="1158"/>
      <c r="K48" s="61">
        <v>44</v>
      </c>
      <c r="L48" s="62">
        <v>29</v>
      </c>
      <c r="M48" s="62">
        <v>36</v>
      </c>
      <c r="N48" s="62">
        <v>35</v>
      </c>
      <c r="O48" s="63">
        <v>35</v>
      </c>
      <c r="P48" s="46"/>
      <c r="Q48" s="46"/>
      <c r="R48" s="46"/>
      <c r="S48" s="46"/>
      <c r="T48" s="46"/>
      <c r="U48" s="46"/>
    </row>
    <row r="49" spans="1:21" ht="30.75" customHeight="1" x14ac:dyDescent="0.2">
      <c r="A49" s="46"/>
      <c r="B49" s="1175"/>
      <c r="C49" s="1176"/>
      <c r="D49" s="60"/>
      <c r="E49" s="1157" t="s">
        <v>16</v>
      </c>
      <c r="F49" s="1157"/>
      <c r="G49" s="1157"/>
      <c r="H49" s="1157"/>
      <c r="I49" s="1157"/>
      <c r="J49" s="1158"/>
      <c r="K49" s="61">
        <v>15</v>
      </c>
      <c r="L49" s="62">
        <v>15</v>
      </c>
      <c r="M49" s="62">
        <v>14</v>
      </c>
      <c r="N49" s="62">
        <v>8</v>
      </c>
      <c r="O49" s="63">
        <v>0</v>
      </c>
      <c r="P49" s="46"/>
      <c r="Q49" s="46"/>
      <c r="R49" s="46"/>
      <c r="S49" s="46"/>
      <c r="T49" s="46"/>
      <c r="U49" s="46"/>
    </row>
    <row r="50" spans="1:21" ht="30.75" customHeight="1" x14ac:dyDescent="0.2">
      <c r="A50" s="46"/>
      <c r="B50" s="1175"/>
      <c r="C50" s="1176"/>
      <c r="D50" s="60"/>
      <c r="E50" s="1157" t="s">
        <v>17</v>
      </c>
      <c r="F50" s="1157"/>
      <c r="G50" s="1157"/>
      <c r="H50" s="1157"/>
      <c r="I50" s="1157"/>
      <c r="J50" s="1158"/>
      <c r="K50" s="61" t="s">
        <v>519</v>
      </c>
      <c r="L50" s="62" t="s">
        <v>519</v>
      </c>
      <c r="M50" s="62" t="s">
        <v>519</v>
      </c>
      <c r="N50" s="62" t="s">
        <v>519</v>
      </c>
      <c r="O50" s="63" t="s">
        <v>519</v>
      </c>
      <c r="P50" s="46"/>
      <c r="Q50" s="46"/>
      <c r="R50" s="46"/>
      <c r="S50" s="46"/>
      <c r="T50" s="46"/>
      <c r="U50" s="46"/>
    </row>
    <row r="51" spans="1:21" ht="30.75" customHeight="1" x14ac:dyDescent="0.2">
      <c r="A51" s="46"/>
      <c r="B51" s="1177"/>
      <c r="C51" s="1178"/>
      <c r="D51" s="64"/>
      <c r="E51" s="1157" t="s">
        <v>18</v>
      </c>
      <c r="F51" s="1157"/>
      <c r="G51" s="1157"/>
      <c r="H51" s="1157"/>
      <c r="I51" s="1157"/>
      <c r="J51" s="1158"/>
      <c r="K51" s="61" t="s">
        <v>519</v>
      </c>
      <c r="L51" s="62" t="s">
        <v>519</v>
      </c>
      <c r="M51" s="62" t="s">
        <v>519</v>
      </c>
      <c r="N51" s="62" t="s">
        <v>519</v>
      </c>
      <c r="O51" s="63" t="s">
        <v>519</v>
      </c>
      <c r="P51" s="46"/>
      <c r="Q51" s="46"/>
      <c r="R51" s="46"/>
      <c r="S51" s="46"/>
      <c r="T51" s="46"/>
      <c r="U51" s="46"/>
    </row>
    <row r="52" spans="1:21" ht="30.75" customHeight="1" x14ac:dyDescent="0.2">
      <c r="A52" s="46"/>
      <c r="B52" s="1155" t="s">
        <v>19</v>
      </c>
      <c r="C52" s="1156"/>
      <c r="D52" s="64"/>
      <c r="E52" s="1157" t="s">
        <v>20</v>
      </c>
      <c r="F52" s="1157"/>
      <c r="G52" s="1157"/>
      <c r="H52" s="1157"/>
      <c r="I52" s="1157"/>
      <c r="J52" s="1158"/>
      <c r="K52" s="61">
        <v>291</v>
      </c>
      <c r="L52" s="62">
        <v>315</v>
      </c>
      <c r="M52" s="62">
        <v>320</v>
      </c>
      <c r="N52" s="62">
        <v>321</v>
      </c>
      <c r="O52" s="63">
        <v>338</v>
      </c>
      <c r="P52" s="46"/>
      <c r="Q52" s="46"/>
      <c r="R52" s="46"/>
      <c r="S52" s="46"/>
      <c r="T52" s="46"/>
      <c r="U52" s="46"/>
    </row>
    <row r="53" spans="1:21" ht="30.75" customHeight="1" thickBot="1" x14ac:dyDescent="0.25">
      <c r="A53" s="46"/>
      <c r="B53" s="1159" t="s">
        <v>21</v>
      </c>
      <c r="C53" s="1160"/>
      <c r="D53" s="65"/>
      <c r="E53" s="1161" t="s">
        <v>22</v>
      </c>
      <c r="F53" s="1161"/>
      <c r="G53" s="1161"/>
      <c r="H53" s="1161"/>
      <c r="I53" s="1161"/>
      <c r="J53" s="1162"/>
      <c r="K53" s="66">
        <v>161</v>
      </c>
      <c r="L53" s="67">
        <v>153</v>
      </c>
      <c r="M53" s="67">
        <v>126</v>
      </c>
      <c r="N53" s="67">
        <v>125</v>
      </c>
      <c r="O53" s="68">
        <v>113</v>
      </c>
      <c r="P53" s="46"/>
      <c r="Q53" s="46"/>
      <c r="R53" s="46"/>
      <c r="S53" s="46"/>
      <c r="T53" s="46"/>
      <c r="U53" s="46"/>
    </row>
    <row r="54" spans="1:21" ht="24" customHeight="1" x14ac:dyDescent="0.2">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5">
      <c r="A55" s="46"/>
      <c r="B55" s="70" t="s">
        <v>24</v>
      </c>
      <c r="C55" s="71"/>
      <c r="D55" s="71"/>
      <c r="E55" s="71"/>
      <c r="F55" s="71"/>
      <c r="G55" s="71"/>
      <c r="H55" s="71"/>
      <c r="I55" s="71"/>
      <c r="J55" s="71"/>
      <c r="K55" s="72"/>
      <c r="L55" s="72"/>
      <c r="M55" s="72"/>
      <c r="N55" s="72"/>
      <c r="O55" s="73" t="s">
        <v>576</v>
      </c>
      <c r="P55" s="46"/>
      <c r="Q55" s="46"/>
      <c r="R55" s="46"/>
      <c r="S55" s="46"/>
      <c r="T55" s="46"/>
      <c r="U55" s="46"/>
    </row>
    <row r="56" spans="1:21" ht="31.5" customHeight="1" thickBot="1" x14ac:dyDescent="0.25">
      <c r="A56" s="46"/>
      <c r="B56" s="74"/>
      <c r="C56" s="75"/>
      <c r="D56" s="75"/>
      <c r="E56" s="76"/>
      <c r="F56" s="76"/>
      <c r="G56" s="76"/>
      <c r="H56" s="76"/>
      <c r="I56" s="76"/>
      <c r="J56" s="77" t="s">
        <v>2</v>
      </c>
      <c r="K56" s="78" t="s">
        <v>577</v>
      </c>
      <c r="L56" s="79" t="s">
        <v>578</v>
      </c>
      <c r="M56" s="79" t="s">
        <v>579</v>
      </c>
      <c r="N56" s="79" t="s">
        <v>580</v>
      </c>
      <c r="O56" s="80" t="s">
        <v>581</v>
      </c>
      <c r="P56" s="46"/>
      <c r="Q56" s="46"/>
      <c r="R56" s="46"/>
      <c r="S56" s="46"/>
      <c r="T56" s="46"/>
      <c r="U56" s="46"/>
    </row>
    <row r="57" spans="1:21" ht="31.5" customHeight="1" x14ac:dyDescent="0.2">
      <c r="B57" s="1163" t="s">
        <v>25</v>
      </c>
      <c r="C57" s="1164"/>
      <c r="D57" s="1167" t="s">
        <v>26</v>
      </c>
      <c r="E57" s="1168"/>
      <c r="F57" s="1168"/>
      <c r="G57" s="1168"/>
      <c r="H57" s="1168"/>
      <c r="I57" s="1168"/>
      <c r="J57" s="1169"/>
      <c r="K57" s="81"/>
      <c r="L57" s="82"/>
      <c r="M57" s="82"/>
      <c r="N57" s="82"/>
      <c r="O57" s="83"/>
    </row>
    <row r="58" spans="1:21" ht="31.5" customHeight="1" thickBot="1" x14ac:dyDescent="0.25">
      <c r="B58" s="1165"/>
      <c r="C58" s="1166"/>
      <c r="D58" s="1170" t="s">
        <v>27</v>
      </c>
      <c r="E58" s="1171"/>
      <c r="F58" s="1171"/>
      <c r="G58" s="1171"/>
      <c r="H58" s="1171"/>
      <c r="I58" s="1171"/>
      <c r="J58" s="1172"/>
      <c r="K58" s="84"/>
      <c r="L58" s="85"/>
      <c r="M58" s="85"/>
      <c r="N58" s="85"/>
      <c r="O58" s="86"/>
    </row>
    <row r="59" spans="1:21" ht="24" customHeight="1" x14ac:dyDescent="0.2">
      <c r="B59" s="87"/>
      <c r="C59" s="87"/>
      <c r="D59" s="88" t="s">
        <v>28</v>
      </c>
      <c r="E59" s="89"/>
      <c r="F59" s="89"/>
      <c r="G59" s="89"/>
      <c r="H59" s="89"/>
      <c r="I59" s="89"/>
      <c r="J59" s="89"/>
      <c r="K59" s="89"/>
      <c r="L59" s="89"/>
      <c r="M59" s="89"/>
      <c r="N59" s="89"/>
      <c r="O59" s="89"/>
    </row>
    <row r="60" spans="1:21" ht="24" customHeight="1" x14ac:dyDescent="0.2">
      <c r="B60" s="90"/>
      <c r="C60" s="90"/>
      <c r="D60" s="88" t="s">
        <v>29</v>
      </c>
      <c r="E60" s="89"/>
      <c r="F60" s="89"/>
      <c r="G60" s="89"/>
      <c r="H60" s="89"/>
      <c r="I60" s="89"/>
      <c r="J60" s="89"/>
      <c r="K60" s="89"/>
      <c r="L60" s="89"/>
      <c r="M60" s="89"/>
      <c r="N60" s="89"/>
      <c r="O60" s="89"/>
    </row>
    <row r="61" spans="1:21" ht="24" customHeight="1" x14ac:dyDescent="0.2">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2">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U3ArTaRzOoFavGeWdD/HRla6Z8MhDBulZS7GIQ669kBkczMmdZcRSxM6b2E+hC9s74kip0hZl/U04zhsDNcMaQ==" saltValue="Ios+B2Qi3N6GiDkTy2R6Y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topLeftCell="F31" zoomScale="85" zoomScaleNormal="85" zoomScaleSheetLayoutView="100" workbookViewId="0"/>
  </sheetViews>
  <sheetFormatPr defaultColWidth="0" defaultRowHeight="13.5" customHeight="1" zeroHeight="1" x14ac:dyDescent="0.2"/>
  <cols>
    <col min="1" max="1" width="6.6640625" style="91" customWidth="1"/>
    <col min="2" max="3" width="12.6640625" style="91" customWidth="1"/>
    <col min="4" max="4" width="11.6640625" style="91" customWidth="1"/>
    <col min="5" max="8" width="10.33203125" style="91" customWidth="1"/>
    <col min="9" max="13" width="16.33203125" style="91" customWidth="1"/>
    <col min="14" max="19" width="12.6640625" style="91" customWidth="1"/>
    <col min="20" max="16384" width="0" style="9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2" t="s">
        <v>9</v>
      </c>
    </row>
    <row r="40" spans="2:13" ht="27.75" customHeight="1" thickBot="1" x14ac:dyDescent="0.25">
      <c r="B40" s="93" t="s">
        <v>10</v>
      </c>
      <c r="C40" s="94"/>
      <c r="D40" s="94"/>
      <c r="E40" s="95"/>
      <c r="F40" s="95"/>
      <c r="G40" s="95"/>
      <c r="H40" s="96" t="s">
        <v>2</v>
      </c>
      <c r="I40" s="97" t="s">
        <v>561</v>
      </c>
      <c r="J40" s="98" t="s">
        <v>562</v>
      </c>
      <c r="K40" s="98" t="s">
        <v>563</v>
      </c>
      <c r="L40" s="98" t="s">
        <v>564</v>
      </c>
      <c r="M40" s="99" t="s">
        <v>565</v>
      </c>
    </row>
    <row r="41" spans="2:13" ht="27.75" customHeight="1" x14ac:dyDescent="0.2">
      <c r="B41" s="1193" t="s">
        <v>30</v>
      </c>
      <c r="C41" s="1194"/>
      <c r="D41" s="100"/>
      <c r="E41" s="1195" t="s">
        <v>31</v>
      </c>
      <c r="F41" s="1195"/>
      <c r="G41" s="1195"/>
      <c r="H41" s="1196"/>
      <c r="I41" s="101">
        <v>4697</v>
      </c>
      <c r="J41" s="102">
        <v>4895</v>
      </c>
      <c r="K41" s="102">
        <v>5671</v>
      </c>
      <c r="L41" s="102">
        <v>5500</v>
      </c>
      <c r="M41" s="103">
        <v>5403</v>
      </c>
    </row>
    <row r="42" spans="2:13" ht="27.75" customHeight="1" x14ac:dyDescent="0.2">
      <c r="B42" s="1183"/>
      <c r="C42" s="1184"/>
      <c r="D42" s="104"/>
      <c r="E42" s="1187" t="s">
        <v>32</v>
      </c>
      <c r="F42" s="1187"/>
      <c r="G42" s="1187"/>
      <c r="H42" s="1188"/>
      <c r="I42" s="105" t="s">
        <v>519</v>
      </c>
      <c r="J42" s="106" t="s">
        <v>519</v>
      </c>
      <c r="K42" s="106" t="s">
        <v>519</v>
      </c>
      <c r="L42" s="106" t="s">
        <v>519</v>
      </c>
      <c r="M42" s="107" t="s">
        <v>519</v>
      </c>
    </row>
    <row r="43" spans="2:13" ht="27.75" customHeight="1" x14ac:dyDescent="0.2">
      <c r="B43" s="1183"/>
      <c r="C43" s="1184"/>
      <c r="D43" s="104"/>
      <c r="E43" s="1187" t="s">
        <v>33</v>
      </c>
      <c r="F43" s="1187"/>
      <c r="G43" s="1187"/>
      <c r="H43" s="1188"/>
      <c r="I43" s="105">
        <v>348</v>
      </c>
      <c r="J43" s="106">
        <v>385</v>
      </c>
      <c r="K43" s="106">
        <v>441</v>
      </c>
      <c r="L43" s="106">
        <v>507</v>
      </c>
      <c r="M43" s="107">
        <v>519</v>
      </c>
    </row>
    <row r="44" spans="2:13" ht="27.75" customHeight="1" x14ac:dyDescent="0.2">
      <c r="B44" s="1183"/>
      <c r="C44" s="1184"/>
      <c r="D44" s="104"/>
      <c r="E44" s="1187" t="s">
        <v>34</v>
      </c>
      <c r="F44" s="1187"/>
      <c r="G44" s="1187"/>
      <c r="H44" s="1188"/>
      <c r="I44" s="105">
        <v>37</v>
      </c>
      <c r="J44" s="106">
        <v>22</v>
      </c>
      <c r="K44" s="106">
        <v>8</v>
      </c>
      <c r="L44" s="106">
        <v>8</v>
      </c>
      <c r="M44" s="107">
        <v>8</v>
      </c>
    </row>
    <row r="45" spans="2:13" ht="27.75" customHeight="1" x14ac:dyDescent="0.2">
      <c r="B45" s="1183"/>
      <c r="C45" s="1184"/>
      <c r="D45" s="104"/>
      <c r="E45" s="1187" t="s">
        <v>35</v>
      </c>
      <c r="F45" s="1187"/>
      <c r="G45" s="1187"/>
      <c r="H45" s="1188"/>
      <c r="I45" s="105">
        <v>568</v>
      </c>
      <c r="J45" s="106">
        <v>540</v>
      </c>
      <c r="K45" s="106">
        <v>526</v>
      </c>
      <c r="L45" s="106">
        <v>509</v>
      </c>
      <c r="M45" s="107">
        <v>498</v>
      </c>
    </row>
    <row r="46" spans="2:13" ht="27.75" customHeight="1" x14ac:dyDescent="0.2">
      <c r="B46" s="1183"/>
      <c r="C46" s="1184"/>
      <c r="D46" s="108"/>
      <c r="E46" s="1187" t="s">
        <v>36</v>
      </c>
      <c r="F46" s="1187"/>
      <c r="G46" s="1187"/>
      <c r="H46" s="1188"/>
      <c r="I46" s="105">
        <v>231</v>
      </c>
      <c r="J46" s="106">
        <v>213</v>
      </c>
      <c r="K46" s="106">
        <v>229</v>
      </c>
      <c r="L46" s="106">
        <v>219</v>
      </c>
      <c r="M46" s="107">
        <v>175</v>
      </c>
    </row>
    <row r="47" spans="2:13" ht="27.75" customHeight="1" x14ac:dyDescent="0.2">
      <c r="B47" s="1183"/>
      <c r="C47" s="1184"/>
      <c r="D47" s="109"/>
      <c r="E47" s="1197" t="s">
        <v>37</v>
      </c>
      <c r="F47" s="1198"/>
      <c r="G47" s="1198"/>
      <c r="H47" s="1199"/>
      <c r="I47" s="105" t="s">
        <v>519</v>
      </c>
      <c r="J47" s="106" t="s">
        <v>519</v>
      </c>
      <c r="K47" s="106" t="s">
        <v>519</v>
      </c>
      <c r="L47" s="106" t="s">
        <v>519</v>
      </c>
      <c r="M47" s="107" t="s">
        <v>519</v>
      </c>
    </row>
    <row r="48" spans="2:13" ht="27.75" customHeight="1" x14ac:dyDescent="0.2">
      <c r="B48" s="1183"/>
      <c r="C48" s="1184"/>
      <c r="D48" s="104"/>
      <c r="E48" s="1187" t="s">
        <v>38</v>
      </c>
      <c r="F48" s="1187"/>
      <c r="G48" s="1187"/>
      <c r="H48" s="1188"/>
      <c r="I48" s="105" t="s">
        <v>519</v>
      </c>
      <c r="J48" s="106" t="s">
        <v>519</v>
      </c>
      <c r="K48" s="106" t="s">
        <v>519</v>
      </c>
      <c r="L48" s="106" t="s">
        <v>519</v>
      </c>
      <c r="M48" s="107" t="s">
        <v>519</v>
      </c>
    </row>
    <row r="49" spans="2:13" ht="27.75" customHeight="1" x14ac:dyDescent="0.2">
      <c r="B49" s="1185"/>
      <c r="C49" s="1186"/>
      <c r="D49" s="104"/>
      <c r="E49" s="1187" t="s">
        <v>39</v>
      </c>
      <c r="F49" s="1187"/>
      <c r="G49" s="1187"/>
      <c r="H49" s="1188"/>
      <c r="I49" s="105" t="s">
        <v>519</v>
      </c>
      <c r="J49" s="106" t="s">
        <v>519</v>
      </c>
      <c r="K49" s="106" t="s">
        <v>519</v>
      </c>
      <c r="L49" s="106" t="s">
        <v>519</v>
      </c>
      <c r="M49" s="107" t="s">
        <v>519</v>
      </c>
    </row>
    <row r="50" spans="2:13" ht="27.75" customHeight="1" x14ac:dyDescent="0.2">
      <c r="B50" s="1181" t="s">
        <v>40</v>
      </c>
      <c r="C50" s="1182"/>
      <c r="D50" s="110"/>
      <c r="E50" s="1187" t="s">
        <v>41</v>
      </c>
      <c r="F50" s="1187"/>
      <c r="G50" s="1187"/>
      <c r="H50" s="1188"/>
      <c r="I50" s="105">
        <v>1373</v>
      </c>
      <c r="J50" s="106">
        <v>1477</v>
      </c>
      <c r="K50" s="106">
        <v>1420</v>
      </c>
      <c r="L50" s="106">
        <v>1507</v>
      </c>
      <c r="M50" s="107">
        <v>1635</v>
      </c>
    </row>
    <row r="51" spans="2:13" ht="27.75" customHeight="1" x14ac:dyDescent="0.2">
      <c r="B51" s="1183"/>
      <c r="C51" s="1184"/>
      <c r="D51" s="104"/>
      <c r="E51" s="1187" t="s">
        <v>42</v>
      </c>
      <c r="F51" s="1187"/>
      <c r="G51" s="1187"/>
      <c r="H51" s="1188"/>
      <c r="I51" s="105">
        <v>223</v>
      </c>
      <c r="J51" s="106">
        <v>198</v>
      </c>
      <c r="K51" s="106">
        <v>324</v>
      </c>
      <c r="L51" s="106">
        <v>325</v>
      </c>
      <c r="M51" s="107">
        <v>377</v>
      </c>
    </row>
    <row r="52" spans="2:13" ht="27.75" customHeight="1" x14ac:dyDescent="0.2">
      <c r="B52" s="1185"/>
      <c r="C52" s="1186"/>
      <c r="D52" s="104"/>
      <c r="E52" s="1187" t="s">
        <v>43</v>
      </c>
      <c r="F52" s="1187"/>
      <c r="G52" s="1187"/>
      <c r="H52" s="1188"/>
      <c r="I52" s="105">
        <v>3442</v>
      </c>
      <c r="J52" s="106">
        <v>3577</v>
      </c>
      <c r="K52" s="106">
        <v>3835</v>
      </c>
      <c r="L52" s="106">
        <v>3704</v>
      </c>
      <c r="M52" s="107">
        <v>3587</v>
      </c>
    </row>
    <row r="53" spans="2:13" ht="27.75" customHeight="1" thickBot="1" x14ac:dyDescent="0.25">
      <c r="B53" s="1189" t="s">
        <v>44</v>
      </c>
      <c r="C53" s="1190"/>
      <c r="D53" s="111"/>
      <c r="E53" s="1191" t="s">
        <v>45</v>
      </c>
      <c r="F53" s="1191"/>
      <c r="G53" s="1191"/>
      <c r="H53" s="1192"/>
      <c r="I53" s="112">
        <v>843</v>
      </c>
      <c r="J53" s="113">
        <v>803</v>
      </c>
      <c r="K53" s="113">
        <v>1296</v>
      </c>
      <c r="L53" s="113">
        <v>1207</v>
      </c>
      <c r="M53" s="114">
        <v>1005</v>
      </c>
    </row>
    <row r="54" spans="2:13" ht="27.75" customHeight="1" x14ac:dyDescent="0.2">
      <c r="B54" s="115" t="s">
        <v>46</v>
      </c>
      <c r="C54" s="116"/>
      <c r="D54" s="116"/>
      <c r="E54" s="117"/>
      <c r="F54" s="117"/>
      <c r="G54" s="117"/>
      <c r="H54" s="117"/>
      <c r="I54" s="118"/>
      <c r="J54" s="118"/>
      <c r="K54" s="118"/>
      <c r="L54" s="118"/>
      <c r="M54" s="118"/>
    </row>
    <row r="55" spans="2:13" ht="12.75" customHeight="1" x14ac:dyDescent="0.2"/>
    <row r="56" spans="2:13" ht="12.75" hidden="1" customHeight="1" x14ac:dyDescent="0.2"/>
    <row r="57" spans="2:13" ht="12.75" hidden="1" customHeight="1" x14ac:dyDescent="0.2"/>
    <row r="58" spans="2:13" ht="12.75" hidden="1" customHeight="1" x14ac:dyDescent="0.2"/>
  </sheetData>
  <sheetProtection algorithmName="SHA-512" hashValue="EqjNxq3esbto/wYmnwq7BaaaTF/NGuway1bSgK2YgEwpYwe7wZr67myh8Z60HzQKxP4qqI1CVs1Hkze9QCTBtg==" saltValue="naJ1Q+h9HbhFc+W3YrXlJ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9" t="s">
        <v>47</v>
      </c>
    </row>
    <row r="54" spans="2:8" ht="29.25" customHeight="1" thickBot="1" x14ac:dyDescent="0.3">
      <c r="B54" s="120" t="s">
        <v>1</v>
      </c>
      <c r="C54" s="121"/>
      <c r="D54" s="121"/>
      <c r="E54" s="122" t="s">
        <v>2</v>
      </c>
      <c r="F54" s="123" t="s">
        <v>563</v>
      </c>
      <c r="G54" s="123" t="s">
        <v>564</v>
      </c>
      <c r="H54" s="124" t="s">
        <v>565</v>
      </c>
    </row>
    <row r="55" spans="2:8" ht="52.5" customHeight="1" x14ac:dyDescent="0.2">
      <c r="B55" s="125"/>
      <c r="C55" s="1208" t="s">
        <v>48</v>
      </c>
      <c r="D55" s="1208"/>
      <c r="E55" s="1209"/>
      <c r="F55" s="126">
        <v>1162</v>
      </c>
      <c r="G55" s="126">
        <v>1172</v>
      </c>
      <c r="H55" s="127">
        <v>1263</v>
      </c>
    </row>
    <row r="56" spans="2:8" ht="52.5" customHeight="1" x14ac:dyDescent="0.2">
      <c r="B56" s="128"/>
      <c r="C56" s="1210" t="s">
        <v>49</v>
      </c>
      <c r="D56" s="1210"/>
      <c r="E56" s="1211"/>
      <c r="F56" s="129">
        <v>138</v>
      </c>
      <c r="G56" s="129">
        <v>138</v>
      </c>
      <c r="H56" s="130">
        <v>138</v>
      </c>
    </row>
    <row r="57" spans="2:8" ht="53.25" customHeight="1" x14ac:dyDescent="0.2">
      <c r="B57" s="128"/>
      <c r="C57" s="1212" t="s">
        <v>50</v>
      </c>
      <c r="D57" s="1212"/>
      <c r="E57" s="1213"/>
      <c r="F57" s="131">
        <v>194</v>
      </c>
      <c r="G57" s="131">
        <v>368</v>
      </c>
      <c r="H57" s="132">
        <v>408</v>
      </c>
    </row>
    <row r="58" spans="2:8" ht="45.75" customHeight="1" x14ac:dyDescent="0.2">
      <c r="B58" s="133"/>
      <c r="C58" s="1200" t="s">
        <v>585</v>
      </c>
      <c r="D58" s="1201"/>
      <c r="E58" s="1202"/>
      <c r="F58" s="134">
        <v>8</v>
      </c>
      <c r="G58" s="134">
        <v>75</v>
      </c>
      <c r="H58" s="135">
        <v>155</v>
      </c>
    </row>
    <row r="59" spans="2:8" ht="45.75" customHeight="1" x14ac:dyDescent="0.2">
      <c r="B59" s="133"/>
      <c r="C59" s="1200" t="s">
        <v>586</v>
      </c>
      <c r="D59" s="1201"/>
      <c r="E59" s="1202"/>
      <c r="F59" s="134">
        <v>120</v>
      </c>
      <c r="G59" s="134">
        <v>120</v>
      </c>
      <c r="H59" s="135">
        <v>120</v>
      </c>
    </row>
    <row r="60" spans="2:8" ht="45.75" customHeight="1" x14ac:dyDescent="0.2">
      <c r="B60" s="133"/>
      <c r="C60" s="1200" t="s">
        <v>587</v>
      </c>
      <c r="D60" s="1201"/>
      <c r="E60" s="1202"/>
      <c r="F60" s="134">
        <v>0</v>
      </c>
      <c r="G60" s="134">
        <v>47</v>
      </c>
      <c r="H60" s="135">
        <v>66</v>
      </c>
    </row>
    <row r="61" spans="2:8" ht="45.75" customHeight="1" x14ac:dyDescent="0.2">
      <c r="B61" s="133"/>
      <c r="C61" s="1200" t="s">
        <v>588</v>
      </c>
      <c r="D61" s="1201"/>
      <c r="E61" s="1202"/>
      <c r="F61" s="134">
        <v>5</v>
      </c>
      <c r="G61" s="134">
        <v>11</v>
      </c>
      <c r="H61" s="135">
        <v>41</v>
      </c>
    </row>
    <row r="62" spans="2:8" ht="45.75" customHeight="1" thickBot="1" x14ac:dyDescent="0.25">
      <c r="B62" s="136"/>
      <c r="C62" s="1203" t="s">
        <v>589</v>
      </c>
      <c r="D62" s="1204"/>
      <c r="E62" s="1205"/>
      <c r="F62" s="137">
        <v>0</v>
      </c>
      <c r="G62" s="137">
        <v>0</v>
      </c>
      <c r="H62" s="138">
        <v>18</v>
      </c>
    </row>
    <row r="63" spans="2:8" ht="52.5" customHeight="1" thickBot="1" x14ac:dyDescent="0.25">
      <c r="B63" s="139"/>
      <c r="C63" s="1206" t="s">
        <v>51</v>
      </c>
      <c r="D63" s="1206"/>
      <c r="E63" s="1207"/>
      <c r="F63" s="140">
        <v>1493</v>
      </c>
      <c r="G63" s="140">
        <v>1679</v>
      </c>
      <c r="H63" s="141">
        <v>1809</v>
      </c>
    </row>
    <row r="64" spans="2:8" ht="15" customHeight="1" x14ac:dyDescent="0.2"/>
  </sheetData>
  <sheetProtection algorithmName="SHA-512" hashValue="7clQJ/crgvoFOEElBPh+jwjUCYQooIySWWue7JKLxbDJ+wok48psiD4IoNsU63tTdQO/2P2wHLyZ+yNpVFi3Fw==" saltValue="iwS5ecInUswZtfhTuxTu1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7F00E9-1430-4C34-94A4-26EF3B49E785}">
  <sheetPr>
    <pageSetUpPr fitToPage="1"/>
  </sheetPr>
  <dimension ref="A1:WZM160"/>
  <sheetViews>
    <sheetView showGridLines="0" zoomScale="70" zoomScaleNormal="70" zoomScaleSheetLayoutView="55" workbookViewId="0">
      <selection activeCell="CA49" sqref="CA49"/>
    </sheetView>
  </sheetViews>
  <sheetFormatPr defaultColWidth="0" defaultRowHeight="0" customHeight="1" zeroHeight="1" x14ac:dyDescent="0.2"/>
  <cols>
    <col min="1" max="1" width="6.33203125" style="263" customWidth="1"/>
    <col min="2" max="107" width="2.44140625" style="263" customWidth="1"/>
    <col min="108" max="108" width="6.109375" style="269" customWidth="1"/>
    <col min="109" max="109" width="5.88671875" style="267" customWidth="1"/>
    <col min="110" max="110" width="19.109375" style="263" hidden="1"/>
    <col min="111" max="115" width="12.6640625" style="263" hidden="1"/>
    <col min="116" max="349" width="8.6640625" style="263" hidden="1"/>
    <col min="350" max="355" width="14.88671875" style="263" hidden="1"/>
    <col min="356" max="357" width="15.88671875" style="263" hidden="1"/>
    <col min="358" max="363" width="16.109375" style="263" hidden="1"/>
    <col min="364" max="364" width="6.109375" style="263" hidden="1"/>
    <col min="365" max="365" width="3" style="263" hidden="1"/>
    <col min="366" max="605" width="8.6640625" style="263" hidden="1"/>
    <col min="606" max="611" width="14.88671875" style="263" hidden="1"/>
    <col min="612" max="613" width="15.88671875" style="263" hidden="1"/>
    <col min="614" max="619" width="16.109375" style="263" hidden="1"/>
    <col min="620" max="620" width="6.109375" style="263" hidden="1"/>
    <col min="621" max="621" width="3" style="263" hidden="1"/>
    <col min="622" max="861" width="8.6640625" style="263" hidden="1"/>
    <col min="862" max="867" width="14.88671875" style="263" hidden="1"/>
    <col min="868" max="869" width="15.88671875" style="263" hidden="1"/>
    <col min="870" max="875" width="16.109375" style="263" hidden="1"/>
    <col min="876" max="876" width="6.109375" style="263" hidden="1"/>
    <col min="877" max="877" width="3" style="263" hidden="1"/>
    <col min="878" max="1117" width="8.6640625" style="263" hidden="1"/>
    <col min="1118" max="1123" width="14.88671875" style="263" hidden="1"/>
    <col min="1124" max="1125" width="15.88671875" style="263" hidden="1"/>
    <col min="1126" max="1131" width="16.109375" style="263" hidden="1"/>
    <col min="1132" max="1132" width="6.109375" style="263" hidden="1"/>
    <col min="1133" max="1133" width="3" style="263" hidden="1"/>
    <col min="1134" max="1373" width="8.6640625" style="263" hidden="1"/>
    <col min="1374" max="1379" width="14.88671875" style="263" hidden="1"/>
    <col min="1380" max="1381" width="15.88671875" style="263" hidden="1"/>
    <col min="1382" max="1387" width="16.109375" style="263" hidden="1"/>
    <col min="1388" max="1388" width="6.109375" style="263" hidden="1"/>
    <col min="1389" max="1389" width="3" style="263" hidden="1"/>
    <col min="1390" max="1629" width="8.6640625" style="263" hidden="1"/>
    <col min="1630" max="1635" width="14.88671875" style="263" hidden="1"/>
    <col min="1636" max="1637" width="15.88671875" style="263" hidden="1"/>
    <col min="1638" max="1643" width="16.109375" style="263" hidden="1"/>
    <col min="1644" max="1644" width="6.109375" style="263" hidden="1"/>
    <col min="1645" max="1645" width="3" style="263" hidden="1"/>
    <col min="1646" max="1885" width="8.6640625" style="263" hidden="1"/>
    <col min="1886" max="1891" width="14.88671875" style="263" hidden="1"/>
    <col min="1892" max="1893" width="15.88671875" style="263" hidden="1"/>
    <col min="1894" max="1899" width="16.109375" style="263" hidden="1"/>
    <col min="1900" max="1900" width="6.109375" style="263" hidden="1"/>
    <col min="1901" max="1901" width="3" style="263" hidden="1"/>
    <col min="1902" max="2141" width="8.6640625" style="263" hidden="1"/>
    <col min="2142" max="2147" width="14.88671875" style="263" hidden="1"/>
    <col min="2148" max="2149" width="15.88671875" style="263" hidden="1"/>
    <col min="2150" max="2155" width="16.109375" style="263" hidden="1"/>
    <col min="2156" max="2156" width="6.109375" style="263" hidden="1"/>
    <col min="2157" max="2157" width="3" style="263" hidden="1"/>
    <col min="2158" max="2397" width="8.6640625" style="263" hidden="1"/>
    <col min="2398" max="2403" width="14.88671875" style="263" hidden="1"/>
    <col min="2404" max="2405" width="15.88671875" style="263" hidden="1"/>
    <col min="2406" max="2411" width="16.109375" style="263" hidden="1"/>
    <col min="2412" max="2412" width="6.109375" style="263" hidden="1"/>
    <col min="2413" max="2413" width="3" style="263" hidden="1"/>
    <col min="2414" max="2653" width="8.6640625" style="263" hidden="1"/>
    <col min="2654" max="2659" width="14.88671875" style="263" hidden="1"/>
    <col min="2660" max="2661" width="15.88671875" style="263" hidden="1"/>
    <col min="2662" max="2667" width="16.109375" style="263" hidden="1"/>
    <col min="2668" max="2668" width="6.109375" style="263" hidden="1"/>
    <col min="2669" max="2669" width="3" style="263" hidden="1"/>
    <col min="2670" max="2909" width="8.6640625" style="263" hidden="1"/>
    <col min="2910" max="2915" width="14.88671875" style="263" hidden="1"/>
    <col min="2916" max="2917" width="15.88671875" style="263" hidden="1"/>
    <col min="2918" max="2923" width="16.109375" style="263" hidden="1"/>
    <col min="2924" max="2924" width="6.109375" style="263" hidden="1"/>
    <col min="2925" max="2925" width="3" style="263" hidden="1"/>
    <col min="2926" max="3165" width="8.6640625" style="263" hidden="1"/>
    <col min="3166" max="3171" width="14.88671875" style="263" hidden="1"/>
    <col min="3172" max="3173" width="15.88671875" style="263" hidden="1"/>
    <col min="3174" max="3179" width="16.109375" style="263" hidden="1"/>
    <col min="3180" max="3180" width="6.109375" style="263" hidden="1"/>
    <col min="3181" max="3181" width="3" style="263" hidden="1"/>
    <col min="3182" max="3421" width="8.6640625" style="263" hidden="1"/>
    <col min="3422" max="3427" width="14.88671875" style="263" hidden="1"/>
    <col min="3428" max="3429" width="15.88671875" style="263" hidden="1"/>
    <col min="3430" max="3435" width="16.109375" style="263" hidden="1"/>
    <col min="3436" max="3436" width="6.109375" style="263" hidden="1"/>
    <col min="3437" max="3437" width="3" style="263" hidden="1"/>
    <col min="3438" max="3677" width="8.6640625" style="263" hidden="1"/>
    <col min="3678" max="3683" width="14.88671875" style="263" hidden="1"/>
    <col min="3684" max="3685" width="15.88671875" style="263" hidden="1"/>
    <col min="3686" max="3691" width="16.109375" style="263" hidden="1"/>
    <col min="3692" max="3692" width="6.109375" style="263" hidden="1"/>
    <col min="3693" max="3693" width="3" style="263" hidden="1"/>
    <col min="3694" max="3933" width="8.6640625" style="263" hidden="1"/>
    <col min="3934" max="3939" width="14.88671875" style="263" hidden="1"/>
    <col min="3940" max="3941" width="15.88671875" style="263" hidden="1"/>
    <col min="3942" max="3947" width="16.109375" style="263" hidden="1"/>
    <col min="3948" max="3948" width="6.109375" style="263" hidden="1"/>
    <col min="3949" max="3949" width="3" style="263" hidden="1"/>
    <col min="3950" max="4189" width="8.6640625" style="263" hidden="1"/>
    <col min="4190" max="4195" width="14.88671875" style="263" hidden="1"/>
    <col min="4196" max="4197" width="15.88671875" style="263" hidden="1"/>
    <col min="4198" max="4203" width="16.109375" style="263" hidden="1"/>
    <col min="4204" max="4204" width="6.109375" style="263" hidden="1"/>
    <col min="4205" max="4205" width="3" style="263" hidden="1"/>
    <col min="4206" max="4445" width="8.6640625" style="263" hidden="1"/>
    <col min="4446" max="4451" width="14.88671875" style="263" hidden="1"/>
    <col min="4452" max="4453" width="15.88671875" style="263" hidden="1"/>
    <col min="4454" max="4459" width="16.109375" style="263" hidden="1"/>
    <col min="4460" max="4460" width="6.109375" style="263" hidden="1"/>
    <col min="4461" max="4461" width="3" style="263" hidden="1"/>
    <col min="4462" max="4701" width="8.6640625" style="263" hidden="1"/>
    <col min="4702" max="4707" width="14.88671875" style="263" hidden="1"/>
    <col min="4708" max="4709" width="15.88671875" style="263" hidden="1"/>
    <col min="4710" max="4715" width="16.109375" style="263" hidden="1"/>
    <col min="4716" max="4716" width="6.109375" style="263" hidden="1"/>
    <col min="4717" max="4717" width="3" style="263" hidden="1"/>
    <col min="4718" max="4957" width="8.6640625" style="263" hidden="1"/>
    <col min="4958" max="4963" width="14.88671875" style="263" hidden="1"/>
    <col min="4964" max="4965" width="15.88671875" style="263" hidden="1"/>
    <col min="4966" max="4971" width="16.109375" style="263" hidden="1"/>
    <col min="4972" max="4972" width="6.109375" style="263" hidden="1"/>
    <col min="4973" max="4973" width="3" style="263" hidden="1"/>
    <col min="4974" max="5213" width="8.6640625" style="263" hidden="1"/>
    <col min="5214" max="5219" width="14.88671875" style="263" hidden="1"/>
    <col min="5220" max="5221" width="15.88671875" style="263" hidden="1"/>
    <col min="5222" max="5227" width="16.109375" style="263" hidden="1"/>
    <col min="5228" max="5228" width="6.109375" style="263" hidden="1"/>
    <col min="5229" max="5229" width="3" style="263" hidden="1"/>
    <col min="5230" max="5469" width="8.6640625" style="263" hidden="1"/>
    <col min="5470" max="5475" width="14.88671875" style="263" hidden="1"/>
    <col min="5476" max="5477" width="15.88671875" style="263" hidden="1"/>
    <col min="5478" max="5483" width="16.109375" style="263" hidden="1"/>
    <col min="5484" max="5484" width="6.109375" style="263" hidden="1"/>
    <col min="5485" max="5485" width="3" style="263" hidden="1"/>
    <col min="5486" max="5725" width="8.6640625" style="263" hidden="1"/>
    <col min="5726" max="5731" width="14.88671875" style="263" hidden="1"/>
    <col min="5732" max="5733" width="15.88671875" style="263" hidden="1"/>
    <col min="5734" max="5739" width="16.109375" style="263" hidden="1"/>
    <col min="5740" max="5740" width="6.109375" style="263" hidden="1"/>
    <col min="5741" max="5741" width="3" style="263" hidden="1"/>
    <col min="5742" max="5981" width="8.6640625" style="263" hidden="1"/>
    <col min="5982" max="5987" width="14.88671875" style="263" hidden="1"/>
    <col min="5988" max="5989" width="15.88671875" style="263" hidden="1"/>
    <col min="5990" max="5995" width="16.109375" style="263" hidden="1"/>
    <col min="5996" max="5996" width="6.109375" style="263" hidden="1"/>
    <col min="5997" max="5997" width="3" style="263" hidden="1"/>
    <col min="5998" max="6237" width="8.6640625" style="263" hidden="1"/>
    <col min="6238" max="6243" width="14.88671875" style="263" hidden="1"/>
    <col min="6244" max="6245" width="15.88671875" style="263" hidden="1"/>
    <col min="6246" max="6251" width="16.109375" style="263" hidden="1"/>
    <col min="6252" max="6252" width="6.109375" style="263" hidden="1"/>
    <col min="6253" max="6253" width="3" style="263" hidden="1"/>
    <col min="6254" max="6493" width="8.6640625" style="263" hidden="1"/>
    <col min="6494" max="6499" width="14.88671875" style="263" hidden="1"/>
    <col min="6500" max="6501" width="15.88671875" style="263" hidden="1"/>
    <col min="6502" max="6507" width="16.109375" style="263" hidden="1"/>
    <col min="6508" max="6508" width="6.109375" style="263" hidden="1"/>
    <col min="6509" max="6509" width="3" style="263" hidden="1"/>
    <col min="6510" max="6749" width="8.6640625" style="263" hidden="1"/>
    <col min="6750" max="6755" width="14.88671875" style="263" hidden="1"/>
    <col min="6756" max="6757" width="15.88671875" style="263" hidden="1"/>
    <col min="6758" max="6763" width="16.109375" style="263" hidden="1"/>
    <col min="6764" max="6764" width="6.109375" style="263" hidden="1"/>
    <col min="6765" max="6765" width="3" style="263" hidden="1"/>
    <col min="6766" max="7005" width="8.6640625" style="263" hidden="1"/>
    <col min="7006" max="7011" width="14.88671875" style="263" hidden="1"/>
    <col min="7012" max="7013" width="15.88671875" style="263" hidden="1"/>
    <col min="7014" max="7019" width="16.109375" style="263" hidden="1"/>
    <col min="7020" max="7020" width="6.109375" style="263" hidden="1"/>
    <col min="7021" max="7021" width="3" style="263" hidden="1"/>
    <col min="7022" max="7261" width="8.6640625" style="263" hidden="1"/>
    <col min="7262" max="7267" width="14.88671875" style="263" hidden="1"/>
    <col min="7268" max="7269" width="15.88671875" style="263" hidden="1"/>
    <col min="7270" max="7275" width="16.109375" style="263" hidden="1"/>
    <col min="7276" max="7276" width="6.109375" style="263" hidden="1"/>
    <col min="7277" max="7277" width="3" style="263" hidden="1"/>
    <col min="7278" max="7517" width="8.6640625" style="263" hidden="1"/>
    <col min="7518" max="7523" width="14.88671875" style="263" hidden="1"/>
    <col min="7524" max="7525" width="15.88671875" style="263" hidden="1"/>
    <col min="7526" max="7531" width="16.109375" style="263" hidden="1"/>
    <col min="7532" max="7532" width="6.109375" style="263" hidden="1"/>
    <col min="7533" max="7533" width="3" style="263" hidden="1"/>
    <col min="7534" max="7773" width="8.6640625" style="263" hidden="1"/>
    <col min="7774" max="7779" width="14.88671875" style="263" hidden="1"/>
    <col min="7780" max="7781" width="15.88671875" style="263" hidden="1"/>
    <col min="7782" max="7787" width="16.109375" style="263" hidden="1"/>
    <col min="7788" max="7788" width="6.109375" style="263" hidden="1"/>
    <col min="7789" max="7789" width="3" style="263" hidden="1"/>
    <col min="7790" max="8029" width="8.6640625" style="263" hidden="1"/>
    <col min="8030" max="8035" width="14.88671875" style="263" hidden="1"/>
    <col min="8036" max="8037" width="15.88671875" style="263" hidden="1"/>
    <col min="8038" max="8043" width="16.109375" style="263" hidden="1"/>
    <col min="8044" max="8044" width="6.109375" style="263" hidden="1"/>
    <col min="8045" max="8045" width="3" style="263" hidden="1"/>
    <col min="8046" max="8285" width="8.6640625" style="263" hidden="1"/>
    <col min="8286" max="8291" width="14.88671875" style="263" hidden="1"/>
    <col min="8292" max="8293" width="15.88671875" style="263" hidden="1"/>
    <col min="8294" max="8299" width="16.109375" style="263" hidden="1"/>
    <col min="8300" max="8300" width="6.109375" style="263" hidden="1"/>
    <col min="8301" max="8301" width="3" style="263" hidden="1"/>
    <col min="8302" max="8541" width="8.6640625" style="263" hidden="1"/>
    <col min="8542" max="8547" width="14.88671875" style="263" hidden="1"/>
    <col min="8548" max="8549" width="15.88671875" style="263" hidden="1"/>
    <col min="8550" max="8555" width="16.109375" style="263" hidden="1"/>
    <col min="8556" max="8556" width="6.109375" style="263" hidden="1"/>
    <col min="8557" max="8557" width="3" style="263" hidden="1"/>
    <col min="8558" max="8797" width="8.6640625" style="263" hidden="1"/>
    <col min="8798" max="8803" width="14.88671875" style="263" hidden="1"/>
    <col min="8804" max="8805" width="15.88671875" style="263" hidden="1"/>
    <col min="8806" max="8811" width="16.109375" style="263" hidden="1"/>
    <col min="8812" max="8812" width="6.109375" style="263" hidden="1"/>
    <col min="8813" max="8813" width="3" style="263" hidden="1"/>
    <col min="8814" max="9053" width="8.6640625" style="263" hidden="1"/>
    <col min="9054" max="9059" width="14.88671875" style="263" hidden="1"/>
    <col min="9060" max="9061" width="15.88671875" style="263" hidden="1"/>
    <col min="9062" max="9067" width="16.109375" style="263" hidden="1"/>
    <col min="9068" max="9068" width="6.109375" style="263" hidden="1"/>
    <col min="9069" max="9069" width="3" style="263" hidden="1"/>
    <col min="9070" max="9309" width="8.6640625" style="263" hidden="1"/>
    <col min="9310" max="9315" width="14.88671875" style="263" hidden="1"/>
    <col min="9316" max="9317" width="15.88671875" style="263" hidden="1"/>
    <col min="9318" max="9323" width="16.109375" style="263" hidden="1"/>
    <col min="9324" max="9324" width="6.109375" style="263" hidden="1"/>
    <col min="9325" max="9325" width="3" style="263" hidden="1"/>
    <col min="9326" max="9565" width="8.6640625" style="263" hidden="1"/>
    <col min="9566" max="9571" width="14.88671875" style="263" hidden="1"/>
    <col min="9572" max="9573" width="15.88671875" style="263" hidden="1"/>
    <col min="9574" max="9579" width="16.109375" style="263" hidden="1"/>
    <col min="9580" max="9580" width="6.109375" style="263" hidden="1"/>
    <col min="9581" max="9581" width="3" style="263" hidden="1"/>
    <col min="9582" max="9821" width="8.6640625" style="263" hidden="1"/>
    <col min="9822" max="9827" width="14.88671875" style="263" hidden="1"/>
    <col min="9828" max="9829" width="15.88671875" style="263" hidden="1"/>
    <col min="9830" max="9835" width="16.109375" style="263" hidden="1"/>
    <col min="9836" max="9836" width="6.109375" style="263" hidden="1"/>
    <col min="9837" max="9837" width="3" style="263" hidden="1"/>
    <col min="9838" max="10077" width="8.6640625" style="263" hidden="1"/>
    <col min="10078" max="10083" width="14.88671875" style="263" hidden="1"/>
    <col min="10084" max="10085" width="15.88671875" style="263" hidden="1"/>
    <col min="10086" max="10091" width="16.109375" style="263" hidden="1"/>
    <col min="10092" max="10092" width="6.109375" style="263" hidden="1"/>
    <col min="10093" max="10093" width="3" style="263" hidden="1"/>
    <col min="10094" max="10333" width="8.6640625" style="263" hidden="1"/>
    <col min="10334" max="10339" width="14.88671875" style="263" hidden="1"/>
    <col min="10340" max="10341" width="15.88671875" style="263" hidden="1"/>
    <col min="10342" max="10347" width="16.109375" style="263" hidden="1"/>
    <col min="10348" max="10348" width="6.109375" style="263" hidden="1"/>
    <col min="10349" max="10349" width="3" style="263" hidden="1"/>
    <col min="10350" max="10589" width="8.6640625" style="263" hidden="1"/>
    <col min="10590" max="10595" width="14.88671875" style="263" hidden="1"/>
    <col min="10596" max="10597" width="15.88671875" style="263" hidden="1"/>
    <col min="10598" max="10603" width="16.109375" style="263" hidden="1"/>
    <col min="10604" max="10604" width="6.109375" style="263" hidden="1"/>
    <col min="10605" max="10605" width="3" style="263" hidden="1"/>
    <col min="10606" max="10845" width="8.6640625" style="263" hidden="1"/>
    <col min="10846" max="10851" width="14.88671875" style="263" hidden="1"/>
    <col min="10852" max="10853" width="15.88671875" style="263" hidden="1"/>
    <col min="10854" max="10859" width="16.109375" style="263" hidden="1"/>
    <col min="10860" max="10860" width="6.109375" style="263" hidden="1"/>
    <col min="10861" max="10861" width="3" style="263" hidden="1"/>
    <col min="10862" max="11101" width="8.6640625" style="263" hidden="1"/>
    <col min="11102" max="11107" width="14.88671875" style="263" hidden="1"/>
    <col min="11108" max="11109" width="15.88671875" style="263" hidden="1"/>
    <col min="11110" max="11115" width="16.109375" style="263" hidden="1"/>
    <col min="11116" max="11116" width="6.109375" style="263" hidden="1"/>
    <col min="11117" max="11117" width="3" style="263" hidden="1"/>
    <col min="11118" max="11357" width="8.6640625" style="263" hidden="1"/>
    <col min="11358" max="11363" width="14.88671875" style="263" hidden="1"/>
    <col min="11364" max="11365" width="15.88671875" style="263" hidden="1"/>
    <col min="11366" max="11371" width="16.109375" style="263" hidden="1"/>
    <col min="11372" max="11372" width="6.109375" style="263" hidden="1"/>
    <col min="11373" max="11373" width="3" style="263" hidden="1"/>
    <col min="11374" max="11613" width="8.6640625" style="263" hidden="1"/>
    <col min="11614" max="11619" width="14.88671875" style="263" hidden="1"/>
    <col min="11620" max="11621" width="15.88671875" style="263" hidden="1"/>
    <col min="11622" max="11627" width="16.109375" style="263" hidden="1"/>
    <col min="11628" max="11628" width="6.109375" style="263" hidden="1"/>
    <col min="11629" max="11629" width="3" style="263" hidden="1"/>
    <col min="11630" max="11869" width="8.6640625" style="263" hidden="1"/>
    <col min="11870" max="11875" width="14.88671875" style="263" hidden="1"/>
    <col min="11876" max="11877" width="15.88671875" style="263" hidden="1"/>
    <col min="11878" max="11883" width="16.109375" style="263" hidden="1"/>
    <col min="11884" max="11884" width="6.109375" style="263" hidden="1"/>
    <col min="11885" max="11885" width="3" style="263" hidden="1"/>
    <col min="11886" max="12125" width="8.6640625" style="263" hidden="1"/>
    <col min="12126" max="12131" width="14.88671875" style="263" hidden="1"/>
    <col min="12132" max="12133" width="15.88671875" style="263" hidden="1"/>
    <col min="12134" max="12139" width="16.109375" style="263" hidden="1"/>
    <col min="12140" max="12140" width="6.109375" style="263" hidden="1"/>
    <col min="12141" max="12141" width="3" style="263" hidden="1"/>
    <col min="12142" max="12381" width="8.6640625" style="263" hidden="1"/>
    <col min="12382" max="12387" width="14.88671875" style="263" hidden="1"/>
    <col min="12388" max="12389" width="15.88671875" style="263" hidden="1"/>
    <col min="12390" max="12395" width="16.109375" style="263" hidden="1"/>
    <col min="12396" max="12396" width="6.109375" style="263" hidden="1"/>
    <col min="12397" max="12397" width="3" style="263" hidden="1"/>
    <col min="12398" max="12637" width="8.6640625" style="263" hidden="1"/>
    <col min="12638" max="12643" width="14.88671875" style="263" hidden="1"/>
    <col min="12644" max="12645" width="15.88671875" style="263" hidden="1"/>
    <col min="12646" max="12651" width="16.109375" style="263" hidden="1"/>
    <col min="12652" max="12652" width="6.109375" style="263" hidden="1"/>
    <col min="12653" max="12653" width="3" style="263" hidden="1"/>
    <col min="12654" max="12893" width="8.6640625" style="263" hidden="1"/>
    <col min="12894" max="12899" width="14.88671875" style="263" hidden="1"/>
    <col min="12900" max="12901" width="15.88671875" style="263" hidden="1"/>
    <col min="12902" max="12907" width="16.109375" style="263" hidden="1"/>
    <col min="12908" max="12908" width="6.109375" style="263" hidden="1"/>
    <col min="12909" max="12909" width="3" style="263" hidden="1"/>
    <col min="12910" max="13149" width="8.6640625" style="263" hidden="1"/>
    <col min="13150" max="13155" width="14.88671875" style="263" hidden="1"/>
    <col min="13156" max="13157" width="15.88671875" style="263" hidden="1"/>
    <col min="13158" max="13163" width="16.109375" style="263" hidden="1"/>
    <col min="13164" max="13164" width="6.109375" style="263" hidden="1"/>
    <col min="13165" max="13165" width="3" style="263" hidden="1"/>
    <col min="13166" max="13405" width="8.6640625" style="263" hidden="1"/>
    <col min="13406" max="13411" width="14.88671875" style="263" hidden="1"/>
    <col min="13412" max="13413" width="15.88671875" style="263" hidden="1"/>
    <col min="13414" max="13419" width="16.109375" style="263" hidden="1"/>
    <col min="13420" max="13420" width="6.109375" style="263" hidden="1"/>
    <col min="13421" max="13421" width="3" style="263" hidden="1"/>
    <col min="13422" max="13661" width="8.6640625" style="263" hidden="1"/>
    <col min="13662" max="13667" width="14.88671875" style="263" hidden="1"/>
    <col min="13668" max="13669" width="15.88671875" style="263" hidden="1"/>
    <col min="13670" max="13675" width="16.109375" style="263" hidden="1"/>
    <col min="13676" max="13676" width="6.109375" style="263" hidden="1"/>
    <col min="13677" max="13677" width="3" style="263" hidden="1"/>
    <col min="13678" max="13917" width="8.6640625" style="263" hidden="1"/>
    <col min="13918" max="13923" width="14.88671875" style="263" hidden="1"/>
    <col min="13924" max="13925" width="15.88671875" style="263" hidden="1"/>
    <col min="13926" max="13931" width="16.109375" style="263" hidden="1"/>
    <col min="13932" max="13932" width="6.109375" style="263" hidden="1"/>
    <col min="13933" max="13933" width="3" style="263" hidden="1"/>
    <col min="13934" max="14173" width="8.6640625" style="263" hidden="1"/>
    <col min="14174" max="14179" width="14.88671875" style="263" hidden="1"/>
    <col min="14180" max="14181" width="15.88671875" style="263" hidden="1"/>
    <col min="14182" max="14187" width="16.109375" style="263" hidden="1"/>
    <col min="14188" max="14188" width="6.109375" style="263" hidden="1"/>
    <col min="14189" max="14189" width="3" style="263" hidden="1"/>
    <col min="14190" max="14429" width="8.6640625" style="263" hidden="1"/>
    <col min="14430" max="14435" width="14.88671875" style="263" hidden="1"/>
    <col min="14436" max="14437" width="15.88671875" style="263" hidden="1"/>
    <col min="14438" max="14443" width="16.109375" style="263" hidden="1"/>
    <col min="14444" max="14444" width="6.109375" style="263" hidden="1"/>
    <col min="14445" max="14445" width="3" style="263" hidden="1"/>
    <col min="14446" max="14685" width="8.6640625" style="263" hidden="1"/>
    <col min="14686" max="14691" width="14.88671875" style="263" hidden="1"/>
    <col min="14692" max="14693" width="15.88671875" style="263" hidden="1"/>
    <col min="14694" max="14699" width="16.109375" style="263" hidden="1"/>
    <col min="14700" max="14700" width="6.109375" style="263" hidden="1"/>
    <col min="14701" max="14701" width="3" style="263" hidden="1"/>
    <col min="14702" max="14941" width="8.6640625" style="263" hidden="1"/>
    <col min="14942" max="14947" width="14.88671875" style="263" hidden="1"/>
    <col min="14948" max="14949" width="15.88671875" style="263" hidden="1"/>
    <col min="14950" max="14955" width="16.109375" style="263" hidden="1"/>
    <col min="14956" max="14956" width="6.109375" style="263" hidden="1"/>
    <col min="14957" max="14957" width="3" style="263" hidden="1"/>
    <col min="14958" max="15197" width="8.6640625" style="263" hidden="1"/>
    <col min="15198" max="15203" width="14.88671875" style="263" hidden="1"/>
    <col min="15204" max="15205" width="15.88671875" style="263" hidden="1"/>
    <col min="15206" max="15211" width="16.109375" style="263" hidden="1"/>
    <col min="15212" max="15212" width="6.109375" style="263" hidden="1"/>
    <col min="15213" max="15213" width="3" style="263" hidden="1"/>
    <col min="15214" max="15453" width="8.6640625" style="263" hidden="1"/>
    <col min="15454" max="15459" width="14.88671875" style="263" hidden="1"/>
    <col min="15460" max="15461" width="15.88671875" style="263" hidden="1"/>
    <col min="15462" max="15467" width="16.109375" style="263" hidden="1"/>
    <col min="15468" max="15468" width="6.109375" style="263" hidden="1"/>
    <col min="15469" max="15469" width="3" style="263" hidden="1"/>
    <col min="15470" max="15709" width="8.6640625" style="263" hidden="1"/>
    <col min="15710" max="15715" width="14.88671875" style="263" hidden="1"/>
    <col min="15716" max="15717" width="15.88671875" style="263" hidden="1"/>
    <col min="15718" max="15723" width="16.109375" style="263" hidden="1"/>
    <col min="15724" max="15724" width="6.109375" style="263" hidden="1"/>
    <col min="15725" max="15725" width="3" style="263" hidden="1"/>
    <col min="15726" max="15965" width="8.6640625" style="263" hidden="1"/>
    <col min="15966" max="15971" width="14.88671875" style="263" hidden="1"/>
    <col min="15972" max="15973" width="15.88671875" style="263" hidden="1"/>
    <col min="15974" max="15979" width="16.109375" style="263" hidden="1"/>
    <col min="15980" max="15980" width="6.109375" style="263" hidden="1"/>
    <col min="15981" max="15981" width="3" style="263" hidden="1"/>
    <col min="15982" max="16221" width="8.6640625" style="263" hidden="1"/>
    <col min="16222" max="16227" width="14.88671875" style="263" hidden="1"/>
    <col min="16228" max="16229" width="15.88671875" style="263" hidden="1"/>
    <col min="16230" max="16235" width="16.109375" style="263" hidden="1"/>
    <col min="16236" max="16236" width="6.109375" style="263" hidden="1"/>
    <col min="16237" max="16237" width="3" style="263" hidden="1"/>
    <col min="16238" max="16384" width="8.6640625" style="263" hidden="1"/>
  </cols>
  <sheetData>
    <row r="1" spans="1:143" ht="42.75" customHeight="1" x14ac:dyDescent="0.2">
      <c r="A1" s="377"/>
      <c r="B1" s="376"/>
      <c r="DD1" s="263"/>
      <c r="DE1" s="263"/>
    </row>
    <row r="2" spans="1:143" ht="25.5" customHeight="1" x14ac:dyDescent="0.2">
      <c r="A2" s="375"/>
      <c r="C2" s="375"/>
      <c r="O2" s="375"/>
      <c r="P2" s="375"/>
      <c r="Q2" s="375"/>
      <c r="R2" s="375"/>
      <c r="S2" s="375"/>
      <c r="T2" s="375"/>
      <c r="U2" s="375"/>
      <c r="V2" s="375"/>
      <c r="W2" s="375"/>
      <c r="X2" s="375"/>
      <c r="Y2" s="375"/>
      <c r="Z2" s="375"/>
      <c r="AA2" s="375"/>
      <c r="AB2" s="375"/>
      <c r="AC2" s="375"/>
      <c r="AD2" s="375"/>
      <c r="AE2" s="375"/>
      <c r="AF2" s="375"/>
      <c r="AG2" s="375"/>
      <c r="AH2" s="375"/>
      <c r="AI2" s="375"/>
      <c r="AU2" s="375"/>
      <c r="BG2" s="375"/>
      <c r="BS2" s="375"/>
      <c r="CE2" s="375"/>
      <c r="CQ2" s="375"/>
      <c r="DD2" s="263"/>
      <c r="DE2" s="263"/>
    </row>
    <row r="3" spans="1:143" ht="25.5" customHeight="1" x14ac:dyDescent="0.2">
      <c r="A3" s="375"/>
      <c r="C3" s="375"/>
      <c r="O3" s="375"/>
      <c r="P3" s="375"/>
      <c r="Q3" s="375"/>
      <c r="R3" s="375"/>
      <c r="S3" s="375"/>
      <c r="T3" s="375"/>
      <c r="U3" s="375"/>
      <c r="V3" s="375"/>
      <c r="W3" s="375"/>
      <c r="X3" s="375"/>
      <c r="Y3" s="375"/>
      <c r="Z3" s="375"/>
      <c r="AA3" s="375"/>
      <c r="AB3" s="375"/>
      <c r="AC3" s="375"/>
      <c r="AD3" s="375"/>
      <c r="AE3" s="375"/>
      <c r="AF3" s="375"/>
      <c r="AG3" s="375"/>
      <c r="AH3" s="375"/>
      <c r="AI3" s="375"/>
      <c r="AU3" s="375"/>
      <c r="BG3" s="375"/>
      <c r="BS3" s="375"/>
      <c r="CE3" s="375"/>
      <c r="CQ3" s="375"/>
      <c r="DD3" s="263"/>
      <c r="DE3" s="263"/>
    </row>
    <row r="4" spans="1:143" s="261" customFormat="1" ht="13.2" x14ac:dyDescent="0.2">
      <c r="A4" s="375"/>
      <c r="B4" s="375"/>
      <c r="C4" s="375"/>
      <c r="D4" s="375"/>
      <c r="E4" s="375"/>
      <c r="F4" s="375"/>
      <c r="G4" s="375"/>
      <c r="H4" s="375"/>
      <c r="I4" s="375"/>
      <c r="J4" s="375"/>
      <c r="K4" s="375"/>
      <c r="L4" s="375"/>
      <c r="M4" s="375"/>
      <c r="N4" s="375"/>
      <c r="O4" s="375"/>
      <c r="P4" s="375"/>
      <c r="Q4" s="375"/>
      <c r="R4" s="375"/>
      <c r="S4" s="375"/>
      <c r="T4" s="375"/>
      <c r="U4" s="375"/>
      <c r="V4" s="375"/>
      <c r="W4" s="375"/>
      <c r="X4" s="375"/>
      <c r="Y4" s="375"/>
      <c r="Z4" s="375"/>
      <c r="AA4" s="375"/>
      <c r="AB4" s="375"/>
      <c r="AC4" s="375"/>
      <c r="AD4" s="375"/>
      <c r="AE4" s="375"/>
      <c r="AF4" s="375"/>
      <c r="AG4" s="375"/>
      <c r="AH4" s="375"/>
      <c r="AI4" s="375"/>
      <c r="AJ4" s="375"/>
      <c r="AK4" s="375"/>
      <c r="AL4" s="375"/>
      <c r="AM4" s="375"/>
      <c r="AN4" s="375"/>
      <c r="AO4" s="375"/>
      <c r="AP4" s="375"/>
      <c r="AQ4" s="375"/>
      <c r="AR4" s="375"/>
      <c r="AS4" s="375"/>
      <c r="AT4" s="375"/>
      <c r="AU4" s="375"/>
      <c r="AV4" s="375"/>
      <c r="AW4" s="375"/>
      <c r="AX4" s="375"/>
      <c r="AY4" s="375"/>
      <c r="AZ4" s="375"/>
      <c r="BA4" s="375"/>
      <c r="BB4" s="375"/>
      <c r="BC4" s="375"/>
      <c r="BD4" s="375"/>
      <c r="BE4" s="375"/>
      <c r="BF4" s="375"/>
      <c r="BG4" s="375"/>
      <c r="BH4" s="375"/>
      <c r="BI4" s="375"/>
      <c r="BJ4" s="375"/>
      <c r="BK4" s="375"/>
      <c r="BL4" s="375"/>
      <c r="BM4" s="375"/>
      <c r="BN4" s="375"/>
      <c r="BO4" s="375"/>
      <c r="BP4" s="375"/>
      <c r="BQ4" s="375"/>
      <c r="BR4" s="375"/>
      <c r="BS4" s="375"/>
      <c r="BT4" s="375"/>
      <c r="BU4" s="375"/>
      <c r="BV4" s="375"/>
      <c r="BW4" s="375"/>
      <c r="BX4" s="375"/>
      <c r="BY4" s="375"/>
      <c r="BZ4" s="375"/>
      <c r="CA4" s="375"/>
      <c r="CB4" s="375"/>
      <c r="CC4" s="375"/>
      <c r="CD4" s="375"/>
      <c r="CE4" s="375"/>
      <c r="CF4" s="375"/>
      <c r="CG4" s="375"/>
      <c r="CH4" s="375"/>
      <c r="CI4" s="375"/>
      <c r="CJ4" s="375"/>
      <c r="CK4" s="375"/>
      <c r="CL4" s="375"/>
      <c r="CM4" s="375"/>
      <c r="CN4" s="375"/>
      <c r="CO4" s="375"/>
      <c r="CP4" s="375"/>
      <c r="CQ4" s="375"/>
      <c r="CR4" s="375"/>
      <c r="CS4" s="375"/>
      <c r="CT4" s="375"/>
      <c r="CU4" s="375"/>
      <c r="CV4" s="375"/>
      <c r="CW4" s="375"/>
      <c r="CX4" s="375"/>
      <c r="CY4" s="375"/>
      <c r="CZ4" s="375"/>
      <c r="DA4" s="375"/>
      <c r="DB4" s="375"/>
      <c r="DC4" s="375"/>
      <c r="DD4" s="375"/>
      <c r="DE4" s="375"/>
      <c r="DF4" s="262"/>
      <c r="DG4" s="262"/>
      <c r="DH4" s="262"/>
      <c r="DI4" s="262"/>
      <c r="DJ4" s="262"/>
      <c r="DK4" s="262"/>
      <c r="DL4" s="262"/>
      <c r="DM4" s="262"/>
      <c r="DN4" s="262"/>
      <c r="DO4" s="262"/>
      <c r="DP4" s="262"/>
      <c r="DQ4" s="262"/>
      <c r="DR4" s="262"/>
      <c r="DS4" s="262"/>
      <c r="DT4" s="262"/>
      <c r="DU4" s="262"/>
      <c r="DV4" s="262"/>
      <c r="DW4" s="262"/>
    </row>
    <row r="5" spans="1:143" s="261" customFormat="1" ht="13.2" x14ac:dyDescent="0.2">
      <c r="A5" s="375"/>
      <c r="B5" s="375"/>
      <c r="C5" s="375"/>
      <c r="D5" s="375"/>
      <c r="E5" s="375"/>
      <c r="F5" s="375"/>
      <c r="G5" s="375"/>
      <c r="H5" s="375"/>
      <c r="I5" s="375"/>
      <c r="J5" s="375"/>
      <c r="K5" s="375"/>
      <c r="L5" s="375"/>
      <c r="M5" s="375"/>
      <c r="N5" s="375"/>
      <c r="O5" s="375"/>
      <c r="P5" s="375"/>
      <c r="Q5" s="375"/>
      <c r="R5" s="375"/>
      <c r="S5" s="375"/>
      <c r="T5" s="375"/>
      <c r="U5" s="375"/>
      <c r="V5" s="375"/>
      <c r="W5" s="375"/>
      <c r="X5" s="375"/>
      <c r="Y5" s="375"/>
      <c r="Z5" s="375"/>
      <c r="AA5" s="375"/>
      <c r="AB5" s="375"/>
      <c r="AC5" s="375"/>
      <c r="AD5" s="375"/>
      <c r="AE5" s="375"/>
      <c r="AF5" s="375"/>
      <c r="AG5" s="375"/>
      <c r="AH5" s="375"/>
      <c r="AI5" s="375"/>
      <c r="AJ5" s="375"/>
      <c r="AK5" s="375"/>
      <c r="AL5" s="375"/>
      <c r="AM5" s="375"/>
      <c r="AN5" s="375"/>
      <c r="AO5" s="375"/>
      <c r="AP5" s="375"/>
      <c r="AQ5" s="375"/>
      <c r="AR5" s="375"/>
      <c r="AS5" s="375"/>
      <c r="AT5" s="375"/>
      <c r="AU5" s="375"/>
      <c r="AV5" s="375"/>
      <c r="AW5" s="375"/>
      <c r="AX5" s="375"/>
      <c r="AY5" s="375"/>
      <c r="AZ5" s="375"/>
      <c r="BA5" s="375"/>
      <c r="BB5" s="375"/>
      <c r="BC5" s="375"/>
      <c r="BD5" s="375"/>
      <c r="BE5" s="375"/>
      <c r="BF5" s="375"/>
      <c r="BG5" s="375"/>
      <c r="BH5" s="375"/>
      <c r="BI5" s="375"/>
      <c r="BJ5" s="375"/>
      <c r="BK5" s="375"/>
      <c r="BL5" s="375"/>
      <c r="BM5" s="375"/>
      <c r="BN5" s="375"/>
      <c r="BO5" s="375"/>
      <c r="BP5" s="375"/>
      <c r="BQ5" s="375"/>
      <c r="BR5" s="375"/>
      <c r="BS5" s="375"/>
      <c r="BT5" s="375"/>
      <c r="BU5" s="375"/>
      <c r="BV5" s="375"/>
      <c r="BW5" s="375"/>
      <c r="BX5" s="375"/>
      <c r="BY5" s="375"/>
      <c r="BZ5" s="375"/>
      <c r="CA5" s="375"/>
      <c r="CB5" s="375"/>
      <c r="CC5" s="375"/>
      <c r="CD5" s="375"/>
      <c r="CE5" s="375"/>
      <c r="CF5" s="375"/>
      <c r="CG5" s="375"/>
      <c r="CH5" s="375"/>
      <c r="CI5" s="375"/>
      <c r="CJ5" s="375"/>
      <c r="CK5" s="375"/>
      <c r="CL5" s="375"/>
      <c r="CM5" s="375"/>
      <c r="CN5" s="375"/>
      <c r="CO5" s="375"/>
      <c r="CP5" s="375"/>
      <c r="CQ5" s="375"/>
      <c r="CR5" s="375"/>
      <c r="CS5" s="375"/>
      <c r="CT5" s="375"/>
      <c r="CU5" s="375"/>
      <c r="CV5" s="375"/>
      <c r="CW5" s="375"/>
      <c r="CX5" s="375"/>
      <c r="CY5" s="375"/>
      <c r="CZ5" s="375"/>
      <c r="DA5" s="375"/>
      <c r="DB5" s="375"/>
      <c r="DC5" s="375"/>
      <c r="DD5" s="375"/>
      <c r="DE5" s="375"/>
      <c r="DF5" s="262"/>
      <c r="DG5" s="262"/>
      <c r="DH5" s="262"/>
      <c r="DI5" s="262"/>
      <c r="DJ5" s="262"/>
      <c r="DK5" s="262"/>
      <c r="DL5" s="262"/>
      <c r="DM5" s="262"/>
      <c r="DN5" s="262"/>
      <c r="DO5" s="262"/>
      <c r="DP5" s="262"/>
      <c r="DQ5" s="262"/>
      <c r="DR5" s="262"/>
      <c r="DS5" s="262"/>
      <c r="DT5" s="262"/>
      <c r="DU5" s="262"/>
      <c r="DV5" s="262"/>
      <c r="DW5" s="262"/>
    </row>
    <row r="6" spans="1:143" s="261" customFormat="1" ht="13.2" x14ac:dyDescent="0.2">
      <c r="A6" s="375"/>
      <c r="B6" s="375"/>
      <c r="C6" s="375"/>
      <c r="D6" s="375"/>
      <c r="E6" s="375"/>
      <c r="F6" s="375"/>
      <c r="G6" s="375"/>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5"/>
      <c r="AY6" s="375"/>
      <c r="AZ6" s="375"/>
      <c r="BA6" s="375"/>
      <c r="BB6" s="375"/>
      <c r="BC6" s="375"/>
      <c r="BD6" s="375"/>
      <c r="BE6" s="375"/>
      <c r="BF6" s="375"/>
      <c r="BG6" s="375"/>
      <c r="BH6" s="375"/>
      <c r="BI6" s="375"/>
      <c r="BJ6" s="375"/>
      <c r="BK6" s="375"/>
      <c r="BL6" s="375"/>
      <c r="BM6" s="375"/>
      <c r="BN6" s="375"/>
      <c r="BO6" s="375"/>
      <c r="BP6" s="375"/>
      <c r="BQ6" s="375"/>
      <c r="BR6" s="375"/>
      <c r="BS6" s="375"/>
      <c r="BT6" s="375"/>
      <c r="BU6" s="375"/>
      <c r="BV6" s="375"/>
      <c r="BW6" s="375"/>
      <c r="BX6" s="375"/>
      <c r="BY6" s="375"/>
      <c r="BZ6" s="375"/>
      <c r="CA6" s="375"/>
      <c r="CB6" s="375"/>
      <c r="CC6" s="375"/>
      <c r="CD6" s="375"/>
      <c r="CE6" s="375"/>
      <c r="CF6" s="375"/>
      <c r="CG6" s="375"/>
      <c r="CH6" s="375"/>
      <c r="CI6" s="375"/>
      <c r="CJ6" s="375"/>
      <c r="CK6" s="375"/>
      <c r="CL6" s="375"/>
      <c r="CM6" s="375"/>
      <c r="CN6" s="375"/>
      <c r="CO6" s="375"/>
      <c r="CP6" s="375"/>
      <c r="CQ6" s="375"/>
      <c r="CR6" s="375"/>
      <c r="CS6" s="375"/>
      <c r="CT6" s="375"/>
      <c r="CU6" s="375"/>
      <c r="CV6" s="375"/>
      <c r="CW6" s="375"/>
      <c r="CX6" s="375"/>
      <c r="CY6" s="375"/>
      <c r="CZ6" s="375"/>
      <c r="DA6" s="375"/>
      <c r="DB6" s="375"/>
      <c r="DC6" s="375"/>
      <c r="DD6" s="375"/>
      <c r="DE6" s="375"/>
      <c r="DF6" s="262"/>
      <c r="DG6" s="262"/>
      <c r="DH6" s="262"/>
      <c r="DI6" s="262"/>
      <c r="DJ6" s="262"/>
      <c r="DK6" s="262"/>
      <c r="DL6" s="262"/>
      <c r="DM6" s="262"/>
      <c r="DN6" s="262"/>
      <c r="DO6" s="262"/>
      <c r="DP6" s="262"/>
      <c r="DQ6" s="262"/>
      <c r="DR6" s="262"/>
      <c r="DS6" s="262"/>
      <c r="DT6" s="262"/>
      <c r="DU6" s="262"/>
      <c r="DV6" s="262"/>
      <c r="DW6" s="262"/>
    </row>
    <row r="7" spans="1:143" s="261" customFormat="1" ht="13.2" x14ac:dyDescent="0.2">
      <c r="A7" s="375"/>
      <c r="B7" s="375"/>
      <c r="C7" s="375"/>
      <c r="D7" s="375"/>
      <c r="E7" s="375"/>
      <c r="F7" s="375"/>
      <c r="G7" s="375"/>
      <c r="H7" s="375"/>
      <c r="I7" s="375"/>
      <c r="J7" s="375"/>
      <c r="K7" s="375"/>
      <c r="L7" s="375"/>
      <c r="M7" s="375"/>
      <c r="N7" s="375"/>
      <c r="O7" s="375"/>
      <c r="P7" s="375"/>
      <c r="Q7" s="375"/>
      <c r="R7" s="375"/>
      <c r="S7" s="375"/>
      <c r="T7" s="375"/>
      <c r="U7" s="375"/>
      <c r="V7" s="375"/>
      <c r="W7" s="375"/>
      <c r="X7" s="375"/>
      <c r="Y7" s="375"/>
      <c r="Z7" s="375"/>
      <c r="AA7" s="375"/>
      <c r="AB7" s="375"/>
      <c r="AC7" s="375"/>
      <c r="AD7" s="375"/>
      <c r="AE7" s="375"/>
      <c r="AF7" s="375"/>
      <c r="AG7" s="375"/>
      <c r="AH7" s="375"/>
      <c r="AI7" s="375"/>
      <c r="AJ7" s="375"/>
      <c r="AK7" s="375"/>
      <c r="AL7" s="375"/>
      <c r="AM7" s="375"/>
      <c r="AN7" s="375"/>
      <c r="AO7" s="375"/>
      <c r="AP7" s="375"/>
      <c r="AQ7" s="375"/>
      <c r="AR7" s="375"/>
      <c r="AS7" s="375"/>
      <c r="AT7" s="375"/>
      <c r="AU7" s="375"/>
      <c r="AV7" s="375"/>
      <c r="AW7" s="375"/>
      <c r="AX7" s="375"/>
      <c r="AY7" s="375"/>
      <c r="AZ7" s="375"/>
      <c r="BA7" s="375"/>
      <c r="BB7" s="375"/>
      <c r="BC7" s="375"/>
      <c r="BD7" s="375"/>
      <c r="BE7" s="375"/>
      <c r="BF7" s="375"/>
      <c r="BG7" s="375"/>
      <c r="BH7" s="375"/>
      <c r="BI7" s="375"/>
      <c r="BJ7" s="375"/>
      <c r="BK7" s="375"/>
      <c r="BL7" s="375"/>
      <c r="BM7" s="375"/>
      <c r="BN7" s="375"/>
      <c r="BO7" s="375"/>
      <c r="BP7" s="375"/>
      <c r="BQ7" s="375"/>
      <c r="BR7" s="375"/>
      <c r="BS7" s="375"/>
      <c r="BT7" s="375"/>
      <c r="BU7" s="375"/>
      <c r="BV7" s="375"/>
      <c r="BW7" s="375"/>
      <c r="BX7" s="375"/>
      <c r="BY7" s="375"/>
      <c r="BZ7" s="375"/>
      <c r="CA7" s="375"/>
      <c r="CB7" s="375"/>
      <c r="CC7" s="375"/>
      <c r="CD7" s="375"/>
      <c r="CE7" s="375"/>
      <c r="CF7" s="375"/>
      <c r="CG7" s="375"/>
      <c r="CH7" s="375"/>
      <c r="CI7" s="375"/>
      <c r="CJ7" s="375"/>
      <c r="CK7" s="375"/>
      <c r="CL7" s="375"/>
      <c r="CM7" s="375"/>
      <c r="CN7" s="375"/>
      <c r="CO7" s="375"/>
      <c r="CP7" s="375"/>
      <c r="CQ7" s="375"/>
      <c r="CR7" s="375"/>
      <c r="CS7" s="375"/>
      <c r="CT7" s="375"/>
      <c r="CU7" s="375"/>
      <c r="CV7" s="375"/>
      <c r="CW7" s="375"/>
      <c r="CX7" s="375"/>
      <c r="CY7" s="375"/>
      <c r="CZ7" s="375"/>
      <c r="DA7" s="375"/>
      <c r="DB7" s="375"/>
      <c r="DC7" s="375"/>
      <c r="DD7" s="375"/>
      <c r="DE7" s="375"/>
      <c r="DF7" s="262"/>
      <c r="DG7" s="262"/>
      <c r="DH7" s="262"/>
      <c r="DI7" s="262"/>
      <c r="DJ7" s="262"/>
      <c r="DK7" s="262"/>
      <c r="DL7" s="262"/>
      <c r="DM7" s="262"/>
      <c r="DN7" s="262"/>
      <c r="DO7" s="262"/>
      <c r="DP7" s="262"/>
      <c r="DQ7" s="262"/>
      <c r="DR7" s="262"/>
      <c r="DS7" s="262"/>
      <c r="DT7" s="262"/>
      <c r="DU7" s="262"/>
      <c r="DV7" s="262"/>
      <c r="DW7" s="262"/>
    </row>
    <row r="8" spans="1:143" s="261" customFormat="1" ht="13.2" x14ac:dyDescent="0.2">
      <c r="A8" s="375"/>
      <c r="B8" s="375"/>
      <c r="C8" s="375"/>
      <c r="D8" s="375"/>
      <c r="E8" s="375"/>
      <c r="F8" s="375"/>
      <c r="G8" s="375"/>
      <c r="H8" s="375"/>
      <c r="I8" s="375"/>
      <c r="J8" s="375"/>
      <c r="K8" s="375"/>
      <c r="L8" s="375"/>
      <c r="M8" s="375"/>
      <c r="N8" s="375"/>
      <c r="O8" s="375"/>
      <c r="P8" s="375"/>
      <c r="Q8" s="375"/>
      <c r="R8" s="375"/>
      <c r="S8" s="375"/>
      <c r="T8" s="375"/>
      <c r="U8" s="375"/>
      <c r="V8" s="375"/>
      <c r="W8" s="375"/>
      <c r="X8" s="375"/>
      <c r="Y8" s="375"/>
      <c r="Z8" s="375"/>
      <c r="AA8" s="375"/>
      <c r="AB8" s="375"/>
      <c r="AC8" s="375"/>
      <c r="AD8" s="375"/>
      <c r="AE8" s="375"/>
      <c r="AF8" s="375"/>
      <c r="AG8" s="375"/>
      <c r="AH8" s="375"/>
      <c r="AI8" s="375"/>
      <c r="AJ8" s="375"/>
      <c r="AK8" s="375"/>
      <c r="AL8" s="375"/>
      <c r="AM8" s="375"/>
      <c r="AN8" s="375"/>
      <c r="AO8" s="375"/>
      <c r="AP8" s="375"/>
      <c r="AQ8" s="375"/>
      <c r="AR8" s="375"/>
      <c r="AS8" s="375"/>
      <c r="AT8" s="375"/>
      <c r="AU8" s="375"/>
      <c r="AV8" s="375"/>
      <c r="AW8" s="375"/>
      <c r="AX8" s="375"/>
      <c r="AY8" s="375"/>
      <c r="AZ8" s="375"/>
      <c r="BA8" s="375"/>
      <c r="BB8" s="375"/>
      <c r="BC8" s="375"/>
      <c r="BD8" s="375"/>
      <c r="BE8" s="375"/>
      <c r="BF8" s="375"/>
      <c r="BG8" s="375"/>
      <c r="BH8" s="375"/>
      <c r="BI8" s="375"/>
      <c r="BJ8" s="375"/>
      <c r="BK8" s="375"/>
      <c r="BL8" s="375"/>
      <c r="BM8" s="375"/>
      <c r="BN8" s="375"/>
      <c r="BO8" s="375"/>
      <c r="BP8" s="375"/>
      <c r="BQ8" s="375"/>
      <c r="BR8" s="375"/>
      <c r="BS8" s="375"/>
      <c r="BT8" s="375"/>
      <c r="BU8" s="375"/>
      <c r="BV8" s="375"/>
      <c r="BW8" s="375"/>
      <c r="BX8" s="375"/>
      <c r="BY8" s="375"/>
      <c r="BZ8" s="375"/>
      <c r="CA8" s="375"/>
      <c r="CB8" s="375"/>
      <c r="CC8" s="375"/>
      <c r="CD8" s="375"/>
      <c r="CE8" s="375"/>
      <c r="CF8" s="375"/>
      <c r="CG8" s="375"/>
      <c r="CH8" s="375"/>
      <c r="CI8" s="375"/>
      <c r="CJ8" s="375"/>
      <c r="CK8" s="375"/>
      <c r="CL8" s="375"/>
      <c r="CM8" s="375"/>
      <c r="CN8" s="375"/>
      <c r="CO8" s="375"/>
      <c r="CP8" s="375"/>
      <c r="CQ8" s="375"/>
      <c r="CR8" s="375"/>
      <c r="CS8" s="375"/>
      <c r="CT8" s="375"/>
      <c r="CU8" s="375"/>
      <c r="CV8" s="375"/>
      <c r="CW8" s="375"/>
      <c r="CX8" s="375"/>
      <c r="CY8" s="375"/>
      <c r="CZ8" s="375"/>
      <c r="DA8" s="375"/>
      <c r="DB8" s="375"/>
      <c r="DC8" s="375"/>
      <c r="DD8" s="375"/>
      <c r="DE8" s="375"/>
      <c r="DF8" s="262"/>
      <c r="DG8" s="262"/>
      <c r="DH8" s="262"/>
      <c r="DI8" s="262"/>
      <c r="DJ8" s="262"/>
      <c r="DK8" s="262"/>
      <c r="DL8" s="262"/>
      <c r="DM8" s="262"/>
      <c r="DN8" s="262"/>
      <c r="DO8" s="262"/>
      <c r="DP8" s="262"/>
      <c r="DQ8" s="262"/>
      <c r="DR8" s="262"/>
      <c r="DS8" s="262"/>
      <c r="DT8" s="262"/>
      <c r="DU8" s="262"/>
      <c r="DV8" s="262"/>
      <c r="DW8" s="262"/>
    </row>
    <row r="9" spans="1:143" s="261" customFormat="1" ht="13.2" x14ac:dyDescent="0.2">
      <c r="A9" s="375"/>
      <c r="B9" s="375"/>
      <c r="C9" s="375"/>
      <c r="D9" s="375"/>
      <c r="E9" s="375"/>
      <c r="F9" s="375"/>
      <c r="G9" s="375"/>
      <c r="H9" s="375"/>
      <c r="I9" s="375"/>
      <c r="J9" s="375"/>
      <c r="K9" s="375"/>
      <c r="L9" s="375"/>
      <c r="M9" s="375"/>
      <c r="N9" s="375"/>
      <c r="O9" s="375"/>
      <c r="P9" s="375"/>
      <c r="Q9" s="375"/>
      <c r="R9" s="375"/>
      <c r="S9" s="375"/>
      <c r="T9" s="375"/>
      <c r="U9" s="375"/>
      <c r="V9" s="375"/>
      <c r="W9" s="375"/>
      <c r="X9" s="375"/>
      <c r="Y9" s="375"/>
      <c r="Z9" s="375"/>
      <c r="AA9" s="375"/>
      <c r="AB9" s="375"/>
      <c r="AC9" s="375"/>
      <c r="AD9" s="375"/>
      <c r="AE9" s="375"/>
      <c r="AF9" s="375"/>
      <c r="AG9" s="375"/>
      <c r="AH9" s="375"/>
      <c r="AI9" s="375"/>
      <c r="AJ9" s="375"/>
      <c r="AK9" s="375"/>
      <c r="AL9" s="375"/>
      <c r="AM9" s="375"/>
      <c r="AN9" s="375"/>
      <c r="AO9" s="375"/>
      <c r="AP9" s="375"/>
      <c r="AQ9" s="375"/>
      <c r="AR9" s="375"/>
      <c r="AS9" s="375"/>
      <c r="AT9" s="375"/>
      <c r="AU9" s="375"/>
      <c r="AV9" s="375"/>
      <c r="AW9" s="375"/>
      <c r="AX9" s="375"/>
      <c r="AY9" s="375"/>
      <c r="AZ9" s="375"/>
      <c r="BA9" s="375"/>
      <c r="BB9" s="375"/>
      <c r="BC9" s="375"/>
      <c r="BD9" s="375"/>
      <c r="BE9" s="375"/>
      <c r="BF9" s="375"/>
      <c r="BG9" s="375"/>
      <c r="BH9" s="375"/>
      <c r="BI9" s="375"/>
      <c r="BJ9" s="375"/>
      <c r="BK9" s="375"/>
      <c r="BL9" s="375"/>
      <c r="BM9" s="375"/>
      <c r="BN9" s="375"/>
      <c r="BO9" s="375"/>
      <c r="BP9" s="375"/>
      <c r="BQ9" s="375"/>
      <c r="BR9" s="375"/>
      <c r="BS9" s="375"/>
      <c r="BT9" s="375"/>
      <c r="BU9" s="375"/>
      <c r="BV9" s="375"/>
      <c r="BW9" s="375"/>
      <c r="BX9" s="375"/>
      <c r="BY9" s="375"/>
      <c r="BZ9" s="375"/>
      <c r="CA9" s="375"/>
      <c r="CB9" s="375"/>
      <c r="CC9" s="375"/>
      <c r="CD9" s="375"/>
      <c r="CE9" s="375"/>
      <c r="CF9" s="375"/>
      <c r="CG9" s="375"/>
      <c r="CH9" s="375"/>
      <c r="CI9" s="375"/>
      <c r="CJ9" s="375"/>
      <c r="CK9" s="375"/>
      <c r="CL9" s="375"/>
      <c r="CM9" s="375"/>
      <c r="CN9" s="375"/>
      <c r="CO9" s="375"/>
      <c r="CP9" s="375"/>
      <c r="CQ9" s="375"/>
      <c r="CR9" s="375"/>
      <c r="CS9" s="375"/>
      <c r="CT9" s="375"/>
      <c r="CU9" s="375"/>
      <c r="CV9" s="375"/>
      <c r="CW9" s="375"/>
      <c r="CX9" s="375"/>
      <c r="CY9" s="375"/>
      <c r="CZ9" s="375"/>
      <c r="DA9" s="375"/>
      <c r="DB9" s="375"/>
      <c r="DC9" s="375"/>
      <c r="DD9" s="375"/>
      <c r="DE9" s="375"/>
      <c r="DF9" s="262"/>
      <c r="DG9" s="262"/>
      <c r="DH9" s="262"/>
      <c r="DI9" s="262"/>
      <c r="DJ9" s="262"/>
      <c r="DK9" s="262"/>
      <c r="DL9" s="262"/>
      <c r="DM9" s="262"/>
      <c r="DN9" s="262"/>
      <c r="DO9" s="262"/>
      <c r="DP9" s="262"/>
      <c r="DQ9" s="262"/>
      <c r="DR9" s="262"/>
      <c r="DS9" s="262"/>
      <c r="DT9" s="262"/>
      <c r="DU9" s="262"/>
      <c r="DV9" s="262"/>
      <c r="DW9" s="262"/>
    </row>
    <row r="10" spans="1:143" s="261" customFormat="1" ht="13.2" x14ac:dyDescent="0.2">
      <c r="A10" s="375"/>
      <c r="B10" s="375"/>
      <c r="C10" s="375"/>
      <c r="D10" s="375"/>
      <c r="E10" s="375"/>
      <c r="F10" s="375"/>
      <c r="G10" s="375"/>
      <c r="H10" s="375"/>
      <c r="I10" s="375"/>
      <c r="J10" s="375"/>
      <c r="K10" s="375"/>
      <c r="L10" s="375"/>
      <c r="M10" s="375"/>
      <c r="N10" s="375"/>
      <c r="O10" s="375"/>
      <c r="P10" s="375"/>
      <c r="Q10" s="375"/>
      <c r="R10" s="375"/>
      <c r="S10" s="375"/>
      <c r="T10" s="375"/>
      <c r="U10" s="375"/>
      <c r="V10" s="375"/>
      <c r="W10" s="375"/>
      <c r="X10" s="375"/>
      <c r="Y10" s="375"/>
      <c r="Z10" s="375"/>
      <c r="AA10" s="375"/>
      <c r="AB10" s="375"/>
      <c r="AC10" s="375"/>
      <c r="AD10" s="375"/>
      <c r="AE10" s="375"/>
      <c r="AF10" s="375"/>
      <c r="AG10" s="375"/>
      <c r="AH10" s="375"/>
      <c r="AI10" s="375"/>
      <c r="AJ10" s="375"/>
      <c r="AK10" s="375"/>
      <c r="AL10" s="375"/>
      <c r="AM10" s="375"/>
      <c r="AN10" s="375"/>
      <c r="AO10" s="375"/>
      <c r="AP10" s="375"/>
      <c r="AQ10" s="375"/>
      <c r="AR10" s="375"/>
      <c r="AS10" s="375"/>
      <c r="AT10" s="375"/>
      <c r="AU10" s="375"/>
      <c r="AV10" s="375"/>
      <c r="AW10" s="375"/>
      <c r="AX10" s="375"/>
      <c r="AY10" s="375"/>
      <c r="AZ10" s="375"/>
      <c r="BA10" s="375"/>
      <c r="BB10" s="375"/>
      <c r="BC10" s="375"/>
      <c r="BD10" s="375"/>
      <c r="BE10" s="375"/>
      <c r="BF10" s="375"/>
      <c r="BG10" s="375"/>
      <c r="BH10" s="375"/>
      <c r="BI10" s="375"/>
      <c r="BJ10" s="375"/>
      <c r="BK10" s="375"/>
      <c r="BL10" s="375"/>
      <c r="BM10" s="375"/>
      <c r="BN10" s="375"/>
      <c r="BO10" s="375"/>
      <c r="BP10" s="375"/>
      <c r="BQ10" s="375"/>
      <c r="BR10" s="375"/>
      <c r="BS10" s="375"/>
      <c r="BT10" s="375"/>
      <c r="BU10" s="375"/>
      <c r="BV10" s="375"/>
      <c r="BW10" s="375"/>
      <c r="BX10" s="375"/>
      <c r="BY10" s="375"/>
      <c r="BZ10" s="375"/>
      <c r="CA10" s="375"/>
      <c r="CB10" s="375"/>
      <c r="CC10" s="375"/>
      <c r="CD10" s="375"/>
      <c r="CE10" s="375"/>
      <c r="CF10" s="375"/>
      <c r="CG10" s="375"/>
      <c r="CH10" s="375"/>
      <c r="CI10" s="375"/>
      <c r="CJ10" s="375"/>
      <c r="CK10" s="375"/>
      <c r="CL10" s="375"/>
      <c r="CM10" s="375"/>
      <c r="CN10" s="375"/>
      <c r="CO10" s="375"/>
      <c r="CP10" s="375"/>
      <c r="CQ10" s="375"/>
      <c r="CR10" s="375"/>
      <c r="CS10" s="375"/>
      <c r="CT10" s="375"/>
      <c r="CU10" s="375"/>
      <c r="CV10" s="375"/>
      <c r="CW10" s="375"/>
      <c r="CX10" s="375"/>
      <c r="CY10" s="375"/>
      <c r="CZ10" s="375"/>
      <c r="DA10" s="375"/>
      <c r="DB10" s="375"/>
      <c r="DC10" s="375"/>
      <c r="DD10" s="375"/>
      <c r="DE10" s="375"/>
      <c r="DF10" s="262"/>
      <c r="DG10" s="262"/>
      <c r="DH10" s="262"/>
      <c r="DI10" s="262"/>
      <c r="DJ10" s="262"/>
      <c r="DK10" s="262"/>
      <c r="DL10" s="262"/>
      <c r="DM10" s="262"/>
      <c r="DN10" s="262"/>
      <c r="DO10" s="262"/>
      <c r="DP10" s="262"/>
      <c r="DQ10" s="262"/>
      <c r="DR10" s="262"/>
      <c r="DS10" s="262"/>
      <c r="DT10" s="262"/>
      <c r="DU10" s="262"/>
      <c r="DV10" s="262"/>
      <c r="DW10" s="262"/>
      <c r="EM10" s="261" t="s">
        <v>614</v>
      </c>
    </row>
    <row r="11" spans="1:143" s="261" customFormat="1" ht="13.2" x14ac:dyDescent="0.2">
      <c r="A11" s="375"/>
      <c r="B11" s="375"/>
      <c r="C11" s="375"/>
      <c r="D11" s="375"/>
      <c r="E11" s="375"/>
      <c r="F11" s="375"/>
      <c r="G11" s="375"/>
      <c r="H11" s="375"/>
      <c r="I11" s="375"/>
      <c r="J11" s="375"/>
      <c r="K11" s="375"/>
      <c r="L11" s="375"/>
      <c r="M11" s="375"/>
      <c r="N11" s="375"/>
      <c r="O11" s="375"/>
      <c r="P11" s="375"/>
      <c r="Q11" s="375"/>
      <c r="R11" s="375"/>
      <c r="S11" s="375"/>
      <c r="T11" s="375"/>
      <c r="U11" s="375"/>
      <c r="V11" s="375"/>
      <c r="W11" s="375"/>
      <c r="X11" s="375"/>
      <c r="Y11" s="375"/>
      <c r="Z11" s="375"/>
      <c r="AA11" s="375"/>
      <c r="AB11" s="375"/>
      <c r="AC11" s="375"/>
      <c r="AD11" s="375"/>
      <c r="AE11" s="375"/>
      <c r="AF11" s="375"/>
      <c r="AG11" s="375"/>
      <c r="AH11" s="375"/>
      <c r="AI11" s="375"/>
      <c r="AJ11" s="375"/>
      <c r="AK11" s="375"/>
      <c r="AL11" s="375"/>
      <c r="AM11" s="375"/>
      <c r="AN11" s="375"/>
      <c r="AO11" s="375"/>
      <c r="AP11" s="375"/>
      <c r="AQ11" s="375"/>
      <c r="AR11" s="375"/>
      <c r="AS11" s="375"/>
      <c r="AT11" s="375"/>
      <c r="AU11" s="375"/>
      <c r="AV11" s="375"/>
      <c r="AW11" s="375"/>
      <c r="AX11" s="375"/>
      <c r="AY11" s="375"/>
      <c r="AZ11" s="375"/>
      <c r="BA11" s="375"/>
      <c r="BB11" s="375"/>
      <c r="BC11" s="375"/>
      <c r="BD11" s="375"/>
      <c r="BE11" s="375"/>
      <c r="BF11" s="375"/>
      <c r="BG11" s="375"/>
      <c r="BH11" s="375"/>
      <c r="BI11" s="375"/>
      <c r="BJ11" s="375"/>
      <c r="BK11" s="375"/>
      <c r="BL11" s="375"/>
      <c r="BM11" s="375"/>
      <c r="BN11" s="375"/>
      <c r="BO11" s="375"/>
      <c r="BP11" s="375"/>
      <c r="BQ11" s="375"/>
      <c r="BR11" s="375"/>
      <c r="BS11" s="375"/>
      <c r="BT11" s="375"/>
      <c r="BU11" s="375"/>
      <c r="BV11" s="375"/>
      <c r="BW11" s="375"/>
      <c r="BX11" s="375"/>
      <c r="BY11" s="375"/>
      <c r="BZ11" s="375"/>
      <c r="CA11" s="375"/>
      <c r="CB11" s="375"/>
      <c r="CC11" s="375"/>
      <c r="CD11" s="375"/>
      <c r="CE11" s="375"/>
      <c r="CF11" s="375"/>
      <c r="CG11" s="375"/>
      <c r="CH11" s="375"/>
      <c r="CI11" s="375"/>
      <c r="CJ11" s="375"/>
      <c r="CK11" s="375"/>
      <c r="CL11" s="375"/>
      <c r="CM11" s="375"/>
      <c r="CN11" s="375"/>
      <c r="CO11" s="375"/>
      <c r="CP11" s="375"/>
      <c r="CQ11" s="375"/>
      <c r="CR11" s="375"/>
      <c r="CS11" s="375"/>
      <c r="CT11" s="375"/>
      <c r="CU11" s="375"/>
      <c r="CV11" s="375"/>
      <c r="CW11" s="375"/>
      <c r="CX11" s="375"/>
      <c r="CY11" s="375"/>
      <c r="CZ11" s="375"/>
      <c r="DA11" s="375"/>
      <c r="DB11" s="375"/>
      <c r="DC11" s="375"/>
      <c r="DD11" s="375"/>
      <c r="DE11" s="375"/>
      <c r="DF11" s="262"/>
      <c r="DG11" s="262"/>
      <c r="DH11" s="262"/>
      <c r="DI11" s="262"/>
      <c r="DJ11" s="262"/>
      <c r="DK11" s="262"/>
      <c r="DL11" s="262"/>
      <c r="DM11" s="262"/>
      <c r="DN11" s="262"/>
      <c r="DO11" s="262"/>
      <c r="DP11" s="262"/>
      <c r="DQ11" s="262"/>
      <c r="DR11" s="262"/>
      <c r="DS11" s="262"/>
      <c r="DT11" s="262"/>
      <c r="DU11" s="262"/>
      <c r="DV11" s="262"/>
      <c r="DW11" s="262"/>
    </row>
    <row r="12" spans="1:143" s="261" customFormat="1" ht="13.2" x14ac:dyDescent="0.2">
      <c r="A12" s="375"/>
      <c r="B12" s="375"/>
      <c r="C12" s="375"/>
      <c r="D12" s="375"/>
      <c r="E12" s="375"/>
      <c r="F12" s="375"/>
      <c r="G12" s="375"/>
      <c r="H12" s="375"/>
      <c r="I12" s="375"/>
      <c r="J12" s="375"/>
      <c r="K12" s="375"/>
      <c r="L12" s="375"/>
      <c r="M12" s="375"/>
      <c r="N12" s="375"/>
      <c r="O12" s="375"/>
      <c r="P12" s="375"/>
      <c r="Q12" s="375"/>
      <c r="R12" s="375"/>
      <c r="S12" s="375"/>
      <c r="T12" s="375"/>
      <c r="U12" s="375"/>
      <c r="V12" s="375"/>
      <c r="W12" s="375"/>
      <c r="X12" s="375"/>
      <c r="Y12" s="375"/>
      <c r="Z12" s="375"/>
      <c r="AA12" s="375"/>
      <c r="AB12" s="375"/>
      <c r="AC12" s="375"/>
      <c r="AD12" s="375"/>
      <c r="AE12" s="375"/>
      <c r="AF12" s="375"/>
      <c r="AG12" s="375"/>
      <c r="AH12" s="375"/>
      <c r="AI12" s="375"/>
      <c r="AJ12" s="375"/>
      <c r="AK12" s="375"/>
      <c r="AL12" s="375"/>
      <c r="AM12" s="375"/>
      <c r="AN12" s="375"/>
      <c r="AO12" s="375"/>
      <c r="AP12" s="375"/>
      <c r="AQ12" s="375"/>
      <c r="AR12" s="375"/>
      <c r="AS12" s="375"/>
      <c r="AT12" s="375"/>
      <c r="AU12" s="375"/>
      <c r="AV12" s="375"/>
      <c r="AW12" s="375"/>
      <c r="AX12" s="375"/>
      <c r="AY12" s="375"/>
      <c r="AZ12" s="375"/>
      <c r="BA12" s="375"/>
      <c r="BB12" s="375"/>
      <c r="BC12" s="375"/>
      <c r="BD12" s="375"/>
      <c r="BE12" s="375"/>
      <c r="BF12" s="375"/>
      <c r="BG12" s="375"/>
      <c r="BH12" s="375"/>
      <c r="BI12" s="375"/>
      <c r="BJ12" s="375"/>
      <c r="BK12" s="375"/>
      <c r="BL12" s="375"/>
      <c r="BM12" s="375"/>
      <c r="BN12" s="375"/>
      <c r="BO12" s="375"/>
      <c r="BP12" s="375"/>
      <c r="BQ12" s="375"/>
      <c r="BR12" s="375"/>
      <c r="BS12" s="375"/>
      <c r="BT12" s="375"/>
      <c r="BU12" s="375"/>
      <c r="BV12" s="375"/>
      <c r="BW12" s="375"/>
      <c r="BX12" s="375"/>
      <c r="BY12" s="375"/>
      <c r="BZ12" s="375"/>
      <c r="CA12" s="375"/>
      <c r="CB12" s="375"/>
      <c r="CC12" s="375"/>
      <c r="CD12" s="375"/>
      <c r="CE12" s="375"/>
      <c r="CF12" s="375"/>
      <c r="CG12" s="375"/>
      <c r="CH12" s="375"/>
      <c r="CI12" s="375"/>
      <c r="CJ12" s="375"/>
      <c r="CK12" s="375"/>
      <c r="CL12" s="375"/>
      <c r="CM12" s="375"/>
      <c r="CN12" s="375"/>
      <c r="CO12" s="375"/>
      <c r="CP12" s="375"/>
      <c r="CQ12" s="375"/>
      <c r="CR12" s="375"/>
      <c r="CS12" s="375"/>
      <c r="CT12" s="375"/>
      <c r="CU12" s="375"/>
      <c r="CV12" s="375"/>
      <c r="CW12" s="375"/>
      <c r="CX12" s="375"/>
      <c r="CY12" s="375"/>
      <c r="CZ12" s="375"/>
      <c r="DA12" s="375"/>
      <c r="DB12" s="375"/>
      <c r="DC12" s="375"/>
      <c r="DD12" s="375"/>
      <c r="DE12" s="375"/>
      <c r="DF12" s="262"/>
      <c r="DG12" s="262"/>
      <c r="DH12" s="262"/>
      <c r="DI12" s="262"/>
      <c r="DJ12" s="262"/>
      <c r="DK12" s="262"/>
      <c r="DL12" s="262"/>
      <c r="DM12" s="262"/>
      <c r="DN12" s="262"/>
      <c r="DO12" s="262"/>
      <c r="DP12" s="262"/>
      <c r="DQ12" s="262"/>
      <c r="DR12" s="262"/>
      <c r="DS12" s="262"/>
      <c r="DT12" s="262"/>
      <c r="DU12" s="262"/>
      <c r="DV12" s="262"/>
      <c r="DW12" s="262"/>
      <c r="EM12" s="261" t="s">
        <v>614</v>
      </c>
    </row>
    <row r="13" spans="1:143" s="261" customFormat="1" ht="13.2" x14ac:dyDescent="0.2">
      <c r="A13" s="375"/>
      <c r="B13" s="375"/>
      <c r="C13" s="375"/>
      <c r="D13" s="375"/>
      <c r="E13" s="375"/>
      <c r="F13" s="375"/>
      <c r="G13" s="375"/>
      <c r="H13" s="375"/>
      <c r="I13" s="375"/>
      <c r="J13" s="375"/>
      <c r="K13" s="375"/>
      <c r="L13" s="375"/>
      <c r="M13" s="375"/>
      <c r="N13" s="375"/>
      <c r="O13" s="375"/>
      <c r="P13" s="375"/>
      <c r="Q13" s="375"/>
      <c r="R13" s="375"/>
      <c r="S13" s="375"/>
      <c r="T13" s="375"/>
      <c r="U13" s="375"/>
      <c r="V13" s="375"/>
      <c r="W13" s="375"/>
      <c r="X13" s="375"/>
      <c r="Y13" s="375"/>
      <c r="Z13" s="375"/>
      <c r="AA13" s="375"/>
      <c r="AB13" s="375"/>
      <c r="AC13" s="375"/>
      <c r="AD13" s="375"/>
      <c r="AE13" s="375"/>
      <c r="AF13" s="375"/>
      <c r="AG13" s="375"/>
      <c r="AH13" s="375"/>
      <c r="AI13" s="375"/>
      <c r="AJ13" s="375"/>
      <c r="AK13" s="375"/>
      <c r="AL13" s="375"/>
      <c r="AM13" s="375"/>
      <c r="AN13" s="375"/>
      <c r="AO13" s="375"/>
      <c r="AP13" s="375"/>
      <c r="AQ13" s="375"/>
      <c r="AR13" s="375"/>
      <c r="AS13" s="375"/>
      <c r="AT13" s="375"/>
      <c r="AU13" s="375"/>
      <c r="AV13" s="375"/>
      <c r="AW13" s="375"/>
      <c r="AX13" s="375"/>
      <c r="AY13" s="375"/>
      <c r="AZ13" s="375"/>
      <c r="BA13" s="375"/>
      <c r="BB13" s="375"/>
      <c r="BC13" s="375"/>
      <c r="BD13" s="375"/>
      <c r="BE13" s="375"/>
      <c r="BF13" s="375"/>
      <c r="BG13" s="375"/>
      <c r="BH13" s="375"/>
      <c r="BI13" s="375"/>
      <c r="BJ13" s="375"/>
      <c r="BK13" s="375"/>
      <c r="BL13" s="375"/>
      <c r="BM13" s="375"/>
      <c r="BN13" s="375"/>
      <c r="BO13" s="375"/>
      <c r="BP13" s="375"/>
      <c r="BQ13" s="375"/>
      <c r="BR13" s="375"/>
      <c r="BS13" s="375"/>
      <c r="BT13" s="375"/>
      <c r="BU13" s="375"/>
      <c r="BV13" s="375"/>
      <c r="BW13" s="375"/>
      <c r="BX13" s="375"/>
      <c r="BY13" s="375"/>
      <c r="BZ13" s="375"/>
      <c r="CA13" s="375"/>
      <c r="CB13" s="375"/>
      <c r="CC13" s="375"/>
      <c r="CD13" s="375"/>
      <c r="CE13" s="375"/>
      <c r="CF13" s="375"/>
      <c r="CG13" s="375"/>
      <c r="CH13" s="375"/>
      <c r="CI13" s="375"/>
      <c r="CJ13" s="375"/>
      <c r="CK13" s="375"/>
      <c r="CL13" s="375"/>
      <c r="CM13" s="375"/>
      <c r="CN13" s="375"/>
      <c r="CO13" s="375"/>
      <c r="CP13" s="375"/>
      <c r="CQ13" s="375"/>
      <c r="CR13" s="375"/>
      <c r="CS13" s="375"/>
      <c r="CT13" s="375"/>
      <c r="CU13" s="375"/>
      <c r="CV13" s="375"/>
      <c r="CW13" s="375"/>
      <c r="CX13" s="375"/>
      <c r="CY13" s="375"/>
      <c r="CZ13" s="375"/>
      <c r="DA13" s="375"/>
      <c r="DB13" s="375"/>
      <c r="DC13" s="375"/>
      <c r="DD13" s="375"/>
      <c r="DE13" s="375"/>
      <c r="DF13" s="262"/>
      <c r="DG13" s="262"/>
      <c r="DH13" s="262"/>
      <c r="DI13" s="262"/>
      <c r="DJ13" s="262"/>
      <c r="DK13" s="262"/>
      <c r="DL13" s="262"/>
      <c r="DM13" s="262"/>
      <c r="DN13" s="262"/>
      <c r="DO13" s="262"/>
      <c r="DP13" s="262"/>
      <c r="DQ13" s="262"/>
      <c r="DR13" s="262"/>
      <c r="DS13" s="262"/>
      <c r="DT13" s="262"/>
      <c r="DU13" s="262"/>
      <c r="DV13" s="262"/>
      <c r="DW13" s="262"/>
    </row>
    <row r="14" spans="1:143" s="261" customFormat="1" ht="13.2" x14ac:dyDescent="0.2">
      <c r="A14" s="375"/>
      <c r="B14" s="375"/>
      <c r="C14" s="375"/>
      <c r="D14" s="375"/>
      <c r="E14" s="375"/>
      <c r="F14" s="375"/>
      <c r="G14" s="375"/>
      <c r="H14" s="375"/>
      <c r="I14" s="375"/>
      <c r="J14" s="375"/>
      <c r="K14" s="375"/>
      <c r="L14" s="375"/>
      <c r="M14" s="375"/>
      <c r="N14" s="375"/>
      <c r="O14" s="375"/>
      <c r="P14" s="375"/>
      <c r="Q14" s="375"/>
      <c r="R14" s="375"/>
      <c r="S14" s="375"/>
      <c r="T14" s="375"/>
      <c r="U14" s="375"/>
      <c r="V14" s="375"/>
      <c r="W14" s="375"/>
      <c r="X14" s="375"/>
      <c r="Y14" s="375"/>
      <c r="Z14" s="375"/>
      <c r="AA14" s="375"/>
      <c r="AB14" s="375"/>
      <c r="AC14" s="375"/>
      <c r="AD14" s="375"/>
      <c r="AE14" s="375"/>
      <c r="AF14" s="375"/>
      <c r="AG14" s="375"/>
      <c r="AH14" s="375"/>
      <c r="AI14" s="375"/>
      <c r="AJ14" s="375"/>
      <c r="AK14" s="375"/>
      <c r="AL14" s="375"/>
      <c r="AM14" s="375"/>
      <c r="AN14" s="375"/>
      <c r="AO14" s="375"/>
      <c r="AP14" s="375"/>
      <c r="AQ14" s="375"/>
      <c r="AR14" s="375"/>
      <c r="AS14" s="375"/>
      <c r="AT14" s="375"/>
      <c r="AU14" s="375"/>
      <c r="AV14" s="375"/>
      <c r="AW14" s="375"/>
      <c r="AX14" s="375"/>
      <c r="AY14" s="375"/>
      <c r="AZ14" s="375"/>
      <c r="BA14" s="375"/>
      <c r="BB14" s="375"/>
      <c r="BC14" s="375"/>
      <c r="BD14" s="375"/>
      <c r="BE14" s="375"/>
      <c r="BF14" s="375"/>
      <c r="BG14" s="375"/>
      <c r="BH14" s="375"/>
      <c r="BI14" s="375"/>
      <c r="BJ14" s="375"/>
      <c r="BK14" s="375"/>
      <c r="BL14" s="375"/>
      <c r="BM14" s="375"/>
      <c r="BN14" s="375"/>
      <c r="BO14" s="375"/>
      <c r="BP14" s="375"/>
      <c r="BQ14" s="375"/>
      <c r="BR14" s="375"/>
      <c r="BS14" s="375"/>
      <c r="BT14" s="375"/>
      <c r="BU14" s="375"/>
      <c r="BV14" s="375"/>
      <c r="BW14" s="375"/>
      <c r="BX14" s="375"/>
      <c r="BY14" s="375"/>
      <c r="BZ14" s="375"/>
      <c r="CA14" s="375"/>
      <c r="CB14" s="375"/>
      <c r="CC14" s="375"/>
      <c r="CD14" s="375"/>
      <c r="CE14" s="375"/>
      <c r="CF14" s="375"/>
      <c r="CG14" s="375"/>
      <c r="CH14" s="375"/>
      <c r="CI14" s="375"/>
      <c r="CJ14" s="375"/>
      <c r="CK14" s="375"/>
      <c r="CL14" s="375"/>
      <c r="CM14" s="375"/>
      <c r="CN14" s="375"/>
      <c r="CO14" s="375"/>
      <c r="CP14" s="375"/>
      <c r="CQ14" s="375"/>
      <c r="CR14" s="375"/>
      <c r="CS14" s="375"/>
      <c r="CT14" s="375"/>
      <c r="CU14" s="375"/>
      <c r="CV14" s="375"/>
      <c r="CW14" s="375"/>
      <c r="CX14" s="375"/>
      <c r="CY14" s="375"/>
      <c r="CZ14" s="375"/>
      <c r="DA14" s="375"/>
      <c r="DB14" s="375"/>
      <c r="DC14" s="375"/>
      <c r="DD14" s="375"/>
      <c r="DE14" s="375"/>
      <c r="DF14" s="262"/>
      <c r="DG14" s="262"/>
      <c r="DH14" s="262"/>
      <c r="DI14" s="262"/>
      <c r="DJ14" s="262"/>
      <c r="DK14" s="262"/>
      <c r="DL14" s="262"/>
      <c r="DM14" s="262"/>
      <c r="DN14" s="262"/>
      <c r="DO14" s="262"/>
      <c r="DP14" s="262"/>
      <c r="DQ14" s="262"/>
      <c r="DR14" s="262"/>
      <c r="DS14" s="262"/>
      <c r="DT14" s="262"/>
      <c r="DU14" s="262"/>
      <c r="DV14" s="262"/>
      <c r="DW14" s="262"/>
    </row>
    <row r="15" spans="1:143" s="261" customFormat="1" ht="13.2" x14ac:dyDescent="0.2">
      <c r="A15" s="263"/>
      <c r="B15" s="375"/>
      <c r="C15" s="375"/>
      <c r="D15" s="375"/>
      <c r="E15" s="375"/>
      <c r="F15" s="375"/>
      <c r="G15" s="375"/>
      <c r="H15" s="375"/>
      <c r="I15" s="375"/>
      <c r="J15" s="375"/>
      <c r="K15" s="375"/>
      <c r="L15" s="375"/>
      <c r="M15" s="375"/>
      <c r="N15" s="375"/>
      <c r="O15" s="375"/>
      <c r="P15" s="375"/>
      <c r="Q15" s="375"/>
      <c r="R15" s="375"/>
      <c r="S15" s="375"/>
      <c r="T15" s="375"/>
      <c r="U15" s="375"/>
      <c r="V15" s="375"/>
      <c r="W15" s="375"/>
      <c r="X15" s="375"/>
      <c r="Y15" s="375"/>
      <c r="Z15" s="375"/>
      <c r="AA15" s="375"/>
      <c r="AB15" s="375"/>
      <c r="AC15" s="375"/>
      <c r="AD15" s="375"/>
      <c r="AE15" s="375"/>
      <c r="AF15" s="375"/>
      <c r="AG15" s="375"/>
      <c r="AH15" s="375"/>
      <c r="AI15" s="375"/>
      <c r="AJ15" s="375"/>
      <c r="AK15" s="375"/>
      <c r="AL15" s="375"/>
      <c r="AM15" s="375"/>
      <c r="AN15" s="375"/>
      <c r="AO15" s="375"/>
      <c r="AP15" s="375"/>
      <c r="AQ15" s="375"/>
      <c r="AR15" s="375"/>
      <c r="AS15" s="375"/>
      <c r="AT15" s="375"/>
      <c r="AU15" s="375"/>
      <c r="AV15" s="375"/>
      <c r="AW15" s="375"/>
      <c r="AX15" s="375"/>
      <c r="AY15" s="375"/>
      <c r="AZ15" s="375"/>
      <c r="BA15" s="375"/>
      <c r="BB15" s="375"/>
      <c r="BC15" s="375"/>
      <c r="BD15" s="375"/>
      <c r="BE15" s="375"/>
      <c r="BF15" s="375"/>
      <c r="BG15" s="375"/>
      <c r="BH15" s="375"/>
      <c r="BI15" s="375"/>
      <c r="BJ15" s="375"/>
      <c r="BK15" s="375"/>
      <c r="BL15" s="375"/>
      <c r="BM15" s="375"/>
      <c r="BN15" s="375"/>
      <c r="BO15" s="375"/>
      <c r="BP15" s="375"/>
      <c r="BQ15" s="375"/>
      <c r="BR15" s="375"/>
      <c r="BS15" s="375"/>
      <c r="BT15" s="375"/>
      <c r="BU15" s="375"/>
      <c r="BV15" s="375"/>
      <c r="BW15" s="375"/>
      <c r="BX15" s="375"/>
      <c r="BY15" s="375"/>
      <c r="BZ15" s="375"/>
      <c r="CA15" s="375"/>
      <c r="CB15" s="375"/>
      <c r="CC15" s="375"/>
      <c r="CD15" s="375"/>
      <c r="CE15" s="375"/>
      <c r="CF15" s="375"/>
      <c r="CG15" s="375"/>
      <c r="CH15" s="375"/>
      <c r="CI15" s="375"/>
      <c r="CJ15" s="375"/>
      <c r="CK15" s="375"/>
      <c r="CL15" s="375"/>
      <c r="CM15" s="375"/>
      <c r="CN15" s="375"/>
      <c r="CO15" s="375"/>
      <c r="CP15" s="375"/>
      <c r="CQ15" s="375"/>
      <c r="CR15" s="375"/>
      <c r="CS15" s="375"/>
      <c r="CT15" s="375"/>
      <c r="CU15" s="375"/>
      <c r="CV15" s="375"/>
      <c r="CW15" s="375"/>
      <c r="CX15" s="375"/>
      <c r="CY15" s="375"/>
      <c r="CZ15" s="375"/>
      <c r="DA15" s="375"/>
      <c r="DB15" s="375"/>
      <c r="DC15" s="375"/>
      <c r="DD15" s="375"/>
      <c r="DE15" s="375"/>
      <c r="DF15" s="262"/>
      <c r="DG15" s="262"/>
      <c r="DH15" s="262"/>
      <c r="DI15" s="262"/>
      <c r="DJ15" s="262"/>
      <c r="DK15" s="262"/>
      <c r="DL15" s="262"/>
      <c r="DM15" s="262"/>
      <c r="DN15" s="262"/>
      <c r="DO15" s="262"/>
      <c r="DP15" s="262"/>
      <c r="DQ15" s="262"/>
      <c r="DR15" s="262"/>
      <c r="DS15" s="262"/>
      <c r="DT15" s="262"/>
      <c r="DU15" s="262"/>
      <c r="DV15" s="262"/>
      <c r="DW15" s="262"/>
    </row>
    <row r="16" spans="1:143" s="261" customFormat="1" ht="13.2" x14ac:dyDescent="0.2">
      <c r="A16" s="263"/>
      <c r="B16" s="375"/>
      <c r="C16" s="375"/>
      <c r="D16" s="375"/>
      <c r="E16" s="375"/>
      <c r="F16" s="375"/>
      <c r="G16" s="375"/>
      <c r="H16" s="375"/>
      <c r="I16" s="375"/>
      <c r="J16" s="375"/>
      <c r="K16" s="375"/>
      <c r="L16" s="375"/>
      <c r="M16" s="375"/>
      <c r="N16" s="375"/>
      <c r="O16" s="375"/>
      <c r="P16" s="375"/>
      <c r="Q16" s="375"/>
      <c r="R16" s="375"/>
      <c r="S16" s="375"/>
      <c r="T16" s="375"/>
      <c r="U16" s="375"/>
      <c r="V16" s="375"/>
      <c r="W16" s="375"/>
      <c r="X16" s="375"/>
      <c r="Y16" s="375"/>
      <c r="Z16" s="375"/>
      <c r="AA16" s="375"/>
      <c r="AB16" s="375"/>
      <c r="AC16" s="375"/>
      <c r="AD16" s="375"/>
      <c r="AE16" s="375"/>
      <c r="AF16" s="375"/>
      <c r="AG16" s="375"/>
      <c r="AH16" s="375"/>
      <c r="AI16" s="375"/>
      <c r="AJ16" s="375"/>
      <c r="AK16" s="375"/>
      <c r="AL16" s="375"/>
      <c r="AM16" s="375"/>
      <c r="AN16" s="375"/>
      <c r="AO16" s="375"/>
      <c r="AP16" s="375"/>
      <c r="AQ16" s="375"/>
      <c r="AR16" s="375"/>
      <c r="AS16" s="375"/>
      <c r="AT16" s="375"/>
      <c r="AU16" s="375"/>
      <c r="AV16" s="375"/>
      <c r="AW16" s="375"/>
      <c r="AX16" s="375"/>
      <c r="AY16" s="375"/>
      <c r="AZ16" s="375"/>
      <c r="BA16" s="375"/>
      <c r="BB16" s="375"/>
      <c r="BC16" s="375"/>
      <c r="BD16" s="375"/>
      <c r="BE16" s="375"/>
      <c r="BF16" s="375"/>
      <c r="BG16" s="375"/>
      <c r="BH16" s="375"/>
      <c r="BI16" s="375"/>
      <c r="BJ16" s="375"/>
      <c r="BK16" s="375"/>
      <c r="BL16" s="375"/>
      <c r="BM16" s="375"/>
      <c r="BN16" s="375"/>
      <c r="BO16" s="375"/>
      <c r="BP16" s="375"/>
      <c r="BQ16" s="375"/>
      <c r="BR16" s="375"/>
      <c r="BS16" s="375"/>
      <c r="BT16" s="375"/>
      <c r="BU16" s="375"/>
      <c r="BV16" s="375"/>
      <c r="BW16" s="375"/>
      <c r="BX16" s="375"/>
      <c r="BY16" s="375"/>
      <c r="BZ16" s="375"/>
      <c r="CA16" s="375"/>
      <c r="CB16" s="375"/>
      <c r="CC16" s="375"/>
      <c r="CD16" s="375"/>
      <c r="CE16" s="375"/>
      <c r="CF16" s="375"/>
      <c r="CG16" s="375"/>
      <c r="CH16" s="375"/>
      <c r="CI16" s="375"/>
      <c r="CJ16" s="375"/>
      <c r="CK16" s="375"/>
      <c r="CL16" s="375"/>
      <c r="CM16" s="375"/>
      <c r="CN16" s="375"/>
      <c r="CO16" s="375"/>
      <c r="CP16" s="375"/>
      <c r="CQ16" s="375"/>
      <c r="CR16" s="375"/>
      <c r="CS16" s="375"/>
      <c r="CT16" s="375"/>
      <c r="CU16" s="375"/>
      <c r="CV16" s="375"/>
      <c r="CW16" s="375"/>
      <c r="CX16" s="375"/>
      <c r="CY16" s="375"/>
      <c r="CZ16" s="375"/>
      <c r="DA16" s="375"/>
      <c r="DB16" s="375"/>
      <c r="DC16" s="375"/>
      <c r="DD16" s="375"/>
      <c r="DE16" s="375"/>
      <c r="DF16" s="262"/>
      <c r="DG16" s="262"/>
      <c r="DH16" s="262"/>
      <c r="DI16" s="262"/>
      <c r="DJ16" s="262"/>
      <c r="DK16" s="262"/>
      <c r="DL16" s="262"/>
      <c r="DM16" s="262"/>
      <c r="DN16" s="262"/>
      <c r="DO16" s="262"/>
      <c r="DP16" s="262"/>
      <c r="DQ16" s="262"/>
      <c r="DR16" s="262"/>
      <c r="DS16" s="262"/>
      <c r="DT16" s="262"/>
      <c r="DU16" s="262"/>
      <c r="DV16" s="262"/>
      <c r="DW16" s="262"/>
    </row>
    <row r="17" spans="1:351" s="261" customFormat="1" ht="13.2" x14ac:dyDescent="0.2">
      <c r="A17" s="263"/>
      <c r="B17" s="375"/>
      <c r="C17" s="375"/>
      <c r="D17" s="375"/>
      <c r="E17" s="375"/>
      <c r="F17" s="375"/>
      <c r="G17" s="375"/>
      <c r="H17" s="375"/>
      <c r="I17" s="375"/>
      <c r="J17" s="375"/>
      <c r="K17" s="375"/>
      <c r="L17" s="375"/>
      <c r="M17" s="375"/>
      <c r="N17" s="375"/>
      <c r="O17" s="375"/>
      <c r="P17" s="375"/>
      <c r="Q17" s="375"/>
      <c r="R17" s="375"/>
      <c r="S17" s="375"/>
      <c r="T17" s="375"/>
      <c r="U17" s="375"/>
      <c r="V17" s="375"/>
      <c r="W17" s="375"/>
      <c r="X17" s="375"/>
      <c r="Y17" s="375"/>
      <c r="Z17" s="375"/>
      <c r="AA17" s="375"/>
      <c r="AB17" s="375"/>
      <c r="AC17" s="375"/>
      <c r="AD17" s="375"/>
      <c r="AE17" s="375"/>
      <c r="AF17" s="375"/>
      <c r="AG17" s="375"/>
      <c r="AH17" s="375"/>
      <c r="AI17" s="375"/>
      <c r="AJ17" s="375"/>
      <c r="AK17" s="375"/>
      <c r="AL17" s="375"/>
      <c r="AM17" s="375"/>
      <c r="AN17" s="375"/>
      <c r="AO17" s="375"/>
      <c r="AP17" s="375"/>
      <c r="AQ17" s="375"/>
      <c r="AR17" s="375"/>
      <c r="AS17" s="375"/>
      <c r="AT17" s="375"/>
      <c r="AU17" s="375"/>
      <c r="AV17" s="375"/>
      <c r="AW17" s="375"/>
      <c r="AX17" s="375"/>
      <c r="AY17" s="375"/>
      <c r="AZ17" s="375"/>
      <c r="BA17" s="375"/>
      <c r="BB17" s="375"/>
      <c r="BC17" s="375"/>
      <c r="BD17" s="375"/>
      <c r="BE17" s="375"/>
      <c r="BF17" s="375"/>
      <c r="BG17" s="375"/>
      <c r="BH17" s="375"/>
      <c r="BI17" s="375"/>
      <c r="BJ17" s="375"/>
      <c r="BK17" s="375"/>
      <c r="BL17" s="375"/>
      <c r="BM17" s="375"/>
      <c r="BN17" s="375"/>
      <c r="BO17" s="375"/>
      <c r="BP17" s="375"/>
      <c r="BQ17" s="375"/>
      <c r="BR17" s="375"/>
      <c r="BS17" s="375"/>
      <c r="BT17" s="375"/>
      <c r="BU17" s="375"/>
      <c r="BV17" s="375"/>
      <c r="BW17" s="375"/>
      <c r="BX17" s="375"/>
      <c r="BY17" s="375"/>
      <c r="BZ17" s="375"/>
      <c r="CA17" s="375"/>
      <c r="CB17" s="375"/>
      <c r="CC17" s="375"/>
      <c r="CD17" s="375"/>
      <c r="CE17" s="375"/>
      <c r="CF17" s="375"/>
      <c r="CG17" s="375"/>
      <c r="CH17" s="375"/>
      <c r="CI17" s="375"/>
      <c r="CJ17" s="375"/>
      <c r="CK17" s="375"/>
      <c r="CL17" s="375"/>
      <c r="CM17" s="375"/>
      <c r="CN17" s="375"/>
      <c r="CO17" s="375"/>
      <c r="CP17" s="375"/>
      <c r="CQ17" s="375"/>
      <c r="CR17" s="375"/>
      <c r="CS17" s="375"/>
      <c r="CT17" s="375"/>
      <c r="CU17" s="375"/>
      <c r="CV17" s="375"/>
      <c r="CW17" s="375"/>
      <c r="CX17" s="375"/>
      <c r="CY17" s="375"/>
      <c r="CZ17" s="375"/>
      <c r="DA17" s="375"/>
      <c r="DB17" s="375"/>
      <c r="DC17" s="375"/>
      <c r="DD17" s="375"/>
      <c r="DE17" s="375"/>
      <c r="DF17" s="262"/>
      <c r="DG17" s="262"/>
      <c r="DH17" s="262"/>
      <c r="DI17" s="262"/>
      <c r="DJ17" s="262"/>
      <c r="DK17" s="262"/>
      <c r="DL17" s="262"/>
      <c r="DM17" s="262"/>
      <c r="DN17" s="262"/>
      <c r="DO17" s="262"/>
      <c r="DP17" s="262"/>
      <c r="DQ17" s="262"/>
      <c r="DR17" s="262"/>
      <c r="DS17" s="262"/>
      <c r="DT17" s="262"/>
      <c r="DU17" s="262"/>
      <c r="DV17" s="262"/>
      <c r="DW17" s="262"/>
    </row>
    <row r="18" spans="1:351" s="261" customFormat="1" ht="13.2" x14ac:dyDescent="0.2">
      <c r="A18" s="263"/>
      <c r="B18" s="375"/>
      <c r="C18" s="375"/>
      <c r="D18" s="375"/>
      <c r="E18" s="375"/>
      <c r="F18" s="375"/>
      <c r="G18" s="375"/>
      <c r="H18" s="375"/>
      <c r="I18" s="375"/>
      <c r="J18" s="375"/>
      <c r="K18" s="375"/>
      <c r="L18" s="375"/>
      <c r="M18" s="375"/>
      <c r="N18" s="375"/>
      <c r="O18" s="375"/>
      <c r="P18" s="375"/>
      <c r="Q18" s="375"/>
      <c r="R18" s="375"/>
      <c r="S18" s="375"/>
      <c r="T18" s="375"/>
      <c r="U18" s="375"/>
      <c r="V18" s="375"/>
      <c r="W18" s="375"/>
      <c r="X18" s="375"/>
      <c r="Y18" s="375"/>
      <c r="Z18" s="375"/>
      <c r="AA18" s="375"/>
      <c r="AB18" s="375"/>
      <c r="AC18" s="375"/>
      <c r="AD18" s="375"/>
      <c r="AE18" s="375"/>
      <c r="AF18" s="375"/>
      <c r="AG18" s="375"/>
      <c r="AH18" s="375"/>
      <c r="AI18" s="375"/>
      <c r="AJ18" s="375"/>
      <c r="AK18" s="375"/>
      <c r="AL18" s="375"/>
      <c r="AM18" s="375"/>
      <c r="AN18" s="375"/>
      <c r="AO18" s="375"/>
      <c r="AP18" s="375"/>
      <c r="AQ18" s="375"/>
      <c r="AR18" s="375"/>
      <c r="AS18" s="375"/>
      <c r="AT18" s="375"/>
      <c r="AU18" s="375"/>
      <c r="AV18" s="375"/>
      <c r="AW18" s="375"/>
      <c r="AX18" s="375"/>
      <c r="AY18" s="375"/>
      <c r="AZ18" s="375"/>
      <c r="BA18" s="375"/>
      <c r="BB18" s="375"/>
      <c r="BC18" s="375"/>
      <c r="BD18" s="375"/>
      <c r="BE18" s="375"/>
      <c r="BF18" s="375"/>
      <c r="BG18" s="375"/>
      <c r="BH18" s="375"/>
      <c r="BI18" s="375"/>
      <c r="BJ18" s="375"/>
      <c r="BK18" s="375"/>
      <c r="BL18" s="375"/>
      <c r="BM18" s="375"/>
      <c r="BN18" s="375"/>
      <c r="BO18" s="375"/>
      <c r="BP18" s="375"/>
      <c r="BQ18" s="375"/>
      <c r="BR18" s="375"/>
      <c r="BS18" s="375"/>
      <c r="BT18" s="375"/>
      <c r="BU18" s="375"/>
      <c r="BV18" s="375"/>
      <c r="BW18" s="375"/>
      <c r="BX18" s="375"/>
      <c r="BY18" s="375"/>
      <c r="BZ18" s="375"/>
      <c r="CA18" s="375"/>
      <c r="CB18" s="375"/>
      <c r="CC18" s="375"/>
      <c r="CD18" s="375"/>
      <c r="CE18" s="375"/>
      <c r="CF18" s="375"/>
      <c r="CG18" s="375"/>
      <c r="CH18" s="375"/>
      <c r="CI18" s="375"/>
      <c r="CJ18" s="375"/>
      <c r="CK18" s="375"/>
      <c r="CL18" s="375"/>
      <c r="CM18" s="375"/>
      <c r="CN18" s="375"/>
      <c r="CO18" s="375"/>
      <c r="CP18" s="375"/>
      <c r="CQ18" s="375"/>
      <c r="CR18" s="375"/>
      <c r="CS18" s="375"/>
      <c r="CT18" s="375"/>
      <c r="CU18" s="375"/>
      <c r="CV18" s="375"/>
      <c r="CW18" s="375"/>
      <c r="CX18" s="375"/>
      <c r="CY18" s="375"/>
      <c r="CZ18" s="375"/>
      <c r="DA18" s="375"/>
      <c r="DB18" s="375"/>
      <c r="DC18" s="375"/>
      <c r="DD18" s="375"/>
      <c r="DE18" s="375"/>
      <c r="DF18" s="262"/>
      <c r="DG18" s="262"/>
      <c r="DH18" s="262"/>
      <c r="DI18" s="262"/>
      <c r="DJ18" s="262"/>
      <c r="DK18" s="262"/>
      <c r="DL18" s="262"/>
      <c r="DM18" s="262"/>
      <c r="DN18" s="262"/>
      <c r="DO18" s="262"/>
      <c r="DP18" s="262"/>
      <c r="DQ18" s="262"/>
      <c r="DR18" s="262"/>
      <c r="DS18" s="262"/>
      <c r="DT18" s="262"/>
      <c r="DU18" s="262"/>
      <c r="DV18" s="262"/>
      <c r="DW18" s="262"/>
    </row>
    <row r="19" spans="1:351" ht="13.2" x14ac:dyDescent="0.2">
      <c r="DD19" s="263"/>
      <c r="DE19" s="263"/>
    </row>
    <row r="20" spans="1:351" ht="13.2" x14ac:dyDescent="0.2">
      <c r="DD20" s="263"/>
      <c r="DE20" s="263"/>
    </row>
    <row r="21" spans="1:351" ht="16.2" x14ac:dyDescent="0.2">
      <c r="B21" s="374"/>
      <c r="C21" s="265"/>
      <c r="D21" s="265"/>
      <c r="E21" s="265"/>
      <c r="F21" s="265"/>
      <c r="G21" s="265"/>
      <c r="H21" s="265"/>
      <c r="I21" s="265"/>
      <c r="J21" s="265"/>
      <c r="K21" s="265"/>
      <c r="L21" s="265"/>
      <c r="M21" s="265"/>
      <c r="N21" s="373"/>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265"/>
      <c r="AL21" s="265"/>
      <c r="AM21" s="265"/>
      <c r="AN21" s="265"/>
      <c r="AO21" s="265"/>
      <c r="AP21" s="265"/>
      <c r="AQ21" s="265"/>
      <c r="AR21" s="265"/>
      <c r="AS21" s="265"/>
      <c r="AT21" s="373"/>
      <c r="AU21" s="265"/>
      <c r="AV21" s="265"/>
      <c r="AW21" s="265"/>
      <c r="AX21" s="265"/>
      <c r="AY21" s="265"/>
      <c r="AZ21" s="265"/>
      <c r="BA21" s="265"/>
      <c r="BB21" s="265"/>
      <c r="BC21" s="265"/>
      <c r="BD21" s="265"/>
      <c r="BE21" s="265"/>
      <c r="BF21" s="373"/>
      <c r="BG21" s="265"/>
      <c r="BH21" s="265"/>
      <c r="BI21" s="265"/>
      <c r="BJ21" s="265"/>
      <c r="BK21" s="265"/>
      <c r="BL21" s="265"/>
      <c r="BM21" s="265"/>
      <c r="BN21" s="265"/>
      <c r="BO21" s="265"/>
      <c r="BP21" s="265"/>
      <c r="BQ21" s="265"/>
      <c r="BR21" s="373"/>
      <c r="BS21" s="265"/>
      <c r="BT21" s="265"/>
      <c r="BU21" s="265"/>
      <c r="BV21" s="265"/>
      <c r="BW21" s="265"/>
      <c r="BX21" s="265"/>
      <c r="BY21" s="265"/>
      <c r="BZ21" s="265"/>
      <c r="CA21" s="265"/>
      <c r="CB21" s="265"/>
      <c r="CC21" s="265"/>
      <c r="CD21" s="373"/>
      <c r="CE21" s="265"/>
      <c r="CF21" s="265"/>
      <c r="CG21" s="265"/>
      <c r="CH21" s="265"/>
      <c r="CI21" s="265"/>
      <c r="CJ21" s="265"/>
      <c r="CK21" s="265"/>
      <c r="CL21" s="265"/>
      <c r="CM21" s="265"/>
      <c r="CN21" s="265"/>
      <c r="CO21" s="265"/>
      <c r="CP21" s="373"/>
      <c r="CQ21" s="265"/>
      <c r="CR21" s="265"/>
      <c r="CS21" s="265"/>
      <c r="CT21" s="265"/>
      <c r="CU21" s="265"/>
      <c r="CV21" s="265"/>
      <c r="CW21" s="265"/>
      <c r="CX21" s="265"/>
      <c r="CY21" s="265"/>
      <c r="CZ21" s="265"/>
      <c r="DA21" s="265"/>
      <c r="DB21" s="373"/>
      <c r="DC21" s="265"/>
      <c r="DD21" s="266"/>
      <c r="DE21" s="263"/>
      <c r="MM21" s="372"/>
    </row>
    <row r="22" spans="1:351" ht="16.2" x14ac:dyDescent="0.2">
      <c r="B22" s="267"/>
      <c r="MM22" s="372"/>
    </row>
    <row r="23" spans="1:351" ht="13.2" x14ac:dyDescent="0.2">
      <c r="B23" s="267"/>
    </row>
    <row r="24" spans="1:351" ht="13.2" x14ac:dyDescent="0.2">
      <c r="B24" s="267"/>
    </row>
    <row r="25" spans="1:351" ht="13.2" x14ac:dyDescent="0.2">
      <c r="B25" s="267"/>
    </row>
    <row r="26" spans="1:351" ht="13.2" x14ac:dyDescent="0.2">
      <c r="B26" s="267"/>
    </row>
    <row r="27" spans="1:351" ht="13.2" x14ac:dyDescent="0.2">
      <c r="B27" s="267"/>
    </row>
    <row r="28" spans="1:351" ht="13.2" x14ac:dyDescent="0.2">
      <c r="B28" s="267"/>
    </row>
    <row r="29" spans="1:351" ht="13.2" x14ac:dyDescent="0.2">
      <c r="B29" s="267"/>
    </row>
    <row r="30" spans="1:351" ht="13.2" x14ac:dyDescent="0.2">
      <c r="B30" s="267"/>
    </row>
    <row r="31" spans="1:351" ht="13.2" x14ac:dyDescent="0.2">
      <c r="B31" s="267"/>
    </row>
    <row r="32" spans="1:351" ht="13.2" x14ac:dyDescent="0.2">
      <c r="B32" s="267"/>
    </row>
    <row r="33" spans="2:109" ht="13.2" x14ac:dyDescent="0.2">
      <c r="B33" s="267"/>
    </row>
    <row r="34" spans="2:109" ht="13.2" x14ac:dyDescent="0.2">
      <c r="B34" s="267"/>
    </row>
    <row r="35" spans="2:109" ht="13.2" x14ac:dyDescent="0.2">
      <c r="B35" s="267"/>
    </row>
    <row r="36" spans="2:109" ht="13.2" x14ac:dyDescent="0.2">
      <c r="B36" s="267"/>
    </row>
    <row r="37" spans="2:109" ht="13.2" x14ac:dyDescent="0.2">
      <c r="B37" s="267"/>
    </row>
    <row r="38" spans="2:109" ht="13.2" x14ac:dyDescent="0.2">
      <c r="B38" s="267"/>
    </row>
    <row r="39" spans="2:109" ht="13.2" x14ac:dyDescent="0.2">
      <c r="B39" s="348"/>
      <c r="C39" s="319"/>
      <c r="D39" s="319"/>
      <c r="E39" s="319"/>
      <c r="F39" s="319"/>
      <c r="G39" s="319"/>
      <c r="H39" s="319"/>
      <c r="I39" s="319"/>
      <c r="J39" s="319"/>
      <c r="K39" s="319"/>
      <c r="L39" s="319"/>
      <c r="M39" s="319"/>
      <c r="N39" s="319"/>
      <c r="O39" s="319"/>
      <c r="P39" s="319"/>
      <c r="Q39" s="319"/>
      <c r="R39" s="319"/>
      <c r="S39" s="319"/>
      <c r="T39" s="319"/>
      <c r="U39" s="319"/>
      <c r="V39" s="319"/>
      <c r="W39" s="319"/>
      <c r="X39" s="319"/>
      <c r="Y39" s="319"/>
      <c r="Z39" s="319"/>
      <c r="AA39" s="319"/>
      <c r="AB39" s="319"/>
      <c r="AC39" s="319"/>
      <c r="AD39" s="319"/>
      <c r="AE39" s="319"/>
      <c r="AF39" s="319"/>
      <c r="AG39" s="319"/>
      <c r="AH39" s="319"/>
      <c r="AI39" s="319"/>
      <c r="AJ39" s="319"/>
      <c r="AK39" s="319"/>
      <c r="AL39" s="319"/>
      <c r="AM39" s="319"/>
      <c r="AN39" s="319"/>
      <c r="AO39" s="319"/>
      <c r="AP39" s="319"/>
      <c r="AQ39" s="319"/>
      <c r="AR39" s="319"/>
      <c r="AS39" s="319"/>
      <c r="AT39" s="319"/>
      <c r="AU39" s="319"/>
      <c r="AV39" s="319"/>
      <c r="AW39" s="319"/>
      <c r="AX39" s="319"/>
      <c r="AY39" s="319"/>
      <c r="AZ39" s="319"/>
      <c r="BA39" s="319"/>
      <c r="BB39" s="319"/>
      <c r="BC39" s="319"/>
      <c r="BD39" s="319"/>
      <c r="BE39" s="319"/>
      <c r="BF39" s="319"/>
      <c r="BG39" s="319"/>
      <c r="BH39" s="319"/>
      <c r="BI39" s="319"/>
      <c r="BJ39" s="319"/>
      <c r="BK39" s="319"/>
      <c r="BL39" s="319"/>
      <c r="BM39" s="319"/>
      <c r="BN39" s="319"/>
      <c r="BO39" s="319"/>
      <c r="BP39" s="319"/>
      <c r="BQ39" s="319"/>
      <c r="BR39" s="319"/>
      <c r="BS39" s="319"/>
      <c r="BT39" s="319"/>
      <c r="BU39" s="319"/>
      <c r="BV39" s="319"/>
      <c r="BW39" s="319"/>
      <c r="BX39" s="319"/>
      <c r="BY39" s="319"/>
      <c r="BZ39" s="319"/>
      <c r="CA39" s="319"/>
      <c r="CB39" s="319"/>
      <c r="CC39" s="319"/>
      <c r="CD39" s="319"/>
      <c r="CE39" s="319"/>
      <c r="CF39" s="319"/>
      <c r="CG39" s="319"/>
      <c r="CH39" s="319"/>
      <c r="CI39" s="319"/>
      <c r="CJ39" s="319"/>
      <c r="CK39" s="319"/>
      <c r="CL39" s="319"/>
      <c r="CM39" s="319"/>
      <c r="CN39" s="319"/>
      <c r="CO39" s="319"/>
      <c r="CP39" s="319"/>
      <c r="CQ39" s="319"/>
      <c r="CR39" s="319"/>
      <c r="CS39" s="319"/>
      <c r="CT39" s="319"/>
      <c r="CU39" s="319"/>
      <c r="CV39" s="319"/>
      <c r="CW39" s="319"/>
      <c r="CX39" s="319"/>
      <c r="CY39" s="319"/>
      <c r="CZ39" s="319"/>
      <c r="DA39" s="319"/>
      <c r="DB39" s="319"/>
      <c r="DC39" s="319"/>
      <c r="DD39" s="349"/>
    </row>
    <row r="40" spans="2:109" ht="13.2" x14ac:dyDescent="0.2">
      <c r="B40" s="364"/>
      <c r="DD40" s="364"/>
      <c r="DE40" s="263"/>
    </row>
    <row r="41" spans="2:109" ht="16.2" x14ac:dyDescent="0.2">
      <c r="B41" s="264" t="s">
        <v>613</v>
      </c>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265"/>
      <c r="AL41" s="265"/>
      <c r="AM41" s="265"/>
      <c r="AN41" s="265"/>
      <c r="AO41" s="265"/>
      <c r="AP41" s="265"/>
      <c r="AQ41" s="265"/>
      <c r="AR41" s="265"/>
      <c r="AS41" s="265"/>
      <c r="AT41" s="265"/>
      <c r="AU41" s="265"/>
      <c r="AV41" s="265"/>
      <c r="AW41" s="265"/>
      <c r="AX41" s="265"/>
      <c r="AY41" s="265"/>
      <c r="AZ41" s="265"/>
      <c r="BA41" s="265"/>
      <c r="BB41" s="265"/>
      <c r="BC41" s="265"/>
      <c r="BD41" s="265"/>
      <c r="BE41" s="265"/>
      <c r="BF41" s="265"/>
      <c r="BG41" s="265"/>
      <c r="BH41" s="265"/>
      <c r="BI41" s="265"/>
      <c r="BJ41" s="265"/>
      <c r="BK41" s="265"/>
      <c r="BL41" s="265"/>
      <c r="BM41" s="265"/>
      <c r="BN41" s="265"/>
      <c r="BO41" s="265"/>
      <c r="BP41" s="265"/>
      <c r="BQ41" s="265"/>
      <c r="BR41" s="265"/>
      <c r="BS41" s="265"/>
      <c r="BT41" s="265"/>
      <c r="BU41" s="265"/>
      <c r="BV41" s="265"/>
      <c r="BW41" s="265"/>
      <c r="BX41" s="265"/>
      <c r="BY41" s="265"/>
      <c r="BZ41" s="265"/>
      <c r="CA41" s="265"/>
      <c r="CB41" s="265"/>
      <c r="CC41" s="265"/>
      <c r="CD41" s="265"/>
      <c r="CE41" s="265"/>
      <c r="CF41" s="265"/>
      <c r="CG41" s="265"/>
      <c r="CH41" s="265"/>
      <c r="CI41" s="265"/>
      <c r="CJ41" s="265"/>
      <c r="CK41" s="265"/>
      <c r="CL41" s="265"/>
      <c r="CM41" s="265"/>
      <c r="CN41" s="265"/>
      <c r="CO41" s="265"/>
      <c r="CP41" s="265"/>
      <c r="CQ41" s="265"/>
      <c r="CR41" s="265"/>
      <c r="CS41" s="265"/>
      <c r="CT41" s="265"/>
      <c r="CU41" s="265"/>
      <c r="CV41" s="265"/>
      <c r="CW41" s="265"/>
      <c r="CX41" s="265"/>
      <c r="CY41" s="265"/>
      <c r="CZ41" s="265"/>
      <c r="DA41" s="265"/>
      <c r="DB41" s="265"/>
      <c r="DC41" s="265"/>
      <c r="DD41" s="266"/>
    </row>
    <row r="42" spans="2:109" ht="13.2" x14ac:dyDescent="0.2">
      <c r="B42" s="267"/>
      <c r="G42" s="361"/>
      <c r="I42" s="360"/>
      <c r="J42" s="360"/>
      <c r="K42" s="360"/>
      <c r="AM42" s="361"/>
      <c r="AN42" s="361" t="s">
        <v>609</v>
      </c>
      <c r="AP42" s="360"/>
      <c r="AQ42" s="360"/>
      <c r="AR42" s="360"/>
      <c r="AY42" s="361"/>
      <c r="BA42" s="360"/>
      <c r="BB42" s="360"/>
      <c r="BC42" s="360"/>
      <c r="BK42" s="361"/>
      <c r="BM42" s="360"/>
      <c r="BN42" s="360"/>
      <c r="BO42" s="360"/>
      <c r="BW42" s="361"/>
      <c r="BY42" s="360"/>
      <c r="BZ42" s="360"/>
      <c r="CA42" s="360"/>
      <c r="CI42" s="361"/>
      <c r="CK42" s="360"/>
      <c r="CL42" s="360"/>
      <c r="CM42" s="360"/>
      <c r="CU42" s="361"/>
      <c r="CW42" s="360"/>
      <c r="CX42" s="360"/>
      <c r="CY42" s="360"/>
    </row>
    <row r="43" spans="2:109" ht="13.5" customHeight="1" x14ac:dyDescent="0.2">
      <c r="B43" s="267"/>
      <c r="AN43" s="1214" t="s">
        <v>612</v>
      </c>
      <c r="AO43" s="1215"/>
      <c r="AP43" s="1215"/>
      <c r="AQ43" s="1215"/>
      <c r="AR43" s="1215"/>
      <c r="AS43" s="1215"/>
      <c r="AT43" s="1215"/>
      <c r="AU43" s="1215"/>
      <c r="AV43" s="1215"/>
      <c r="AW43" s="1215"/>
      <c r="AX43" s="1215"/>
      <c r="AY43" s="1215"/>
      <c r="AZ43" s="1215"/>
      <c r="BA43" s="1215"/>
      <c r="BB43" s="1215"/>
      <c r="BC43" s="1215"/>
      <c r="BD43" s="1215"/>
      <c r="BE43" s="1215"/>
      <c r="BF43" s="1215"/>
      <c r="BG43" s="1215"/>
      <c r="BH43" s="1215"/>
      <c r="BI43" s="1215"/>
      <c r="BJ43" s="1215"/>
      <c r="BK43" s="1215"/>
      <c r="BL43" s="1215"/>
      <c r="BM43" s="1215"/>
      <c r="BN43" s="1215"/>
      <c r="BO43" s="1215"/>
      <c r="BP43" s="1215"/>
      <c r="BQ43" s="1215"/>
      <c r="BR43" s="1215"/>
      <c r="BS43" s="1215"/>
      <c r="BT43" s="1215"/>
      <c r="BU43" s="1215"/>
      <c r="BV43" s="1215"/>
      <c r="BW43" s="1215"/>
      <c r="BX43" s="1215"/>
      <c r="BY43" s="1215"/>
      <c r="BZ43" s="1215"/>
      <c r="CA43" s="1215"/>
      <c r="CB43" s="1215"/>
      <c r="CC43" s="1215"/>
      <c r="CD43" s="1215"/>
      <c r="CE43" s="1215"/>
      <c r="CF43" s="1215"/>
      <c r="CG43" s="1215"/>
      <c r="CH43" s="1215"/>
      <c r="CI43" s="1215"/>
      <c r="CJ43" s="1215"/>
      <c r="CK43" s="1215"/>
      <c r="CL43" s="1215"/>
      <c r="CM43" s="1215"/>
      <c r="CN43" s="1215"/>
      <c r="CO43" s="1215"/>
      <c r="CP43" s="1215"/>
      <c r="CQ43" s="1215"/>
      <c r="CR43" s="1215"/>
      <c r="CS43" s="1215"/>
      <c r="CT43" s="1215"/>
      <c r="CU43" s="1215"/>
      <c r="CV43" s="1215"/>
      <c r="CW43" s="1215"/>
      <c r="CX43" s="1215"/>
      <c r="CY43" s="1215"/>
      <c r="CZ43" s="1215"/>
      <c r="DA43" s="1215"/>
      <c r="DB43" s="1215"/>
      <c r="DC43" s="1216"/>
    </row>
    <row r="44" spans="2:109" ht="13.2" x14ac:dyDescent="0.2">
      <c r="B44" s="267"/>
      <c r="AN44" s="1217"/>
      <c r="AO44" s="1218"/>
      <c r="AP44" s="1218"/>
      <c r="AQ44" s="1218"/>
      <c r="AR44" s="1218"/>
      <c r="AS44" s="1218"/>
      <c r="AT44" s="1218"/>
      <c r="AU44" s="1218"/>
      <c r="AV44" s="1218"/>
      <c r="AW44" s="1218"/>
      <c r="AX44" s="1218"/>
      <c r="AY44" s="1218"/>
      <c r="AZ44" s="1218"/>
      <c r="BA44" s="1218"/>
      <c r="BB44" s="1218"/>
      <c r="BC44" s="1218"/>
      <c r="BD44" s="1218"/>
      <c r="BE44" s="1218"/>
      <c r="BF44" s="1218"/>
      <c r="BG44" s="1218"/>
      <c r="BH44" s="1218"/>
      <c r="BI44" s="1218"/>
      <c r="BJ44" s="1218"/>
      <c r="BK44" s="1218"/>
      <c r="BL44" s="1218"/>
      <c r="BM44" s="1218"/>
      <c r="BN44" s="1218"/>
      <c r="BO44" s="1218"/>
      <c r="BP44" s="1218"/>
      <c r="BQ44" s="1218"/>
      <c r="BR44" s="1218"/>
      <c r="BS44" s="1218"/>
      <c r="BT44" s="1218"/>
      <c r="BU44" s="1218"/>
      <c r="BV44" s="1218"/>
      <c r="BW44" s="1218"/>
      <c r="BX44" s="1218"/>
      <c r="BY44" s="1218"/>
      <c r="BZ44" s="1218"/>
      <c r="CA44" s="1218"/>
      <c r="CB44" s="1218"/>
      <c r="CC44" s="1218"/>
      <c r="CD44" s="1218"/>
      <c r="CE44" s="1218"/>
      <c r="CF44" s="1218"/>
      <c r="CG44" s="1218"/>
      <c r="CH44" s="1218"/>
      <c r="CI44" s="1218"/>
      <c r="CJ44" s="1218"/>
      <c r="CK44" s="1218"/>
      <c r="CL44" s="1218"/>
      <c r="CM44" s="1218"/>
      <c r="CN44" s="1218"/>
      <c r="CO44" s="1218"/>
      <c r="CP44" s="1218"/>
      <c r="CQ44" s="1218"/>
      <c r="CR44" s="1218"/>
      <c r="CS44" s="1218"/>
      <c r="CT44" s="1218"/>
      <c r="CU44" s="1218"/>
      <c r="CV44" s="1218"/>
      <c r="CW44" s="1218"/>
      <c r="CX44" s="1218"/>
      <c r="CY44" s="1218"/>
      <c r="CZ44" s="1218"/>
      <c r="DA44" s="1218"/>
      <c r="DB44" s="1218"/>
      <c r="DC44" s="1219"/>
    </row>
    <row r="45" spans="2:109" ht="13.2" x14ac:dyDescent="0.2">
      <c r="B45" s="267"/>
      <c r="AN45" s="1217"/>
      <c r="AO45" s="1218"/>
      <c r="AP45" s="1218"/>
      <c r="AQ45" s="1218"/>
      <c r="AR45" s="1218"/>
      <c r="AS45" s="1218"/>
      <c r="AT45" s="1218"/>
      <c r="AU45" s="1218"/>
      <c r="AV45" s="1218"/>
      <c r="AW45" s="1218"/>
      <c r="AX45" s="1218"/>
      <c r="AY45" s="1218"/>
      <c r="AZ45" s="1218"/>
      <c r="BA45" s="1218"/>
      <c r="BB45" s="1218"/>
      <c r="BC45" s="1218"/>
      <c r="BD45" s="1218"/>
      <c r="BE45" s="1218"/>
      <c r="BF45" s="1218"/>
      <c r="BG45" s="1218"/>
      <c r="BH45" s="1218"/>
      <c r="BI45" s="1218"/>
      <c r="BJ45" s="1218"/>
      <c r="BK45" s="1218"/>
      <c r="BL45" s="1218"/>
      <c r="BM45" s="1218"/>
      <c r="BN45" s="1218"/>
      <c r="BO45" s="1218"/>
      <c r="BP45" s="1218"/>
      <c r="BQ45" s="1218"/>
      <c r="BR45" s="1218"/>
      <c r="BS45" s="1218"/>
      <c r="BT45" s="1218"/>
      <c r="BU45" s="1218"/>
      <c r="BV45" s="1218"/>
      <c r="BW45" s="1218"/>
      <c r="BX45" s="1218"/>
      <c r="BY45" s="1218"/>
      <c r="BZ45" s="1218"/>
      <c r="CA45" s="1218"/>
      <c r="CB45" s="1218"/>
      <c r="CC45" s="1218"/>
      <c r="CD45" s="1218"/>
      <c r="CE45" s="1218"/>
      <c r="CF45" s="1218"/>
      <c r="CG45" s="1218"/>
      <c r="CH45" s="1218"/>
      <c r="CI45" s="1218"/>
      <c r="CJ45" s="1218"/>
      <c r="CK45" s="1218"/>
      <c r="CL45" s="1218"/>
      <c r="CM45" s="1218"/>
      <c r="CN45" s="1218"/>
      <c r="CO45" s="1218"/>
      <c r="CP45" s="1218"/>
      <c r="CQ45" s="1218"/>
      <c r="CR45" s="1218"/>
      <c r="CS45" s="1218"/>
      <c r="CT45" s="1218"/>
      <c r="CU45" s="1218"/>
      <c r="CV45" s="1218"/>
      <c r="CW45" s="1218"/>
      <c r="CX45" s="1218"/>
      <c r="CY45" s="1218"/>
      <c r="CZ45" s="1218"/>
      <c r="DA45" s="1218"/>
      <c r="DB45" s="1218"/>
      <c r="DC45" s="1219"/>
    </row>
    <row r="46" spans="2:109" ht="13.2" x14ac:dyDescent="0.2">
      <c r="B46" s="267"/>
      <c r="AN46" s="1217"/>
      <c r="AO46" s="1218"/>
      <c r="AP46" s="1218"/>
      <c r="AQ46" s="1218"/>
      <c r="AR46" s="1218"/>
      <c r="AS46" s="1218"/>
      <c r="AT46" s="1218"/>
      <c r="AU46" s="1218"/>
      <c r="AV46" s="1218"/>
      <c r="AW46" s="1218"/>
      <c r="AX46" s="1218"/>
      <c r="AY46" s="1218"/>
      <c r="AZ46" s="1218"/>
      <c r="BA46" s="1218"/>
      <c r="BB46" s="1218"/>
      <c r="BC46" s="1218"/>
      <c r="BD46" s="1218"/>
      <c r="BE46" s="1218"/>
      <c r="BF46" s="1218"/>
      <c r="BG46" s="1218"/>
      <c r="BH46" s="1218"/>
      <c r="BI46" s="1218"/>
      <c r="BJ46" s="1218"/>
      <c r="BK46" s="1218"/>
      <c r="BL46" s="1218"/>
      <c r="BM46" s="1218"/>
      <c r="BN46" s="1218"/>
      <c r="BO46" s="1218"/>
      <c r="BP46" s="1218"/>
      <c r="BQ46" s="1218"/>
      <c r="BR46" s="1218"/>
      <c r="BS46" s="1218"/>
      <c r="BT46" s="1218"/>
      <c r="BU46" s="1218"/>
      <c r="BV46" s="1218"/>
      <c r="BW46" s="1218"/>
      <c r="BX46" s="1218"/>
      <c r="BY46" s="1218"/>
      <c r="BZ46" s="1218"/>
      <c r="CA46" s="1218"/>
      <c r="CB46" s="1218"/>
      <c r="CC46" s="1218"/>
      <c r="CD46" s="1218"/>
      <c r="CE46" s="1218"/>
      <c r="CF46" s="1218"/>
      <c r="CG46" s="1218"/>
      <c r="CH46" s="1218"/>
      <c r="CI46" s="1218"/>
      <c r="CJ46" s="1218"/>
      <c r="CK46" s="1218"/>
      <c r="CL46" s="1218"/>
      <c r="CM46" s="1218"/>
      <c r="CN46" s="1218"/>
      <c r="CO46" s="1218"/>
      <c r="CP46" s="1218"/>
      <c r="CQ46" s="1218"/>
      <c r="CR46" s="1218"/>
      <c r="CS46" s="1218"/>
      <c r="CT46" s="1218"/>
      <c r="CU46" s="1218"/>
      <c r="CV46" s="1218"/>
      <c r="CW46" s="1218"/>
      <c r="CX46" s="1218"/>
      <c r="CY46" s="1218"/>
      <c r="CZ46" s="1218"/>
      <c r="DA46" s="1218"/>
      <c r="DB46" s="1218"/>
      <c r="DC46" s="1219"/>
    </row>
    <row r="47" spans="2:109" ht="13.2" x14ac:dyDescent="0.2">
      <c r="B47" s="267"/>
      <c r="AN47" s="1220"/>
      <c r="AO47" s="1221"/>
      <c r="AP47" s="1221"/>
      <c r="AQ47" s="1221"/>
      <c r="AR47" s="1221"/>
      <c r="AS47" s="1221"/>
      <c r="AT47" s="1221"/>
      <c r="AU47" s="1221"/>
      <c r="AV47" s="1221"/>
      <c r="AW47" s="1221"/>
      <c r="AX47" s="1221"/>
      <c r="AY47" s="1221"/>
      <c r="AZ47" s="1221"/>
      <c r="BA47" s="1221"/>
      <c r="BB47" s="1221"/>
      <c r="BC47" s="1221"/>
      <c r="BD47" s="1221"/>
      <c r="BE47" s="1221"/>
      <c r="BF47" s="1221"/>
      <c r="BG47" s="1221"/>
      <c r="BH47" s="1221"/>
      <c r="BI47" s="1221"/>
      <c r="BJ47" s="1221"/>
      <c r="BK47" s="1221"/>
      <c r="BL47" s="1221"/>
      <c r="BM47" s="1221"/>
      <c r="BN47" s="1221"/>
      <c r="BO47" s="1221"/>
      <c r="BP47" s="1221"/>
      <c r="BQ47" s="1221"/>
      <c r="BR47" s="1221"/>
      <c r="BS47" s="1221"/>
      <c r="BT47" s="1221"/>
      <c r="BU47" s="1221"/>
      <c r="BV47" s="1221"/>
      <c r="BW47" s="1221"/>
      <c r="BX47" s="1221"/>
      <c r="BY47" s="1221"/>
      <c r="BZ47" s="1221"/>
      <c r="CA47" s="1221"/>
      <c r="CB47" s="1221"/>
      <c r="CC47" s="1221"/>
      <c r="CD47" s="1221"/>
      <c r="CE47" s="1221"/>
      <c r="CF47" s="1221"/>
      <c r="CG47" s="1221"/>
      <c r="CH47" s="1221"/>
      <c r="CI47" s="1221"/>
      <c r="CJ47" s="1221"/>
      <c r="CK47" s="1221"/>
      <c r="CL47" s="1221"/>
      <c r="CM47" s="1221"/>
      <c r="CN47" s="1221"/>
      <c r="CO47" s="1221"/>
      <c r="CP47" s="1221"/>
      <c r="CQ47" s="1221"/>
      <c r="CR47" s="1221"/>
      <c r="CS47" s="1221"/>
      <c r="CT47" s="1221"/>
      <c r="CU47" s="1221"/>
      <c r="CV47" s="1221"/>
      <c r="CW47" s="1221"/>
      <c r="CX47" s="1221"/>
      <c r="CY47" s="1221"/>
      <c r="CZ47" s="1221"/>
      <c r="DA47" s="1221"/>
      <c r="DB47" s="1221"/>
      <c r="DC47" s="1222"/>
    </row>
    <row r="48" spans="2:109" ht="13.2" x14ac:dyDescent="0.2">
      <c r="B48" s="267"/>
      <c r="H48" s="352"/>
      <c r="I48" s="352"/>
      <c r="J48" s="352"/>
      <c r="AN48" s="352"/>
      <c r="AO48" s="352"/>
      <c r="AP48" s="352"/>
      <c r="AZ48" s="352"/>
      <c r="BA48" s="352"/>
      <c r="BB48" s="352"/>
      <c r="BL48" s="352"/>
      <c r="BM48" s="352"/>
      <c r="BN48" s="352"/>
      <c r="BX48" s="352"/>
      <c r="BY48" s="352"/>
      <c r="BZ48" s="352"/>
      <c r="CJ48" s="352"/>
      <c r="CK48" s="352"/>
      <c r="CL48" s="352"/>
      <c r="CV48" s="352"/>
      <c r="CW48" s="352"/>
      <c r="CX48" s="352"/>
    </row>
    <row r="49" spans="1:109" ht="13.2" x14ac:dyDescent="0.2">
      <c r="B49" s="267"/>
      <c r="AN49" s="263" t="s">
        <v>607</v>
      </c>
    </row>
    <row r="50" spans="1:109" ht="13.2" x14ac:dyDescent="0.2">
      <c r="B50" s="267"/>
      <c r="G50" s="1224"/>
      <c r="H50" s="1224"/>
      <c r="I50" s="1224"/>
      <c r="J50" s="1224"/>
      <c r="K50" s="354"/>
      <c r="L50" s="354"/>
      <c r="M50" s="353"/>
      <c r="N50" s="353"/>
      <c r="AN50" s="1225"/>
      <c r="AO50" s="1226"/>
      <c r="AP50" s="1226"/>
      <c r="AQ50" s="1226"/>
      <c r="AR50" s="1226"/>
      <c r="AS50" s="1226"/>
      <c r="AT50" s="1226"/>
      <c r="AU50" s="1226"/>
      <c r="AV50" s="1226"/>
      <c r="AW50" s="1226"/>
      <c r="AX50" s="1226"/>
      <c r="AY50" s="1226"/>
      <c r="AZ50" s="1226"/>
      <c r="BA50" s="1226"/>
      <c r="BB50" s="1226"/>
      <c r="BC50" s="1226"/>
      <c r="BD50" s="1226"/>
      <c r="BE50" s="1226"/>
      <c r="BF50" s="1226"/>
      <c r="BG50" s="1226"/>
      <c r="BH50" s="1226"/>
      <c r="BI50" s="1226"/>
      <c r="BJ50" s="1226"/>
      <c r="BK50" s="1226"/>
      <c r="BL50" s="1226"/>
      <c r="BM50" s="1226"/>
      <c r="BN50" s="1226"/>
      <c r="BO50" s="1227"/>
      <c r="BP50" s="1228" t="s">
        <v>561</v>
      </c>
      <c r="BQ50" s="1228"/>
      <c r="BR50" s="1228"/>
      <c r="BS50" s="1228"/>
      <c r="BT50" s="1228"/>
      <c r="BU50" s="1228"/>
      <c r="BV50" s="1228"/>
      <c r="BW50" s="1228"/>
      <c r="BX50" s="1228" t="s">
        <v>562</v>
      </c>
      <c r="BY50" s="1228"/>
      <c r="BZ50" s="1228"/>
      <c r="CA50" s="1228"/>
      <c r="CB50" s="1228"/>
      <c r="CC50" s="1228"/>
      <c r="CD50" s="1228"/>
      <c r="CE50" s="1228"/>
      <c r="CF50" s="1228" t="s">
        <v>563</v>
      </c>
      <c r="CG50" s="1228"/>
      <c r="CH50" s="1228"/>
      <c r="CI50" s="1228"/>
      <c r="CJ50" s="1228"/>
      <c r="CK50" s="1228"/>
      <c r="CL50" s="1228"/>
      <c r="CM50" s="1228"/>
      <c r="CN50" s="1228" t="s">
        <v>564</v>
      </c>
      <c r="CO50" s="1228"/>
      <c r="CP50" s="1228"/>
      <c r="CQ50" s="1228"/>
      <c r="CR50" s="1228"/>
      <c r="CS50" s="1228"/>
      <c r="CT50" s="1228"/>
      <c r="CU50" s="1228"/>
      <c r="CV50" s="1228" t="s">
        <v>565</v>
      </c>
      <c r="CW50" s="1228"/>
      <c r="CX50" s="1228"/>
      <c r="CY50" s="1228"/>
      <c r="CZ50" s="1228"/>
      <c r="DA50" s="1228"/>
      <c r="DB50" s="1228"/>
      <c r="DC50" s="1228"/>
    </row>
    <row r="51" spans="1:109" ht="13.5" customHeight="1" x14ac:dyDescent="0.2">
      <c r="B51" s="267"/>
      <c r="G51" s="1229"/>
      <c r="H51" s="1229"/>
      <c r="I51" s="1231"/>
      <c r="J51" s="1231"/>
      <c r="K51" s="1230"/>
      <c r="L51" s="1230"/>
      <c r="M51" s="1230"/>
      <c r="N51" s="1230"/>
      <c r="AM51" s="352"/>
      <c r="AN51" s="1232" t="s">
        <v>606</v>
      </c>
      <c r="AO51" s="1232"/>
      <c r="AP51" s="1232"/>
      <c r="AQ51" s="1232"/>
      <c r="AR51" s="1232"/>
      <c r="AS51" s="1232"/>
      <c r="AT51" s="1232"/>
      <c r="AU51" s="1232"/>
      <c r="AV51" s="1232"/>
      <c r="AW51" s="1232"/>
      <c r="AX51" s="1232"/>
      <c r="AY51" s="1232"/>
      <c r="AZ51" s="1232"/>
      <c r="BA51" s="1232"/>
      <c r="BB51" s="1232" t="s">
        <v>604</v>
      </c>
      <c r="BC51" s="1232"/>
      <c r="BD51" s="1232"/>
      <c r="BE51" s="1232"/>
      <c r="BF51" s="1232"/>
      <c r="BG51" s="1232"/>
      <c r="BH51" s="1232"/>
      <c r="BI51" s="1232"/>
      <c r="BJ51" s="1232"/>
      <c r="BK51" s="1232"/>
      <c r="BL51" s="1232"/>
      <c r="BM51" s="1232"/>
      <c r="BN51" s="1232"/>
      <c r="BO51" s="1232"/>
      <c r="BP51" s="1223">
        <v>41.7</v>
      </c>
      <c r="BQ51" s="1223"/>
      <c r="BR51" s="1223"/>
      <c r="BS51" s="1223"/>
      <c r="BT51" s="1223"/>
      <c r="BU51" s="1223"/>
      <c r="BV51" s="1223"/>
      <c r="BW51" s="1223"/>
      <c r="BX51" s="1223">
        <v>40.4</v>
      </c>
      <c r="BY51" s="1223"/>
      <c r="BZ51" s="1223"/>
      <c r="CA51" s="1223"/>
      <c r="CB51" s="1223"/>
      <c r="CC51" s="1223"/>
      <c r="CD51" s="1223"/>
      <c r="CE51" s="1223"/>
      <c r="CF51" s="1223">
        <v>67.599999999999994</v>
      </c>
      <c r="CG51" s="1223"/>
      <c r="CH51" s="1223"/>
      <c r="CI51" s="1223"/>
      <c r="CJ51" s="1223"/>
      <c r="CK51" s="1223"/>
      <c r="CL51" s="1223"/>
      <c r="CM51" s="1223"/>
      <c r="CN51" s="1223">
        <v>61.5</v>
      </c>
      <c r="CO51" s="1223"/>
      <c r="CP51" s="1223"/>
      <c r="CQ51" s="1223"/>
      <c r="CR51" s="1223"/>
      <c r="CS51" s="1223"/>
      <c r="CT51" s="1223"/>
      <c r="CU51" s="1223"/>
      <c r="CV51" s="1223">
        <v>47.9</v>
      </c>
      <c r="CW51" s="1223"/>
      <c r="CX51" s="1223"/>
      <c r="CY51" s="1223"/>
      <c r="CZ51" s="1223"/>
      <c r="DA51" s="1223"/>
      <c r="DB51" s="1223"/>
      <c r="DC51" s="1223"/>
    </row>
    <row r="52" spans="1:109" ht="13.2" x14ac:dyDescent="0.2">
      <c r="B52" s="267"/>
      <c r="G52" s="1229"/>
      <c r="H52" s="1229"/>
      <c r="I52" s="1231"/>
      <c r="J52" s="1231"/>
      <c r="K52" s="1230"/>
      <c r="L52" s="1230"/>
      <c r="M52" s="1230"/>
      <c r="N52" s="1230"/>
      <c r="AM52" s="352"/>
      <c r="AN52" s="1232"/>
      <c r="AO52" s="1232"/>
      <c r="AP52" s="1232"/>
      <c r="AQ52" s="1232"/>
      <c r="AR52" s="1232"/>
      <c r="AS52" s="1232"/>
      <c r="AT52" s="1232"/>
      <c r="AU52" s="1232"/>
      <c r="AV52" s="1232"/>
      <c r="AW52" s="1232"/>
      <c r="AX52" s="1232"/>
      <c r="AY52" s="1232"/>
      <c r="AZ52" s="1232"/>
      <c r="BA52" s="1232"/>
      <c r="BB52" s="1232"/>
      <c r="BC52" s="1232"/>
      <c r="BD52" s="1232"/>
      <c r="BE52" s="1232"/>
      <c r="BF52" s="1232"/>
      <c r="BG52" s="1232"/>
      <c r="BH52" s="1232"/>
      <c r="BI52" s="1232"/>
      <c r="BJ52" s="1232"/>
      <c r="BK52" s="1232"/>
      <c r="BL52" s="1232"/>
      <c r="BM52" s="1232"/>
      <c r="BN52" s="1232"/>
      <c r="BO52" s="1232"/>
      <c r="BP52" s="1223"/>
      <c r="BQ52" s="1223"/>
      <c r="BR52" s="1223"/>
      <c r="BS52" s="1223"/>
      <c r="BT52" s="1223"/>
      <c r="BU52" s="1223"/>
      <c r="BV52" s="1223"/>
      <c r="BW52" s="1223"/>
      <c r="BX52" s="1223"/>
      <c r="BY52" s="1223"/>
      <c r="BZ52" s="1223"/>
      <c r="CA52" s="1223"/>
      <c r="CB52" s="1223"/>
      <c r="CC52" s="1223"/>
      <c r="CD52" s="1223"/>
      <c r="CE52" s="1223"/>
      <c r="CF52" s="1223"/>
      <c r="CG52" s="1223"/>
      <c r="CH52" s="1223"/>
      <c r="CI52" s="1223"/>
      <c r="CJ52" s="1223"/>
      <c r="CK52" s="1223"/>
      <c r="CL52" s="1223"/>
      <c r="CM52" s="1223"/>
      <c r="CN52" s="1223"/>
      <c r="CO52" s="1223"/>
      <c r="CP52" s="1223"/>
      <c r="CQ52" s="1223"/>
      <c r="CR52" s="1223"/>
      <c r="CS52" s="1223"/>
      <c r="CT52" s="1223"/>
      <c r="CU52" s="1223"/>
      <c r="CV52" s="1223"/>
      <c r="CW52" s="1223"/>
      <c r="CX52" s="1223"/>
      <c r="CY52" s="1223"/>
      <c r="CZ52" s="1223"/>
      <c r="DA52" s="1223"/>
      <c r="DB52" s="1223"/>
      <c r="DC52" s="1223"/>
    </row>
    <row r="53" spans="1:109" ht="13.2" x14ac:dyDescent="0.2">
      <c r="A53" s="360"/>
      <c r="B53" s="267"/>
      <c r="G53" s="1229"/>
      <c r="H53" s="1229"/>
      <c r="I53" s="1224"/>
      <c r="J53" s="1224"/>
      <c r="K53" s="1230"/>
      <c r="L53" s="1230"/>
      <c r="M53" s="1230"/>
      <c r="N53" s="1230"/>
      <c r="AM53" s="352"/>
      <c r="AN53" s="1232"/>
      <c r="AO53" s="1232"/>
      <c r="AP53" s="1232"/>
      <c r="AQ53" s="1232"/>
      <c r="AR53" s="1232"/>
      <c r="AS53" s="1232"/>
      <c r="AT53" s="1232"/>
      <c r="AU53" s="1232"/>
      <c r="AV53" s="1232"/>
      <c r="AW53" s="1232"/>
      <c r="AX53" s="1232"/>
      <c r="AY53" s="1232"/>
      <c r="AZ53" s="1232"/>
      <c r="BA53" s="1232"/>
      <c r="BB53" s="1232" t="s">
        <v>611</v>
      </c>
      <c r="BC53" s="1232"/>
      <c r="BD53" s="1232"/>
      <c r="BE53" s="1232"/>
      <c r="BF53" s="1232"/>
      <c r="BG53" s="1232"/>
      <c r="BH53" s="1232"/>
      <c r="BI53" s="1232"/>
      <c r="BJ53" s="1232"/>
      <c r="BK53" s="1232"/>
      <c r="BL53" s="1232"/>
      <c r="BM53" s="1232"/>
      <c r="BN53" s="1232"/>
      <c r="BO53" s="1232"/>
      <c r="BP53" s="1223">
        <v>50</v>
      </c>
      <c r="BQ53" s="1223"/>
      <c r="BR53" s="1223"/>
      <c r="BS53" s="1223"/>
      <c r="BT53" s="1223"/>
      <c r="BU53" s="1223"/>
      <c r="BV53" s="1223"/>
      <c r="BW53" s="1223"/>
      <c r="BX53" s="1223">
        <v>51.2</v>
      </c>
      <c r="BY53" s="1223"/>
      <c r="BZ53" s="1223"/>
      <c r="CA53" s="1223"/>
      <c r="CB53" s="1223"/>
      <c r="CC53" s="1223"/>
      <c r="CD53" s="1223"/>
      <c r="CE53" s="1223"/>
      <c r="CF53" s="1223">
        <v>46.8</v>
      </c>
      <c r="CG53" s="1223"/>
      <c r="CH53" s="1223"/>
      <c r="CI53" s="1223"/>
      <c r="CJ53" s="1223"/>
      <c r="CK53" s="1223"/>
      <c r="CL53" s="1223"/>
      <c r="CM53" s="1223"/>
      <c r="CN53" s="1223">
        <v>47.9</v>
      </c>
      <c r="CO53" s="1223"/>
      <c r="CP53" s="1223"/>
      <c r="CQ53" s="1223"/>
      <c r="CR53" s="1223"/>
      <c r="CS53" s="1223"/>
      <c r="CT53" s="1223"/>
      <c r="CU53" s="1223"/>
      <c r="CV53" s="1223">
        <v>49.2</v>
      </c>
      <c r="CW53" s="1223"/>
      <c r="CX53" s="1223"/>
      <c r="CY53" s="1223"/>
      <c r="CZ53" s="1223"/>
      <c r="DA53" s="1223"/>
      <c r="DB53" s="1223"/>
      <c r="DC53" s="1223"/>
    </row>
    <row r="54" spans="1:109" ht="13.2" x14ac:dyDescent="0.2">
      <c r="A54" s="360"/>
      <c r="B54" s="267"/>
      <c r="G54" s="1229"/>
      <c r="H54" s="1229"/>
      <c r="I54" s="1224"/>
      <c r="J54" s="1224"/>
      <c r="K54" s="1230"/>
      <c r="L54" s="1230"/>
      <c r="M54" s="1230"/>
      <c r="N54" s="1230"/>
      <c r="AM54" s="352"/>
      <c r="AN54" s="1232"/>
      <c r="AO54" s="1232"/>
      <c r="AP54" s="1232"/>
      <c r="AQ54" s="1232"/>
      <c r="AR54" s="1232"/>
      <c r="AS54" s="1232"/>
      <c r="AT54" s="1232"/>
      <c r="AU54" s="1232"/>
      <c r="AV54" s="1232"/>
      <c r="AW54" s="1232"/>
      <c r="AX54" s="1232"/>
      <c r="AY54" s="1232"/>
      <c r="AZ54" s="1232"/>
      <c r="BA54" s="1232"/>
      <c r="BB54" s="1232"/>
      <c r="BC54" s="1232"/>
      <c r="BD54" s="1232"/>
      <c r="BE54" s="1232"/>
      <c r="BF54" s="1232"/>
      <c r="BG54" s="1232"/>
      <c r="BH54" s="1232"/>
      <c r="BI54" s="1232"/>
      <c r="BJ54" s="1232"/>
      <c r="BK54" s="1232"/>
      <c r="BL54" s="1232"/>
      <c r="BM54" s="1232"/>
      <c r="BN54" s="1232"/>
      <c r="BO54" s="1232"/>
      <c r="BP54" s="1223"/>
      <c r="BQ54" s="1223"/>
      <c r="BR54" s="1223"/>
      <c r="BS54" s="1223"/>
      <c r="BT54" s="1223"/>
      <c r="BU54" s="1223"/>
      <c r="BV54" s="1223"/>
      <c r="BW54" s="1223"/>
      <c r="BX54" s="1223"/>
      <c r="BY54" s="1223"/>
      <c r="BZ54" s="1223"/>
      <c r="CA54" s="1223"/>
      <c r="CB54" s="1223"/>
      <c r="CC54" s="1223"/>
      <c r="CD54" s="1223"/>
      <c r="CE54" s="1223"/>
      <c r="CF54" s="1223"/>
      <c r="CG54" s="1223"/>
      <c r="CH54" s="1223"/>
      <c r="CI54" s="1223"/>
      <c r="CJ54" s="1223"/>
      <c r="CK54" s="1223"/>
      <c r="CL54" s="1223"/>
      <c r="CM54" s="1223"/>
      <c r="CN54" s="1223"/>
      <c r="CO54" s="1223"/>
      <c r="CP54" s="1223"/>
      <c r="CQ54" s="1223"/>
      <c r="CR54" s="1223"/>
      <c r="CS54" s="1223"/>
      <c r="CT54" s="1223"/>
      <c r="CU54" s="1223"/>
      <c r="CV54" s="1223"/>
      <c r="CW54" s="1223"/>
      <c r="CX54" s="1223"/>
      <c r="CY54" s="1223"/>
      <c r="CZ54" s="1223"/>
      <c r="DA54" s="1223"/>
      <c r="DB54" s="1223"/>
      <c r="DC54" s="1223"/>
    </row>
    <row r="55" spans="1:109" ht="13.2" x14ac:dyDescent="0.2">
      <c r="A55" s="360"/>
      <c r="B55" s="267"/>
      <c r="G55" s="1224"/>
      <c r="H55" s="1224"/>
      <c r="I55" s="1224"/>
      <c r="J55" s="1224"/>
      <c r="K55" s="1230"/>
      <c r="L55" s="1230"/>
      <c r="M55" s="1230"/>
      <c r="N55" s="1230"/>
      <c r="AN55" s="1228" t="s">
        <v>605</v>
      </c>
      <c r="AO55" s="1228"/>
      <c r="AP55" s="1228"/>
      <c r="AQ55" s="1228"/>
      <c r="AR55" s="1228"/>
      <c r="AS55" s="1228"/>
      <c r="AT55" s="1228"/>
      <c r="AU55" s="1228"/>
      <c r="AV55" s="1228"/>
      <c r="AW55" s="1228"/>
      <c r="AX55" s="1228"/>
      <c r="AY55" s="1228"/>
      <c r="AZ55" s="1228"/>
      <c r="BA55" s="1228"/>
      <c r="BB55" s="1232" t="s">
        <v>604</v>
      </c>
      <c r="BC55" s="1232"/>
      <c r="BD55" s="1232"/>
      <c r="BE55" s="1232"/>
      <c r="BF55" s="1232"/>
      <c r="BG55" s="1232"/>
      <c r="BH55" s="1232"/>
      <c r="BI55" s="1232"/>
      <c r="BJ55" s="1232"/>
      <c r="BK55" s="1232"/>
      <c r="BL55" s="1232"/>
      <c r="BM55" s="1232"/>
      <c r="BN55" s="1232"/>
      <c r="BO55" s="1232"/>
      <c r="BP55" s="1223">
        <v>0</v>
      </c>
      <c r="BQ55" s="1223"/>
      <c r="BR55" s="1223"/>
      <c r="BS55" s="1223"/>
      <c r="BT55" s="1223"/>
      <c r="BU55" s="1223"/>
      <c r="BV55" s="1223"/>
      <c r="BW55" s="1223"/>
      <c r="BX55" s="1223">
        <v>0</v>
      </c>
      <c r="BY55" s="1223"/>
      <c r="BZ55" s="1223"/>
      <c r="CA55" s="1223"/>
      <c r="CB55" s="1223"/>
      <c r="CC55" s="1223"/>
      <c r="CD55" s="1223"/>
      <c r="CE55" s="1223"/>
      <c r="CF55" s="1223">
        <v>0</v>
      </c>
      <c r="CG55" s="1223"/>
      <c r="CH55" s="1223"/>
      <c r="CI55" s="1223"/>
      <c r="CJ55" s="1223"/>
      <c r="CK55" s="1223"/>
      <c r="CL55" s="1223"/>
      <c r="CM55" s="1223"/>
      <c r="CN55" s="1223">
        <v>0</v>
      </c>
      <c r="CO55" s="1223"/>
      <c r="CP55" s="1223"/>
      <c r="CQ55" s="1223"/>
      <c r="CR55" s="1223"/>
      <c r="CS55" s="1223"/>
      <c r="CT55" s="1223"/>
      <c r="CU55" s="1223"/>
      <c r="CV55" s="1223">
        <v>0</v>
      </c>
      <c r="CW55" s="1223"/>
      <c r="CX55" s="1223"/>
      <c r="CY55" s="1223"/>
      <c r="CZ55" s="1223"/>
      <c r="DA55" s="1223"/>
      <c r="DB55" s="1223"/>
      <c r="DC55" s="1223"/>
    </row>
    <row r="56" spans="1:109" ht="13.2" x14ac:dyDescent="0.2">
      <c r="A56" s="360"/>
      <c r="B56" s="267"/>
      <c r="G56" s="1224"/>
      <c r="H56" s="1224"/>
      <c r="I56" s="1224"/>
      <c r="J56" s="1224"/>
      <c r="K56" s="1230"/>
      <c r="L56" s="1230"/>
      <c r="M56" s="1230"/>
      <c r="N56" s="1230"/>
      <c r="AN56" s="1228"/>
      <c r="AO56" s="1228"/>
      <c r="AP56" s="1228"/>
      <c r="AQ56" s="1228"/>
      <c r="AR56" s="1228"/>
      <c r="AS56" s="1228"/>
      <c r="AT56" s="1228"/>
      <c r="AU56" s="1228"/>
      <c r="AV56" s="1228"/>
      <c r="AW56" s="1228"/>
      <c r="AX56" s="1228"/>
      <c r="AY56" s="1228"/>
      <c r="AZ56" s="1228"/>
      <c r="BA56" s="1228"/>
      <c r="BB56" s="1232"/>
      <c r="BC56" s="1232"/>
      <c r="BD56" s="1232"/>
      <c r="BE56" s="1232"/>
      <c r="BF56" s="1232"/>
      <c r="BG56" s="1232"/>
      <c r="BH56" s="1232"/>
      <c r="BI56" s="1232"/>
      <c r="BJ56" s="1232"/>
      <c r="BK56" s="1232"/>
      <c r="BL56" s="1232"/>
      <c r="BM56" s="1232"/>
      <c r="BN56" s="1232"/>
      <c r="BO56" s="1232"/>
      <c r="BP56" s="1223"/>
      <c r="BQ56" s="1223"/>
      <c r="BR56" s="1223"/>
      <c r="BS56" s="1223"/>
      <c r="BT56" s="1223"/>
      <c r="BU56" s="1223"/>
      <c r="BV56" s="1223"/>
      <c r="BW56" s="1223"/>
      <c r="BX56" s="1223"/>
      <c r="BY56" s="1223"/>
      <c r="BZ56" s="1223"/>
      <c r="CA56" s="1223"/>
      <c r="CB56" s="1223"/>
      <c r="CC56" s="1223"/>
      <c r="CD56" s="1223"/>
      <c r="CE56" s="1223"/>
      <c r="CF56" s="1223"/>
      <c r="CG56" s="1223"/>
      <c r="CH56" s="1223"/>
      <c r="CI56" s="1223"/>
      <c r="CJ56" s="1223"/>
      <c r="CK56" s="1223"/>
      <c r="CL56" s="1223"/>
      <c r="CM56" s="1223"/>
      <c r="CN56" s="1223"/>
      <c r="CO56" s="1223"/>
      <c r="CP56" s="1223"/>
      <c r="CQ56" s="1223"/>
      <c r="CR56" s="1223"/>
      <c r="CS56" s="1223"/>
      <c r="CT56" s="1223"/>
      <c r="CU56" s="1223"/>
      <c r="CV56" s="1223"/>
      <c r="CW56" s="1223"/>
      <c r="CX56" s="1223"/>
      <c r="CY56" s="1223"/>
      <c r="CZ56" s="1223"/>
      <c r="DA56" s="1223"/>
      <c r="DB56" s="1223"/>
      <c r="DC56" s="1223"/>
    </row>
    <row r="57" spans="1:109" s="360" customFormat="1" ht="13.2" x14ac:dyDescent="0.2">
      <c r="B57" s="365"/>
      <c r="G57" s="1224"/>
      <c r="H57" s="1224"/>
      <c r="I57" s="1233"/>
      <c r="J57" s="1233"/>
      <c r="K57" s="1230"/>
      <c r="L57" s="1230"/>
      <c r="M57" s="1230"/>
      <c r="N57" s="1230"/>
      <c r="AM57" s="263"/>
      <c r="AN57" s="1228"/>
      <c r="AO57" s="1228"/>
      <c r="AP57" s="1228"/>
      <c r="AQ57" s="1228"/>
      <c r="AR57" s="1228"/>
      <c r="AS57" s="1228"/>
      <c r="AT57" s="1228"/>
      <c r="AU57" s="1228"/>
      <c r="AV57" s="1228"/>
      <c r="AW57" s="1228"/>
      <c r="AX57" s="1228"/>
      <c r="AY57" s="1228"/>
      <c r="AZ57" s="1228"/>
      <c r="BA57" s="1228"/>
      <c r="BB57" s="1232" t="s">
        <v>611</v>
      </c>
      <c r="BC57" s="1232"/>
      <c r="BD57" s="1232"/>
      <c r="BE57" s="1232"/>
      <c r="BF57" s="1232"/>
      <c r="BG57" s="1232"/>
      <c r="BH57" s="1232"/>
      <c r="BI57" s="1232"/>
      <c r="BJ57" s="1232"/>
      <c r="BK57" s="1232"/>
      <c r="BL57" s="1232"/>
      <c r="BM57" s="1232"/>
      <c r="BN57" s="1232"/>
      <c r="BO57" s="1232"/>
      <c r="BP57" s="1223">
        <v>58.6</v>
      </c>
      <c r="BQ57" s="1223"/>
      <c r="BR57" s="1223"/>
      <c r="BS57" s="1223"/>
      <c r="BT57" s="1223"/>
      <c r="BU57" s="1223"/>
      <c r="BV57" s="1223"/>
      <c r="BW57" s="1223"/>
      <c r="BX57" s="1223">
        <v>59.1</v>
      </c>
      <c r="BY57" s="1223"/>
      <c r="BZ57" s="1223"/>
      <c r="CA57" s="1223"/>
      <c r="CB57" s="1223"/>
      <c r="CC57" s="1223"/>
      <c r="CD57" s="1223"/>
      <c r="CE57" s="1223"/>
      <c r="CF57" s="1223">
        <v>61.2</v>
      </c>
      <c r="CG57" s="1223"/>
      <c r="CH57" s="1223"/>
      <c r="CI57" s="1223"/>
      <c r="CJ57" s="1223"/>
      <c r="CK57" s="1223"/>
      <c r="CL57" s="1223"/>
      <c r="CM57" s="1223"/>
      <c r="CN57" s="1223">
        <v>62.9</v>
      </c>
      <c r="CO57" s="1223"/>
      <c r="CP57" s="1223"/>
      <c r="CQ57" s="1223"/>
      <c r="CR57" s="1223"/>
      <c r="CS57" s="1223"/>
      <c r="CT57" s="1223"/>
      <c r="CU57" s="1223"/>
      <c r="CV57" s="1223">
        <v>64.2</v>
      </c>
      <c r="CW57" s="1223"/>
      <c r="CX57" s="1223"/>
      <c r="CY57" s="1223"/>
      <c r="CZ57" s="1223"/>
      <c r="DA57" s="1223"/>
      <c r="DB57" s="1223"/>
      <c r="DC57" s="1223"/>
      <c r="DD57" s="370"/>
      <c r="DE57" s="365"/>
    </row>
    <row r="58" spans="1:109" s="360" customFormat="1" ht="13.2" x14ac:dyDescent="0.2">
      <c r="A58" s="263"/>
      <c r="B58" s="365"/>
      <c r="G58" s="1224"/>
      <c r="H58" s="1224"/>
      <c r="I58" s="1233"/>
      <c r="J58" s="1233"/>
      <c r="K58" s="1230"/>
      <c r="L58" s="1230"/>
      <c r="M58" s="1230"/>
      <c r="N58" s="1230"/>
      <c r="AM58" s="263"/>
      <c r="AN58" s="1228"/>
      <c r="AO58" s="1228"/>
      <c r="AP58" s="1228"/>
      <c r="AQ58" s="1228"/>
      <c r="AR58" s="1228"/>
      <c r="AS58" s="1228"/>
      <c r="AT58" s="1228"/>
      <c r="AU58" s="1228"/>
      <c r="AV58" s="1228"/>
      <c r="AW58" s="1228"/>
      <c r="AX58" s="1228"/>
      <c r="AY58" s="1228"/>
      <c r="AZ58" s="1228"/>
      <c r="BA58" s="1228"/>
      <c r="BB58" s="1232"/>
      <c r="BC58" s="1232"/>
      <c r="BD58" s="1232"/>
      <c r="BE58" s="1232"/>
      <c r="BF58" s="1232"/>
      <c r="BG58" s="1232"/>
      <c r="BH58" s="1232"/>
      <c r="BI58" s="1232"/>
      <c r="BJ58" s="1232"/>
      <c r="BK58" s="1232"/>
      <c r="BL58" s="1232"/>
      <c r="BM58" s="1232"/>
      <c r="BN58" s="1232"/>
      <c r="BO58" s="1232"/>
      <c r="BP58" s="1223"/>
      <c r="BQ58" s="1223"/>
      <c r="BR58" s="1223"/>
      <c r="BS58" s="1223"/>
      <c r="BT58" s="1223"/>
      <c r="BU58" s="1223"/>
      <c r="BV58" s="1223"/>
      <c r="BW58" s="1223"/>
      <c r="BX58" s="1223"/>
      <c r="BY58" s="1223"/>
      <c r="BZ58" s="1223"/>
      <c r="CA58" s="1223"/>
      <c r="CB58" s="1223"/>
      <c r="CC58" s="1223"/>
      <c r="CD58" s="1223"/>
      <c r="CE58" s="1223"/>
      <c r="CF58" s="1223"/>
      <c r="CG58" s="1223"/>
      <c r="CH58" s="1223"/>
      <c r="CI58" s="1223"/>
      <c r="CJ58" s="1223"/>
      <c r="CK58" s="1223"/>
      <c r="CL58" s="1223"/>
      <c r="CM58" s="1223"/>
      <c r="CN58" s="1223"/>
      <c r="CO58" s="1223"/>
      <c r="CP58" s="1223"/>
      <c r="CQ58" s="1223"/>
      <c r="CR58" s="1223"/>
      <c r="CS58" s="1223"/>
      <c r="CT58" s="1223"/>
      <c r="CU58" s="1223"/>
      <c r="CV58" s="1223"/>
      <c r="CW58" s="1223"/>
      <c r="CX58" s="1223"/>
      <c r="CY58" s="1223"/>
      <c r="CZ58" s="1223"/>
      <c r="DA58" s="1223"/>
      <c r="DB58" s="1223"/>
      <c r="DC58" s="1223"/>
      <c r="DD58" s="370"/>
      <c r="DE58" s="365"/>
    </row>
    <row r="59" spans="1:109" s="360" customFormat="1" ht="13.2" x14ac:dyDescent="0.2">
      <c r="A59" s="263"/>
      <c r="B59" s="365"/>
      <c r="K59" s="371"/>
      <c r="L59" s="371"/>
      <c r="M59" s="371"/>
      <c r="N59" s="371"/>
      <c r="AQ59" s="371"/>
      <c r="AR59" s="371"/>
      <c r="AS59" s="371"/>
      <c r="AT59" s="371"/>
      <c r="BC59" s="371"/>
      <c r="BD59" s="371"/>
      <c r="BE59" s="371"/>
      <c r="BF59" s="371"/>
      <c r="BO59" s="371"/>
      <c r="BP59" s="371"/>
      <c r="BQ59" s="371"/>
      <c r="BR59" s="371"/>
      <c r="CA59" s="371"/>
      <c r="CB59" s="371"/>
      <c r="CC59" s="371"/>
      <c r="CD59" s="371"/>
      <c r="CM59" s="371"/>
      <c r="CN59" s="371"/>
      <c r="CO59" s="371"/>
      <c r="CP59" s="371"/>
      <c r="CY59" s="371"/>
      <c r="CZ59" s="371"/>
      <c r="DA59" s="371"/>
      <c r="DB59" s="371"/>
      <c r="DC59" s="371"/>
      <c r="DD59" s="370"/>
      <c r="DE59" s="365"/>
    </row>
    <row r="60" spans="1:109" s="360" customFormat="1" ht="13.2" x14ac:dyDescent="0.2">
      <c r="A60" s="263"/>
      <c r="B60" s="365"/>
      <c r="K60" s="371"/>
      <c r="L60" s="371"/>
      <c r="M60" s="371"/>
      <c r="N60" s="371"/>
      <c r="AQ60" s="371"/>
      <c r="AR60" s="371"/>
      <c r="AS60" s="371"/>
      <c r="AT60" s="371"/>
      <c r="BC60" s="371"/>
      <c r="BD60" s="371"/>
      <c r="BE60" s="371"/>
      <c r="BF60" s="371"/>
      <c r="BO60" s="371"/>
      <c r="BP60" s="371"/>
      <c r="BQ60" s="371"/>
      <c r="BR60" s="371"/>
      <c r="CA60" s="371"/>
      <c r="CB60" s="371"/>
      <c r="CC60" s="371"/>
      <c r="CD60" s="371"/>
      <c r="CM60" s="371"/>
      <c r="CN60" s="371"/>
      <c r="CO60" s="371"/>
      <c r="CP60" s="371"/>
      <c r="CY60" s="371"/>
      <c r="CZ60" s="371"/>
      <c r="DA60" s="371"/>
      <c r="DB60" s="371"/>
      <c r="DC60" s="371"/>
      <c r="DD60" s="370"/>
      <c r="DE60" s="365"/>
    </row>
    <row r="61" spans="1:109" s="360" customFormat="1" ht="13.2" x14ac:dyDescent="0.2">
      <c r="A61" s="263"/>
      <c r="B61" s="369"/>
      <c r="C61" s="368"/>
      <c r="D61" s="368"/>
      <c r="E61" s="368"/>
      <c r="F61" s="368"/>
      <c r="G61" s="368"/>
      <c r="H61" s="368"/>
      <c r="I61" s="368"/>
      <c r="J61" s="368"/>
      <c r="K61" s="368"/>
      <c r="L61" s="368"/>
      <c r="M61" s="367"/>
      <c r="N61" s="367"/>
      <c r="O61" s="368"/>
      <c r="P61" s="368"/>
      <c r="Q61" s="368"/>
      <c r="R61" s="368"/>
      <c r="S61" s="368"/>
      <c r="T61" s="368"/>
      <c r="U61" s="368"/>
      <c r="V61" s="368"/>
      <c r="W61" s="368"/>
      <c r="X61" s="368"/>
      <c r="Y61" s="368"/>
      <c r="Z61" s="368"/>
      <c r="AA61" s="368"/>
      <c r="AB61" s="368"/>
      <c r="AC61" s="368"/>
      <c r="AD61" s="368"/>
      <c r="AE61" s="368"/>
      <c r="AF61" s="368"/>
      <c r="AG61" s="368"/>
      <c r="AH61" s="368"/>
      <c r="AI61" s="368"/>
      <c r="AJ61" s="368"/>
      <c r="AK61" s="368"/>
      <c r="AL61" s="368"/>
      <c r="AM61" s="368"/>
      <c r="AN61" s="368"/>
      <c r="AO61" s="368"/>
      <c r="AP61" s="368"/>
      <c r="AQ61" s="368"/>
      <c r="AR61" s="368"/>
      <c r="AS61" s="367"/>
      <c r="AT61" s="367"/>
      <c r="AU61" s="368"/>
      <c r="AV61" s="368"/>
      <c r="AW61" s="368"/>
      <c r="AX61" s="368"/>
      <c r="AY61" s="368"/>
      <c r="AZ61" s="368"/>
      <c r="BA61" s="368"/>
      <c r="BB61" s="368"/>
      <c r="BC61" s="368"/>
      <c r="BD61" s="368"/>
      <c r="BE61" s="367"/>
      <c r="BF61" s="367"/>
      <c r="BG61" s="368"/>
      <c r="BH61" s="368"/>
      <c r="BI61" s="368"/>
      <c r="BJ61" s="368"/>
      <c r="BK61" s="368"/>
      <c r="BL61" s="368"/>
      <c r="BM61" s="368"/>
      <c r="BN61" s="368"/>
      <c r="BO61" s="368"/>
      <c r="BP61" s="368"/>
      <c r="BQ61" s="367"/>
      <c r="BR61" s="367"/>
      <c r="BS61" s="368"/>
      <c r="BT61" s="368"/>
      <c r="BU61" s="368"/>
      <c r="BV61" s="368"/>
      <c r="BW61" s="368"/>
      <c r="BX61" s="368"/>
      <c r="BY61" s="368"/>
      <c r="BZ61" s="368"/>
      <c r="CA61" s="368"/>
      <c r="CB61" s="368"/>
      <c r="CC61" s="367"/>
      <c r="CD61" s="367"/>
      <c r="CE61" s="368"/>
      <c r="CF61" s="368"/>
      <c r="CG61" s="368"/>
      <c r="CH61" s="368"/>
      <c r="CI61" s="368"/>
      <c r="CJ61" s="368"/>
      <c r="CK61" s="368"/>
      <c r="CL61" s="368"/>
      <c r="CM61" s="368"/>
      <c r="CN61" s="368"/>
      <c r="CO61" s="367"/>
      <c r="CP61" s="367"/>
      <c r="CQ61" s="368"/>
      <c r="CR61" s="368"/>
      <c r="CS61" s="368"/>
      <c r="CT61" s="368"/>
      <c r="CU61" s="368"/>
      <c r="CV61" s="368"/>
      <c r="CW61" s="368"/>
      <c r="CX61" s="368"/>
      <c r="CY61" s="368"/>
      <c r="CZ61" s="368"/>
      <c r="DA61" s="367"/>
      <c r="DB61" s="367"/>
      <c r="DC61" s="367"/>
      <c r="DD61" s="366"/>
      <c r="DE61" s="365"/>
    </row>
    <row r="62" spans="1:109" ht="13.2" x14ac:dyDescent="0.2">
      <c r="B62" s="364"/>
      <c r="C62" s="364"/>
      <c r="D62" s="364"/>
      <c r="E62" s="364"/>
      <c r="F62" s="364"/>
      <c r="G62" s="364"/>
      <c r="H62" s="364"/>
      <c r="I62" s="364"/>
      <c r="J62" s="364"/>
      <c r="K62" s="364"/>
      <c r="L62" s="364"/>
      <c r="M62" s="364"/>
      <c r="N62" s="364"/>
      <c r="O62" s="364"/>
      <c r="P62" s="364"/>
      <c r="Q62" s="364"/>
      <c r="R62" s="364"/>
      <c r="S62" s="364"/>
      <c r="T62" s="364"/>
      <c r="U62" s="364"/>
      <c r="V62" s="364"/>
      <c r="W62" s="364"/>
      <c r="X62" s="364"/>
      <c r="Y62" s="364"/>
      <c r="Z62" s="364"/>
      <c r="AA62" s="364"/>
      <c r="AB62" s="364"/>
      <c r="AC62" s="364"/>
      <c r="AD62" s="364"/>
      <c r="AE62" s="364"/>
      <c r="AF62" s="364"/>
      <c r="AG62" s="364"/>
      <c r="AH62" s="364"/>
      <c r="AI62" s="364"/>
      <c r="AJ62" s="364"/>
      <c r="AK62" s="364"/>
      <c r="AL62" s="364"/>
      <c r="AM62" s="364"/>
      <c r="AN62" s="364"/>
      <c r="AO62" s="364"/>
      <c r="AP62" s="364"/>
      <c r="AQ62" s="364"/>
      <c r="AR62" s="364"/>
      <c r="AS62" s="364"/>
      <c r="AT62" s="364"/>
      <c r="AU62" s="364"/>
      <c r="AV62" s="364"/>
      <c r="AW62" s="364"/>
      <c r="AX62" s="364"/>
      <c r="AY62" s="364"/>
      <c r="AZ62" s="364"/>
      <c r="BA62" s="364"/>
      <c r="BB62" s="364"/>
      <c r="BC62" s="364"/>
      <c r="BD62" s="364"/>
      <c r="BE62" s="364"/>
      <c r="BF62" s="364"/>
      <c r="BG62" s="364"/>
      <c r="BH62" s="364"/>
      <c r="BI62" s="364"/>
      <c r="BJ62" s="364"/>
      <c r="BK62" s="364"/>
      <c r="BL62" s="364"/>
      <c r="BM62" s="364"/>
      <c r="BN62" s="364"/>
      <c r="BO62" s="364"/>
      <c r="BP62" s="364"/>
      <c r="BQ62" s="364"/>
      <c r="BR62" s="364"/>
      <c r="BS62" s="364"/>
      <c r="BT62" s="364"/>
      <c r="BU62" s="364"/>
      <c r="BV62" s="364"/>
      <c r="BW62" s="364"/>
      <c r="BX62" s="364"/>
      <c r="BY62" s="364"/>
      <c r="BZ62" s="364"/>
      <c r="CA62" s="364"/>
      <c r="CB62" s="364"/>
      <c r="CC62" s="364"/>
      <c r="CD62" s="364"/>
      <c r="CE62" s="364"/>
      <c r="CF62" s="364"/>
      <c r="CG62" s="364"/>
      <c r="CH62" s="364"/>
      <c r="CI62" s="364"/>
      <c r="CJ62" s="364"/>
      <c r="CK62" s="364"/>
      <c r="CL62" s="364"/>
      <c r="CM62" s="364"/>
      <c r="CN62" s="364"/>
      <c r="CO62" s="364"/>
      <c r="CP62" s="364"/>
      <c r="CQ62" s="364"/>
      <c r="CR62" s="364"/>
      <c r="CS62" s="364"/>
      <c r="CT62" s="364"/>
      <c r="CU62" s="364"/>
      <c r="CV62" s="364"/>
      <c r="CW62" s="364"/>
      <c r="CX62" s="364"/>
      <c r="CY62" s="364"/>
      <c r="CZ62" s="364"/>
      <c r="DA62" s="364"/>
      <c r="DB62" s="364"/>
      <c r="DC62" s="364"/>
      <c r="DD62" s="364"/>
      <c r="DE62" s="263"/>
    </row>
    <row r="63" spans="1:109" ht="16.2" x14ac:dyDescent="0.2">
      <c r="B63" s="320" t="s">
        <v>610</v>
      </c>
    </row>
    <row r="64" spans="1:109" ht="13.2" x14ac:dyDescent="0.2">
      <c r="B64" s="267"/>
      <c r="G64" s="361"/>
      <c r="I64" s="363"/>
      <c r="J64" s="363"/>
      <c r="K64" s="363"/>
      <c r="L64" s="363"/>
      <c r="M64" s="363"/>
      <c r="N64" s="362"/>
      <c r="AM64" s="361"/>
      <c r="AN64" s="361" t="s">
        <v>609</v>
      </c>
      <c r="AP64" s="360"/>
      <c r="AQ64" s="360"/>
      <c r="AR64" s="360"/>
      <c r="AY64" s="361"/>
      <c r="BA64" s="360"/>
      <c r="BB64" s="360"/>
      <c r="BC64" s="360"/>
      <c r="BK64" s="361"/>
      <c r="BM64" s="360"/>
      <c r="BN64" s="360"/>
      <c r="BO64" s="360"/>
      <c r="BW64" s="361"/>
      <c r="BY64" s="360"/>
      <c r="BZ64" s="360"/>
      <c r="CA64" s="360"/>
      <c r="CI64" s="361"/>
      <c r="CK64" s="360"/>
      <c r="CL64" s="360"/>
      <c r="CM64" s="360"/>
      <c r="CU64" s="361"/>
      <c r="CW64" s="360"/>
      <c r="CX64" s="360"/>
      <c r="CY64" s="360"/>
    </row>
    <row r="65" spans="2:107" ht="13.2" x14ac:dyDescent="0.2">
      <c r="B65" s="267"/>
      <c r="AN65" s="1214" t="s">
        <v>608</v>
      </c>
      <c r="AO65" s="1215"/>
      <c r="AP65" s="1215"/>
      <c r="AQ65" s="1215"/>
      <c r="AR65" s="1215"/>
      <c r="AS65" s="1215"/>
      <c r="AT65" s="1215"/>
      <c r="AU65" s="1215"/>
      <c r="AV65" s="1215"/>
      <c r="AW65" s="1215"/>
      <c r="AX65" s="1215"/>
      <c r="AY65" s="1215"/>
      <c r="AZ65" s="1215"/>
      <c r="BA65" s="1215"/>
      <c r="BB65" s="1215"/>
      <c r="BC65" s="1215"/>
      <c r="BD65" s="1215"/>
      <c r="BE65" s="1215"/>
      <c r="BF65" s="1215"/>
      <c r="BG65" s="1215"/>
      <c r="BH65" s="1215"/>
      <c r="BI65" s="1215"/>
      <c r="BJ65" s="1215"/>
      <c r="BK65" s="1215"/>
      <c r="BL65" s="1215"/>
      <c r="BM65" s="1215"/>
      <c r="BN65" s="1215"/>
      <c r="BO65" s="1215"/>
      <c r="BP65" s="1215"/>
      <c r="BQ65" s="1215"/>
      <c r="BR65" s="1215"/>
      <c r="BS65" s="1215"/>
      <c r="BT65" s="1215"/>
      <c r="BU65" s="1215"/>
      <c r="BV65" s="1215"/>
      <c r="BW65" s="1215"/>
      <c r="BX65" s="1215"/>
      <c r="BY65" s="1215"/>
      <c r="BZ65" s="1215"/>
      <c r="CA65" s="1215"/>
      <c r="CB65" s="1215"/>
      <c r="CC65" s="1215"/>
      <c r="CD65" s="1215"/>
      <c r="CE65" s="1215"/>
      <c r="CF65" s="1215"/>
      <c r="CG65" s="1215"/>
      <c r="CH65" s="1215"/>
      <c r="CI65" s="1215"/>
      <c r="CJ65" s="1215"/>
      <c r="CK65" s="1215"/>
      <c r="CL65" s="1215"/>
      <c r="CM65" s="1215"/>
      <c r="CN65" s="1215"/>
      <c r="CO65" s="1215"/>
      <c r="CP65" s="1215"/>
      <c r="CQ65" s="1215"/>
      <c r="CR65" s="1215"/>
      <c r="CS65" s="1215"/>
      <c r="CT65" s="1215"/>
      <c r="CU65" s="1215"/>
      <c r="CV65" s="1215"/>
      <c r="CW65" s="1215"/>
      <c r="CX65" s="1215"/>
      <c r="CY65" s="1215"/>
      <c r="CZ65" s="1215"/>
      <c r="DA65" s="1215"/>
      <c r="DB65" s="1215"/>
      <c r="DC65" s="1216"/>
    </row>
    <row r="66" spans="2:107" ht="13.2" x14ac:dyDescent="0.2">
      <c r="B66" s="267"/>
      <c r="AN66" s="1217"/>
      <c r="AO66" s="1218"/>
      <c r="AP66" s="1218"/>
      <c r="AQ66" s="1218"/>
      <c r="AR66" s="1218"/>
      <c r="AS66" s="1218"/>
      <c r="AT66" s="1218"/>
      <c r="AU66" s="1218"/>
      <c r="AV66" s="1218"/>
      <c r="AW66" s="1218"/>
      <c r="AX66" s="1218"/>
      <c r="AY66" s="1218"/>
      <c r="AZ66" s="1218"/>
      <c r="BA66" s="1218"/>
      <c r="BB66" s="1218"/>
      <c r="BC66" s="1218"/>
      <c r="BD66" s="1218"/>
      <c r="BE66" s="1218"/>
      <c r="BF66" s="1218"/>
      <c r="BG66" s="1218"/>
      <c r="BH66" s="1218"/>
      <c r="BI66" s="1218"/>
      <c r="BJ66" s="1218"/>
      <c r="BK66" s="1218"/>
      <c r="BL66" s="1218"/>
      <c r="BM66" s="1218"/>
      <c r="BN66" s="1218"/>
      <c r="BO66" s="1218"/>
      <c r="BP66" s="1218"/>
      <c r="BQ66" s="1218"/>
      <c r="BR66" s="1218"/>
      <c r="BS66" s="1218"/>
      <c r="BT66" s="1218"/>
      <c r="BU66" s="1218"/>
      <c r="BV66" s="1218"/>
      <c r="BW66" s="1218"/>
      <c r="BX66" s="1218"/>
      <c r="BY66" s="1218"/>
      <c r="BZ66" s="1218"/>
      <c r="CA66" s="1218"/>
      <c r="CB66" s="1218"/>
      <c r="CC66" s="1218"/>
      <c r="CD66" s="1218"/>
      <c r="CE66" s="1218"/>
      <c r="CF66" s="1218"/>
      <c r="CG66" s="1218"/>
      <c r="CH66" s="1218"/>
      <c r="CI66" s="1218"/>
      <c r="CJ66" s="1218"/>
      <c r="CK66" s="1218"/>
      <c r="CL66" s="1218"/>
      <c r="CM66" s="1218"/>
      <c r="CN66" s="1218"/>
      <c r="CO66" s="1218"/>
      <c r="CP66" s="1218"/>
      <c r="CQ66" s="1218"/>
      <c r="CR66" s="1218"/>
      <c r="CS66" s="1218"/>
      <c r="CT66" s="1218"/>
      <c r="CU66" s="1218"/>
      <c r="CV66" s="1218"/>
      <c r="CW66" s="1218"/>
      <c r="CX66" s="1218"/>
      <c r="CY66" s="1218"/>
      <c r="CZ66" s="1218"/>
      <c r="DA66" s="1218"/>
      <c r="DB66" s="1218"/>
      <c r="DC66" s="1219"/>
    </row>
    <row r="67" spans="2:107" ht="13.2" x14ac:dyDescent="0.2">
      <c r="B67" s="267"/>
      <c r="AN67" s="1217"/>
      <c r="AO67" s="1218"/>
      <c r="AP67" s="1218"/>
      <c r="AQ67" s="1218"/>
      <c r="AR67" s="1218"/>
      <c r="AS67" s="1218"/>
      <c r="AT67" s="1218"/>
      <c r="AU67" s="1218"/>
      <c r="AV67" s="1218"/>
      <c r="AW67" s="1218"/>
      <c r="AX67" s="1218"/>
      <c r="AY67" s="1218"/>
      <c r="AZ67" s="1218"/>
      <c r="BA67" s="1218"/>
      <c r="BB67" s="1218"/>
      <c r="BC67" s="1218"/>
      <c r="BD67" s="1218"/>
      <c r="BE67" s="1218"/>
      <c r="BF67" s="1218"/>
      <c r="BG67" s="1218"/>
      <c r="BH67" s="1218"/>
      <c r="BI67" s="1218"/>
      <c r="BJ67" s="1218"/>
      <c r="BK67" s="1218"/>
      <c r="BL67" s="1218"/>
      <c r="BM67" s="1218"/>
      <c r="BN67" s="1218"/>
      <c r="BO67" s="1218"/>
      <c r="BP67" s="1218"/>
      <c r="BQ67" s="1218"/>
      <c r="BR67" s="1218"/>
      <c r="BS67" s="1218"/>
      <c r="BT67" s="1218"/>
      <c r="BU67" s="1218"/>
      <c r="BV67" s="1218"/>
      <c r="BW67" s="1218"/>
      <c r="BX67" s="1218"/>
      <c r="BY67" s="1218"/>
      <c r="BZ67" s="1218"/>
      <c r="CA67" s="1218"/>
      <c r="CB67" s="1218"/>
      <c r="CC67" s="1218"/>
      <c r="CD67" s="1218"/>
      <c r="CE67" s="1218"/>
      <c r="CF67" s="1218"/>
      <c r="CG67" s="1218"/>
      <c r="CH67" s="1218"/>
      <c r="CI67" s="1218"/>
      <c r="CJ67" s="1218"/>
      <c r="CK67" s="1218"/>
      <c r="CL67" s="1218"/>
      <c r="CM67" s="1218"/>
      <c r="CN67" s="1218"/>
      <c r="CO67" s="1218"/>
      <c r="CP67" s="1218"/>
      <c r="CQ67" s="1218"/>
      <c r="CR67" s="1218"/>
      <c r="CS67" s="1218"/>
      <c r="CT67" s="1218"/>
      <c r="CU67" s="1218"/>
      <c r="CV67" s="1218"/>
      <c r="CW67" s="1218"/>
      <c r="CX67" s="1218"/>
      <c r="CY67" s="1218"/>
      <c r="CZ67" s="1218"/>
      <c r="DA67" s="1218"/>
      <c r="DB67" s="1218"/>
      <c r="DC67" s="1219"/>
    </row>
    <row r="68" spans="2:107" ht="13.2" x14ac:dyDescent="0.2">
      <c r="B68" s="267"/>
      <c r="AN68" s="1217"/>
      <c r="AO68" s="1218"/>
      <c r="AP68" s="1218"/>
      <c r="AQ68" s="1218"/>
      <c r="AR68" s="1218"/>
      <c r="AS68" s="1218"/>
      <c r="AT68" s="1218"/>
      <c r="AU68" s="1218"/>
      <c r="AV68" s="1218"/>
      <c r="AW68" s="1218"/>
      <c r="AX68" s="1218"/>
      <c r="AY68" s="1218"/>
      <c r="AZ68" s="1218"/>
      <c r="BA68" s="1218"/>
      <c r="BB68" s="1218"/>
      <c r="BC68" s="1218"/>
      <c r="BD68" s="1218"/>
      <c r="BE68" s="1218"/>
      <c r="BF68" s="1218"/>
      <c r="BG68" s="1218"/>
      <c r="BH68" s="1218"/>
      <c r="BI68" s="1218"/>
      <c r="BJ68" s="1218"/>
      <c r="BK68" s="1218"/>
      <c r="BL68" s="1218"/>
      <c r="BM68" s="1218"/>
      <c r="BN68" s="1218"/>
      <c r="BO68" s="1218"/>
      <c r="BP68" s="1218"/>
      <c r="BQ68" s="1218"/>
      <c r="BR68" s="1218"/>
      <c r="BS68" s="1218"/>
      <c r="BT68" s="1218"/>
      <c r="BU68" s="1218"/>
      <c r="BV68" s="1218"/>
      <c r="BW68" s="1218"/>
      <c r="BX68" s="1218"/>
      <c r="BY68" s="1218"/>
      <c r="BZ68" s="1218"/>
      <c r="CA68" s="1218"/>
      <c r="CB68" s="1218"/>
      <c r="CC68" s="1218"/>
      <c r="CD68" s="1218"/>
      <c r="CE68" s="1218"/>
      <c r="CF68" s="1218"/>
      <c r="CG68" s="1218"/>
      <c r="CH68" s="1218"/>
      <c r="CI68" s="1218"/>
      <c r="CJ68" s="1218"/>
      <c r="CK68" s="1218"/>
      <c r="CL68" s="1218"/>
      <c r="CM68" s="1218"/>
      <c r="CN68" s="1218"/>
      <c r="CO68" s="1218"/>
      <c r="CP68" s="1218"/>
      <c r="CQ68" s="1218"/>
      <c r="CR68" s="1218"/>
      <c r="CS68" s="1218"/>
      <c r="CT68" s="1218"/>
      <c r="CU68" s="1218"/>
      <c r="CV68" s="1218"/>
      <c r="CW68" s="1218"/>
      <c r="CX68" s="1218"/>
      <c r="CY68" s="1218"/>
      <c r="CZ68" s="1218"/>
      <c r="DA68" s="1218"/>
      <c r="DB68" s="1218"/>
      <c r="DC68" s="1219"/>
    </row>
    <row r="69" spans="2:107" ht="13.2" x14ac:dyDescent="0.2">
      <c r="B69" s="267"/>
      <c r="AN69" s="1220"/>
      <c r="AO69" s="1221"/>
      <c r="AP69" s="1221"/>
      <c r="AQ69" s="1221"/>
      <c r="AR69" s="1221"/>
      <c r="AS69" s="1221"/>
      <c r="AT69" s="1221"/>
      <c r="AU69" s="1221"/>
      <c r="AV69" s="1221"/>
      <c r="AW69" s="1221"/>
      <c r="AX69" s="1221"/>
      <c r="AY69" s="1221"/>
      <c r="AZ69" s="1221"/>
      <c r="BA69" s="1221"/>
      <c r="BB69" s="1221"/>
      <c r="BC69" s="1221"/>
      <c r="BD69" s="1221"/>
      <c r="BE69" s="1221"/>
      <c r="BF69" s="1221"/>
      <c r="BG69" s="1221"/>
      <c r="BH69" s="1221"/>
      <c r="BI69" s="1221"/>
      <c r="BJ69" s="1221"/>
      <c r="BK69" s="1221"/>
      <c r="BL69" s="1221"/>
      <c r="BM69" s="1221"/>
      <c r="BN69" s="1221"/>
      <c r="BO69" s="1221"/>
      <c r="BP69" s="1221"/>
      <c r="BQ69" s="1221"/>
      <c r="BR69" s="1221"/>
      <c r="BS69" s="1221"/>
      <c r="BT69" s="1221"/>
      <c r="BU69" s="1221"/>
      <c r="BV69" s="1221"/>
      <c r="BW69" s="1221"/>
      <c r="BX69" s="1221"/>
      <c r="BY69" s="1221"/>
      <c r="BZ69" s="1221"/>
      <c r="CA69" s="1221"/>
      <c r="CB69" s="1221"/>
      <c r="CC69" s="1221"/>
      <c r="CD69" s="1221"/>
      <c r="CE69" s="1221"/>
      <c r="CF69" s="1221"/>
      <c r="CG69" s="1221"/>
      <c r="CH69" s="1221"/>
      <c r="CI69" s="1221"/>
      <c r="CJ69" s="1221"/>
      <c r="CK69" s="1221"/>
      <c r="CL69" s="1221"/>
      <c r="CM69" s="1221"/>
      <c r="CN69" s="1221"/>
      <c r="CO69" s="1221"/>
      <c r="CP69" s="1221"/>
      <c r="CQ69" s="1221"/>
      <c r="CR69" s="1221"/>
      <c r="CS69" s="1221"/>
      <c r="CT69" s="1221"/>
      <c r="CU69" s="1221"/>
      <c r="CV69" s="1221"/>
      <c r="CW69" s="1221"/>
      <c r="CX69" s="1221"/>
      <c r="CY69" s="1221"/>
      <c r="CZ69" s="1221"/>
      <c r="DA69" s="1221"/>
      <c r="DB69" s="1221"/>
      <c r="DC69" s="1222"/>
    </row>
    <row r="70" spans="2:107" ht="13.2" x14ac:dyDescent="0.2">
      <c r="B70" s="267"/>
      <c r="H70" s="359"/>
      <c r="I70" s="359"/>
      <c r="J70" s="357"/>
      <c r="K70" s="357"/>
      <c r="L70" s="356"/>
      <c r="M70" s="357"/>
      <c r="N70" s="356"/>
      <c r="AN70" s="352"/>
      <c r="AO70" s="352"/>
      <c r="AP70" s="352"/>
      <c r="AZ70" s="352"/>
      <c r="BA70" s="352"/>
      <c r="BB70" s="352"/>
      <c r="BL70" s="352"/>
      <c r="BM70" s="352"/>
      <c r="BN70" s="352"/>
      <c r="BX70" s="352"/>
      <c r="BY70" s="352"/>
      <c r="BZ70" s="352"/>
      <c r="CJ70" s="352"/>
      <c r="CK70" s="352"/>
      <c r="CL70" s="352"/>
      <c r="CV70" s="352"/>
      <c r="CW70" s="352"/>
      <c r="CX70" s="352"/>
    </row>
    <row r="71" spans="2:107" ht="13.2" x14ac:dyDescent="0.2">
      <c r="B71" s="267"/>
      <c r="G71" s="355"/>
      <c r="I71" s="358"/>
      <c r="J71" s="357"/>
      <c r="K71" s="357"/>
      <c r="L71" s="356"/>
      <c r="M71" s="357"/>
      <c r="N71" s="356"/>
      <c r="AM71" s="355"/>
      <c r="AN71" s="263" t="s">
        <v>607</v>
      </c>
    </row>
    <row r="72" spans="2:107" ht="13.2" x14ac:dyDescent="0.2">
      <c r="B72" s="267"/>
      <c r="G72" s="1224"/>
      <c r="H72" s="1224"/>
      <c r="I72" s="1224"/>
      <c r="J72" s="1224"/>
      <c r="K72" s="354"/>
      <c r="L72" s="354"/>
      <c r="M72" s="353"/>
      <c r="N72" s="353"/>
      <c r="AN72" s="1225"/>
      <c r="AO72" s="1226"/>
      <c r="AP72" s="1226"/>
      <c r="AQ72" s="1226"/>
      <c r="AR72" s="1226"/>
      <c r="AS72" s="1226"/>
      <c r="AT72" s="1226"/>
      <c r="AU72" s="1226"/>
      <c r="AV72" s="1226"/>
      <c r="AW72" s="1226"/>
      <c r="AX72" s="1226"/>
      <c r="AY72" s="1226"/>
      <c r="AZ72" s="1226"/>
      <c r="BA72" s="1226"/>
      <c r="BB72" s="1226"/>
      <c r="BC72" s="1226"/>
      <c r="BD72" s="1226"/>
      <c r="BE72" s="1226"/>
      <c r="BF72" s="1226"/>
      <c r="BG72" s="1226"/>
      <c r="BH72" s="1226"/>
      <c r="BI72" s="1226"/>
      <c r="BJ72" s="1226"/>
      <c r="BK72" s="1226"/>
      <c r="BL72" s="1226"/>
      <c r="BM72" s="1226"/>
      <c r="BN72" s="1226"/>
      <c r="BO72" s="1227"/>
      <c r="BP72" s="1228" t="s">
        <v>561</v>
      </c>
      <c r="BQ72" s="1228"/>
      <c r="BR72" s="1228"/>
      <c r="BS72" s="1228"/>
      <c r="BT72" s="1228"/>
      <c r="BU72" s="1228"/>
      <c r="BV72" s="1228"/>
      <c r="BW72" s="1228"/>
      <c r="BX72" s="1228" t="s">
        <v>562</v>
      </c>
      <c r="BY72" s="1228"/>
      <c r="BZ72" s="1228"/>
      <c r="CA72" s="1228"/>
      <c r="CB72" s="1228"/>
      <c r="CC72" s="1228"/>
      <c r="CD72" s="1228"/>
      <c r="CE72" s="1228"/>
      <c r="CF72" s="1228" t="s">
        <v>563</v>
      </c>
      <c r="CG72" s="1228"/>
      <c r="CH72" s="1228"/>
      <c r="CI72" s="1228"/>
      <c r="CJ72" s="1228"/>
      <c r="CK72" s="1228"/>
      <c r="CL72" s="1228"/>
      <c r="CM72" s="1228"/>
      <c r="CN72" s="1228" t="s">
        <v>564</v>
      </c>
      <c r="CO72" s="1228"/>
      <c r="CP72" s="1228"/>
      <c r="CQ72" s="1228"/>
      <c r="CR72" s="1228"/>
      <c r="CS72" s="1228"/>
      <c r="CT72" s="1228"/>
      <c r="CU72" s="1228"/>
      <c r="CV72" s="1228" t="s">
        <v>565</v>
      </c>
      <c r="CW72" s="1228"/>
      <c r="CX72" s="1228"/>
      <c r="CY72" s="1228"/>
      <c r="CZ72" s="1228"/>
      <c r="DA72" s="1228"/>
      <c r="DB72" s="1228"/>
      <c r="DC72" s="1228"/>
    </row>
    <row r="73" spans="2:107" ht="13.2" x14ac:dyDescent="0.2">
      <c r="B73" s="267"/>
      <c r="G73" s="1229"/>
      <c r="H73" s="1229"/>
      <c r="I73" s="1229"/>
      <c r="J73" s="1229"/>
      <c r="K73" s="1234"/>
      <c r="L73" s="1234"/>
      <c r="M73" s="1234"/>
      <c r="N73" s="1234"/>
      <c r="AM73" s="352"/>
      <c r="AN73" s="1232" t="s">
        <v>606</v>
      </c>
      <c r="AO73" s="1232"/>
      <c r="AP73" s="1232"/>
      <c r="AQ73" s="1232"/>
      <c r="AR73" s="1232"/>
      <c r="AS73" s="1232"/>
      <c r="AT73" s="1232"/>
      <c r="AU73" s="1232"/>
      <c r="AV73" s="1232"/>
      <c r="AW73" s="1232"/>
      <c r="AX73" s="1232"/>
      <c r="AY73" s="1232"/>
      <c r="AZ73" s="1232"/>
      <c r="BA73" s="1232"/>
      <c r="BB73" s="1232" t="s">
        <v>604</v>
      </c>
      <c r="BC73" s="1232"/>
      <c r="BD73" s="1232"/>
      <c r="BE73" s="1232"/>
      <c r="BF73" s="1232"/>
      <c r="BG73" s="1232"/>
      <c r="BH73" s="1232"/>
      <c r="BI73" s="1232"/>
      <c r="BJ73" s="1232"/>
      <c r="BK73" s="1232"/>
      <c r="BL73" s="1232"/>
      <c r="BM73" s="1232"/>
      <c r="BN73" s="1232"/>
      <c r="BO73" s="1232"/>
      <c r="BP73" s="1223">
        <v>41.7</v>
      </c>
      <c r="BQ73" s="1223"/>
      <c r="BR73" s="1223"/>
      <c r="BS73" s="1223"/>
      <c r="BT73" s="1223"/>
      <c r="BU73" s="1223"/>
      <c r="BV73" s="1223"/>
      <c r="BW73" s="1223"/>
      <c r="BX73" s="1223">
        <v>40.4</v>
      </c>
      <c r="BY73" s="1223"/>
      <c r="BZ73" s="1223"/>
      <c r="CA73" s="1223"/>
      <c r="CB73" s="1223"/>
      <c r="CC73" s="1223"/>
      <c r="CD73" s="1223"/>
      <c r="CE73" s="1223"/>
      <c r="CF73" s="1223">
        <v>67.599999999999994</v>
      </c>
      <c r="CG73" s="1223"/>
      <c r="CH73" s="1223"/>
      <c r="CI73" s="1223"/>
      <c r="CJ73" s="1223"/>
      <c r="CK73" s="1223"/>
      <c r="CL73" s="1223"/>
      <c r="CM73" s="1223"/>
      <c r="CN73" s="1223">
        <v>61.5</v>
      </c>
      <c r="CO73" s="1223"/>
      <c r="CP73" s="1223"/>
      <c r="CQ73" s="1223"/>
      <c r="CR73" s="1223"/>
      <c r="CS73" s="1223"/>
      <c r="CT73" s="1223"/>
      <c r="CU73" s="1223"/>
      <c r="CV73" s="1223">
        <v>47.9</v>
      </c>
      <c r="CW73" s="1223"/>
      <c r="CX73" s="1223"/>
      <c r="CY73" s="1223"/>
      <c r="CZ73" s="1223"/>
      <c r="DA73" s="1223"/>
      <c r="DB73" s="1223"/>
      <c r="DC73" s="1223"/>
    </row>
    <row r="74" spans="2:107" ht="13.2" x14ac:dyDescent="0.2">
      <c r="B74" s="267"/>
      <c r="G74" s="1229"/>
      <c r="H74" s="1229"/>
      <c r="I74" s="1229"/>
      <c r="J74" s="1229"/>
      <c r="K74" s="1234"/>
      <c r="L74" s="1234"/>
      <c r="M74" s="1234"/>
      <c r="N74" s="1234"/>
      <c r="AM74" s="352"/>
      <c r="AN74" s="1232"/>
      <c r="AO74" s="1232"/>
      <c r="AP74" s="1232"/>
      <c r="AQ74" s="1232"/>
      <c r="AR74" s="1232"/>
      <c r="AS74" s="1232"/>
      <c r="AT74" s="1232"/>
      <c r="AU74" s="1232"/>
      <c r="AV74" s="1232"/>
      <c r="AW74" s="1232"/>
      <c r="AX74" s="1232"/>
      <c r="AY74" s="1232"/>
      <c r="AZ74" s="1232"/>
      <c r="BA74" s="1232"/>
      <c r="BB74" s="1232"/>
      <c r="BC74" s="1232"/>
      <c r="BD74" s="1232"/>
      <c r="BE74" s="1232"/>
      <c r="BF74" s="1232"/>
      <c r="BG74" s="1232"/>
      <c r="BH74" s="1232"/>
      <c r="BI74" s="1232"/>
      <c r="BJ74" s="1232"/>
      <c r="BK74" s="1232"/>
      <c r="BL74" s="1232"/>
      <c r="BM74" s="1232"/>
      <c r="BN74" s="1232"/>
      <c r="BO74" s="1232"/>
      <c r="BP74" s="1223"/>
      <c r="BQ74" s="1223"/>
      <c r="BR74" s="1223"/>
      <c r="BS74" s="1223"/>
      <c r="BT74" s="1223"/>
      <c r="BU74" s="1223"/>
      <c r="BV74" s="1223"/>
      <c r="BW74" s="1223"/>
      <c r="BX74" s="1223"/>
      <c r="BY74" s="1223"/>
      <c r="BZ74" s="1223"/>
      <c r="CA74" s="1223"/>
      <c r="CB74" s="1223"/>
      <c r="CC74" s="1223"/>
      <c r="CD74" s="1223"/>
      <c r="CE74" s="1223"/>
      <c r="CF74" s="1223"/>
      <c r="CG74" s="1223"/>
      <c r="CH74" s="1223"/>
      <c r="CI74" s="1223"/>
      <c r="CJ74" s="1223"/>
      <c r="CK74" s="1223"/>
      <c r="CL74" s="1223"/>
      <c r="CM74" s="1223"/>
      <c r="CN74" s="1223"/>
      <c r="CO74" s="1223"/>
      <c r="CP74" s="1223"/>
      <c r="CQ74" s="1223"/>
      <c r="CR74" s="1223"/>
      <c r="CS74" s="1223"/>
      <c r="CT74" s="1223"/>
      <c r="CU74" s="1223"/>
      <c r="CV74" s="1223"/>
      <c r="CW74" s="1223"/>
      <c r="CX74" s="1223"/>
      <c r="CY74" s="1223"/>
      <c r="CZ74" s="1223"/>
      <c r="DA74" s="1223"/>
      <c r="DB74" s="1223"/>
      <c r="DC74" s="1223"/>
    </row>
    <row r="75" spans="2:107" ht="13.2" x14ac:dyDescent="0.2">
      <c r="B75" s="267"/>
      <c r="G75" s="1229"/>
      <c r="H75" s="1229"/>
      <c r="I75" s="1224"/>
      <c r="J75" s="1224"/>
      <c r="K75" s="1230"/>
      <c r="L75" s="1230"/>
      <c r="M75" s="1230"/>
      <c r="N75" s="1230"/>
      <c r="AM75" s="352"/>
      <c r="AN75" s="1232"/>
      <c r="AO75" s="1232"/>
      <c r="AP75" s="1232"/>
      <c r="AQ75" s="1232"/>
      <c r="AR75" s="1232"/>
      <c r="AS75" s="1232"/>
      <c r="AT75" s="1232"/>
      <c r="AU75" s="1232"/>
      <c r="AV75" s="1232"/>
      <c r="AW75" s="1232"/>
      <c r="AX75" s="1232"/>
      <c r="AY75" s="1232"/>
      <c r="AZ75" s="1232"/>
      <c r="BA75" s="1232"/>
      <c r="BB75" s="1232" t="s">
        <v>603</v>
      </c>
      <c r="BC75" s="1232"/>
      <c r="BD75" s="1232"/>
      <c r="BE75" s="1232"/>
      <c r="BF75" s="1232"/>
      <c r="BG75" s="1232"/>
      <c r="BH75" s="1232"/>
      <c r="BI75" s="1232"/>
      <c r="BJ75" s="1232"/>
      <c r="BK75" s="1232"/>
      <c r="BL75" s="1232"/>
      <c r="BM75" s="1232"/>
      <c r="BN75" s="1232"/>
      <c r="BO75" s="1232"/>
      <c r="BP75" s="1223">
        <v>7.7</v>
      </c>
      <c r="BQ75" s="1223"/>
      <c r="BR75" s="1223"/>
      <c r="BS75" s="1223"/>
      <c r="BT75" s="1223"/>
      <c r="BU75" s="1223"/>
      <c r="BV75" s="1223"/>
      <c r="BW75" s="1223"/>
      <c r="BX75" s="1223">
        <v>7.7</v>
      </c>
      <c r="BY75" s="1223"/>
      <c r="BZ75" s="1223"/>
      <c r="CA75" s="1223"/>
      <c r="CB75" s="1223"/>
      <c r="CC75" s="1223"/>
      <c r="CD75" s="1223"/>
      <c r="CE75" s="1223"/>
      <c r="CF75" s="1223">
        <v>7.3</v>
      </c>
      <c r="CG75" s="1223"/>
      <c r="CH75" s="1223"/>
      <c r="CI75" s="1223"/>
      <c r="CJ75" s="1223"/>
      <c r="CK75" s="1223"/>
      <c r="CL75" s="1223"/>
      <c r="CM75" s="1223"/>
      <c r="CN75" s="1223">
        <v>6.8</v>
      </c>
      <c r="CO75" s="1223"/>
      <c r="CP75" s="1223"/>
      <c r="CQ75" s="1223"/>
      <c r="CR75" s="1223"/>
      <c r="CS75" s="1223"/>
      <c r="CT75" s="1223"/>
      <c r="CU75" s="1223"/>
      <c r="CV75" s="1223">
        <v>6</v>
      </c>
      <c r="CW75" s="1223"/>
      <c r="CX75" s="1223"/>
      <c r="CY75" s="1223"/>
      <c r="CZ75" s="1223"/>
      <c r="DA75" s="1223"/>
      <c r="DB75" s="1223"/>
      <c r="DC75" s="1223"/>
    </row>
    <row r="76" spans="2:107" ht="13.2" x14ac:dyDescent="0.2">
      <c r="B76" s="267"/>
      <c r="G76" s="1229"/>
      <c r="H76" s="1229"/>
      <c r="I76" s="1224"/>
      <c r="J76" s="1224"/>
      <c r="K76" s="1230"/>
      <c r="L76" s="1230"/>
      <c r="M76" s="1230"/>
      <c r="N76" s="1230"/>
      <c r="AM76" s="352"/>
      <c r="AN76" s="1232"/>
      <c r="AO76" s="1232"/>
      <c r="AP76" s="1232"/>
      <c r="AQ76" s="1232"/>
      <c r="AR76" s="1232"/>
      <c r="AS76" s="1232"/>
      <c r="AT76" s="1232"/>
      <c r="AU76" s="1232"/>
      <c r="AV76" s="1232"/>
      <c r="AW76" s="1232"/>
      <c r="AX76" s="1232"/>
      <c r="AY76" s="1232"/>
      <c r="AZ76" s="1232"/>
      <c r="BA76" s="1232"/>
      <c r="BB76" s="1232"/>
      <c r="BC76" s="1232"/>
      <c r="BD76" s="1232"/>
      <c r="BE76" s="1232"/>
      <c r="BF76" s="1232"/>
      <c r="BG76" s="1232"/>
      <c r="BH76" s="1232"/>
      <c r="BI76" s="1232"/>
      <c r="BJ76" s="1232"/>
      <c r="BK76" s="1232"/>
      <c r="BL76" s="1232"/>
      <c r="BM76" s="1232"/>
      <c r="BN76" s="1232"/>
      <c r="BO76" s="1232"/>
      <c r="BP76" s="1223"/>
      <c r="BQ76" s="1223"/>
      <c r="BR76" s="1223"/>
      <c r="BS76" s="1223"/>
      <c r="BT76" s="1223"/>
      <c r="BU76" s="1223"/>
      <c r="BV76" s="1223"/>
      <c r="BW76" s="1223"/>
      <c r="BX76" s="1223"/>
      <c r="BY76" s="1223"/>
      <c r="BZ76" s="1223"/>
      <c r="CA76" s="1223"/>
      <c r="CB76" s="1223"/>
      <c r="CC76" s="1223"/>
      <c r="CD76" s="1223"/>
      <c r="CE76" s="1223"/>
      <c r="CF76" s="1223"/>
      <c r="CG76" s="1223"/>
      <c r="CH76" s="1223"/>
      <c r="CI76" s="1223"/>
      <c r="CJ76" s="1223"/>
      <c r="CK76" s="1223"/>
      <c r="CL76" s="1223"/>
      <c r="CM76" s="1223"/>
      <c r="CN76" s="1223"/>
      <c r="CO76" s="1223"/>
      <c r="CP76" s="1223"/>
      <c r="CQ76" s="1223"/>
      <c r="CR76" s="1223"/>
      <c r="CS76" s="1223"/>
      <c r="CT76" s="1223"/>
      <c r="CU76" s="1223"/>
      <c r="CV76" s="1223"/>
      <c r="CW76" s="1223"/>
      <c r="CX76" s="1223"/>
      <c r="CY76" s="1223"/>
      <c r="CZ76" s="1223"/>
      <c r="DA76" s="1223"/>
      <c r="DB76" s="1223"/>
      <c r="DC76" s="1223"/>
    </row>
    <row r="77" spans="2:107" ht="13.2" x14ac:dyDescent="0.2">
      <c r="B77" s="267"/>
      <c r="G77" s="1224"/>
      <c r="H77" s="1224"/>
      <c r="I77" s="1224"/>
      <c r="J77" s="1224"/>
      <c r="K77" s="1234"/>
      <c r="L77" s="1234"/>
      <c r="M77" s="1234"/>
      <c r="N77" s="1234"/>
      <c r="AN77" s="1228" t="s">
        <v>605</v>
      </c>
      <c r="AO77" s="1228"/>
      <c r="AP77" s="1228"/>
      <c r="AQ77" s="1228"/>
      <c r="AR77" s="1228"/>
      <c r="AS77" s="1228"/>
      <c r="AT77" s="1228"/>
      <c r="AU77" s="1228"/>
      <c r="AV77" s="1228"/>
      <c r="AW77" s="1228"/>
      <c r="AX77" s="1228"/>
      <c r="AY77" s="1228"/>
      <c r="AZ77" s="1228"/>
      <c r="BA77" s="1228"/>
      <c r="BB77" s="1232" t="s">
        <v>604</v>
      </c>
      <c r="BC77" s="1232"/>
      <c r="BD77" s="1232"/>
      <c r="BE77" s="1232"/>
      <c r="BF77" s="1232"/>
      <c r="BG77" s="1232"/>
      <c r="BH77" s="1232"/>
      <c r="BI77" s="1232"/>
      <c r="BJ77" s="1232"/>
      <c r="BK77" s="1232"/>
      <c r="BL77" s="1232"/>
      <c r="BM77" s="1232"/>
      <c r="BN77" s="1232"/>
      <c r="BO77" s="1232"/>
      <c r="BP77" s="1223">
        <v>0</v>
      </c>
      <c r="BQ77" s="1223"/>
      <c r="BR77" s="1223"/>
      <c r="BS77" s="1223"/>
      <c r="BT77" s="1223"/>
      <c r="BU77" s="1223"/>
      <c r="BV77" s="1223"/>
      <c r="BW77" s="1223"/>
      <c r="BX77" s="1223">
        <v>0</v>
      </c>
      <c r="BY77" s="1223"/>
      <c r="BZ77" s="1223"/>
      <c r="CA77" s="1223"/>
      <c r="CB77" s="1223"/>
      <c r="CC77" s="1223"/>
      <c r="CD77" s="1223"/>
      <c r="CE77" s="1223"/>
      <c r="CF77" s="1223">
        <v>0</v>
      </c>
      <c r="CG77" s="1223"/>
      <c r="CH77" s="1223"/>
      <c r="CI77" s="1223"/>
      <c r="CJ77" s="1223"/>
      <c r="CK77" s="1223"/>
      <c r="CL77" s="1223"/>
      <c r="CM77" s="1223"/>
      <c r="CN77" s="1223">
        <v>0</v>
      </c>
      <c r="CO77" s="1223"/>
      <c r="CP77" s="1223"/>
      <c r="CQ77" s="1223"/>
      <c r="CR77" s="1223"/>
      <c r="CS77" s="1223"/>
      <c r="CT77" s="1223"/>
      <c r="CU77" s="1223"/>
      <c r="CV77" s="1223">
        <v>0</v>
      </c>
      <c r="CW77" s="1223"/>
      <c r="CX77" s="1223"/>
      <c r="CY77" s="1223"/>
      <c r="CZ77" s="1223"/>
      <c r="DA77" s="1223"/>
      <c r="DB77" s="1223"/>
      <c r="DC77" s="1223"/>
    </row>
    <row r="78" spans="2:107" ht="13.2" x14ac:dyDescent="0.2">
      <c r="B78" s="267"/>
      <c r="G78" s="1224"/>
      <c r="H78" s="1224"/>
      <c r="I78" s="1224"/>
      <c r="J78" s="1224"/>
      <c r="K78" s="1234"/>
      <c r="L78" s="1234"/>
      <c r="M78" s="1234"/>
      <c r="N78" s="1234"/>
      <c r="AN78" s="1228"/>
      <c r="AO78" s="1228"/>
      <c r="AP78" s="1228"/>
      <c r="AQ78" s="1228"/>
      <c r="AR78" s="1228"/>
      <c r="AS78" s="1228"/>
      <c r="AT78" s="1228"/>
      <c r="AU78" s="1228"/>
      <c r="AV78" s="1228"/>
      <c r="AW78" s="1228"/>
      <c r="AX78" s="1228"/>
      <c r="AY78" s="1228"/>
      <c r="AZ78" s="1228"/>
      <c r="BA78" s="1228"/>
      <c r="BB78" s="1232"/>
      <c r="BC78" s="1232"/>
      <c r="BD78" s="1232"/>
      <c r="BE78" s="1232"/>
      <c r="BF78" s="1232"/>
      <c r="BG78" s="1232"/>
      <c r="BH78" s="1232"/>
      <c r="BI78" s="1232"/>
      <c r="BJ78" s="1232"/>
      <c r="BK78" s="1232"/>
      <c r="BL78" s="1232"/>
      <c r="BM78" s="1232"/>
      <c r="BN78" s="1232"/>
      <c r="BO78" s="1232"/>
      <c r="BP78" s="1223"/>
      <c r="BQ78" s="1223"/>
      <c r="BR78" s="1223"/>
      <c r="BS78" s="1223"/>
      <c r="BT78" s="1223"/>
      <c r="BU78" s="1223"/>
      <c r="BV78" s="1223"/>
      <c r="BW78" s="1223"/>
      <c r="BX78" s="1223"/>
      <c r="BY78" s="1223"/>
      <c r="BZ78" s="1223"/>
      <c r="CA78" s="1223"/>
      <c r="CB78" s="1223"/>
      <c r="CC78" s="1223"/>
      <c r="CD78" s="1223"/>
      <c r="CE78" s="1223"/>
      <c r="CF78" s="1223"/>
      <c r="CG78" s="1223"/>
      <c r="CH78" s="1223"/>
      <c r="CI78" s="1223"/>
      <c r="CJ78" s="1223"/>
      <c r="CK78" s="1223"/>
      <c r="CL78" s="1223"/>
      <c r="CM78" s="1223"/>
      <c r="CN78" s="1223"/>
      <c r="CO78" s="1223"/>
      <c r="CP78" s="1223"/>
      <c r="CQ78" s="1223"/>
      <c r="CR78" s="1223"/>
      <c r="CS78" s="1223"/>
      <c r="CT78" s="1223"/>
      <c r="CU78" s="1223"/>
      <c r="CV78" s="1223"/>
      <c r="CW78" s="1223"/>
      <c r="CX78" s="1223"/>
      <c r="CY78" s="1223"/>
      <c r="CZ78" s="1223"/>
      <c r="DA78" s="1223"/>
      <c r="DB78" s="1223"/>
      <c r="DC78" s="1223"/>
    </row>
    <row r="79" spans="2:107" ht="13.2" x14ac:dyDescent="0.2">
      <c r="B79" s="267"/>
      <c r="G79" s="1224"/>
      <c r="H79" s="1224"/>
      <c r="I79" s="1233"/>
      <c r="J79" s="1233"/>
      <c r="K79" s="1235"/>
      <c r="L79" s="1235"/>
      <c r="M79" s="1235"/>
      <c r="N79" s="1235"/>
      <c r="AN79" s="1228"/>
      <c r="AO79" s="1228"/>
      <c r="AP79" s="1228"/>
      <c r="AQ79" s="1228"/>
      <c r="AR79" s="1228"/>
      <c r="AS79" s="1228"/>
      <c r="AT79" s="1228"/>
      <c r="AU79" s="1228"/>
      <c r="AV79" s="1228"/>
      <c r="AW79" s="1228"/>
      <c r="AX79" s="1228"/>
      <c r="AY79" s="1228"/>
      <c r="AZ79" s="1228"/>
      <c r="BA79" s="1228"/>
      <c r="BB79" s="1232" t="s">
        <v>603</v>
      </c>
      <c r="BC79" s="1232"/>
      <c r="BD79" s="1232"/>
      <c r="BE79" s="1232"/>
      <c r="BF79" s="1232"/>
      <c r="BG79" s="1232"/>
      <c r="BH79" s="1232"/>
      <c r="BI79" s="1232"/>
      <c r="BJ79" s="1232"/>
      <c r="BK79" s="1232"/>
      <c r="BL79" s="1232"/>
      <c r="BM79" s="1232"/>
      <c r="BN79" s="1232"/>
      <c r="BO79" s="1232"/>
      <c r="BP79" s="1223">
        <v>7.3</v>
      </c>
      <c r="BQ79" s="1223"/>
      <c r="BR79" s="1223"/>
      <c r="BS79" s="1223"/>
      <c r="BT79" s="1223"/>
      <c r="BU79" s="1223"/>
      <c r="BV79" s="1223"/>
      <c r="BW79" s="1223"/>
      <c r="BX79" s="1223">
        <v>7.2</v>
      </c>
      <c r="BY79" s="1223"/>
      <c r="BZ79" s="1223"/>
      <c r="CA79" s="1223"/>
      <c r="CB79" s="1223"/>
      <c r="CC79" s="1223"/>
      <c r="CD79" s="1223"/>
      <c r="CE79" s="1223"/>
      <c r="CF79" s="1223">
        <v>7.2</v>
      </c>
      <c r="CG79" s="1223"/>
      <c r="CH79" s="1223"/>
      <c r="CI79" s="1223"/>
      <c r="CJ79" s="1223"/>
      <c r="CK79" s="1223"/>
      <c r="CL79" s="1223"/>
      <c r="CM79" s="1223"/>
      <c r="CN79" s="1223">
        <v>7.7</v>
      </c>
      <c r="CO79" s="1223"/>
      <c r="CP79" s="1223"/>
      <c r="CQ79" s="1223"/>
      <c r="CR79" s="1223"/>
      <c r="CS79" s="1223"/>
      <c r="CT79" s="1223"/>
      <c r="CU79" s="1223"/>
      <c r="CV79" s="1223">
        <v>8</v>
      </c>
      <c r="CW79" s="1223"/>
      <c r="CX79" s="1223"/>
      <c r="CY79" s="1223"/>
      <c r="CZ79" s="1223"/>
      <c r="DA79" s="1223"/>
      <c r="DB79" s="1223"/>
      <c r="DC79" s="1223"/>
    </row>
    <row r="80" spans="2:107" ht="13.2" x14ac:dyDescent="0.2">
      <c r="B80" s="267"/>
      <c r="G80" s="1224"/>
      <c r="H80" s="1224"/>
      <c r="I80" s="1233"/>
      <c r="J80" s="1233"/>
      <c r="K80" s="1235"/>
      <c r="L80" s="1235"/>
      <c r="M80" s="1235"/>
      <c r="N80" s="1235"/>
      <c r="AN80" s="1228"/>
      <c r="AO80" s="1228"/>
      <c r="AP80" s="1228"/>
      <c r="AQ80" s="1228"/>
      <c r="AR80" s="1228"/>
      <c r="AS80" s="1228"/>
      <c r="AT80" s="1228"/>
      <c r="AU80" s="1228"/>
      <c r="AV80" s="1228"/>
      <c r="AW80" s="1228"/>
      <c r="AX80" s="1228"/>
      <c r="AY80" s="1228"/>
      <c r="AZ80" s="1228"/>
      <c r="BA80" s="1228"/>
      <c r="BB80" s="1232"/>
      <c r="BC80" s="1232"/>
      <c r="BD80" s="1232"/>
      <c r="BE80" s="1232"/>
      <c r="BF80" s="1232"/>
      <c r="BG80" s="1232"/>
      <c r="BH80" s="1232"/>
      <c r="BI80" s="1232"/>
      <c r="BJ80" s="1232"/>
      <c r="BK80" s="1232"/>
      <c r="BL80" s="1232"/>
      <c r="BM80" s="1232"/>
      <c r="BN80" s="1232"/>
      <c r="BO80" s="1232"/>
      <c r="BP80" s="1223"/>
      <c r="BQ80" s="1223"/>
      <c r="BR80" s="1223"/>
      <c r="BS80" s="1223"/>
      <c r="BT80" s="1223"/>
      <c r="BU80" s="1223"/>
      <c r="BV80" s="1223"/>
      <c r="BW80" s="1223"/>
      <c r="BX80" s="1223"/>
      <c r="BY80" s="1223"/>
      <c r="BZ80" s="1223"/>
      <c r="CA80" s="1223"/>
      <c r="CB80" s="1223"/>
      <c r="CC80" s="1223"/>
      <c r="CD80" s="1223"/>
      <c r="CE80" s="1223"/>
      <c r="CF80" s="1223"/>
      <c r="CG80" s="1223"/>
      <c r="CH80" s="1223"/>
      <c r="CI80" s="1223"/>
      <c r="CJ80" s="1223"/>
      <c r="CK80" s="1223"/>
      <c r="CL80" s="1223"/>
      <c r="CM80" s="1223"/>
      <c r="CN80" s="1223"/>
      <c r="CO80" s="1223"/>
      <c r="CP80" s="1223"/>
      <c r="CQ80" s="1223"/>
      <c r="CR80" s="1223"/>
      <c r="CS80" s="1223"/>
      <c r="CT80" s="1223"/>
      <c r="CU80" s="1223"/>
      <c r="CV80" s="1223"/>
      <c r="CW80" s="1223"/>
      <c r="CX80" s="1223"/>
      <c r="CY80" s="1223"/>
      <c r="CZ80" s="1223"/>
      <c r="DA80" s="1223"/>
      <c r="DB80" s="1223"/>
      <c r="DC80" s="1223"/>
    </row>
    <row r="81" spans="2:109" ht="13.2" x14ac:dyDescent="0.2">
      <c r="B81" s="267"/>
    </row>
    <row r="82" spans="2:109" ht="16.2" x14ac:dyDescent="0.2">
      <c r="B82" s="267"/>
      <c r="K82" s="351"/>
      <c r="L82" s="351"/>
      <c r="M82" s="351"/>
      <c r="N82" s="351"/>
      <c r="AQ82" s="351"/>
      <c r="AR82" s="351"/>
      <c r="AS82" s="351"/>
      <c r="AT82" s="351"/>
      <c r="BC82" s="351"/>
      <c r="BD82" s="351"/>
      <c r="BE82" s="351"/>
      <c r="BF82" s="351"/>
      <c r="BO82" s="351"/>
      <c r="BP82" s="351"/>
      <c r="BQ82" s="351"/>
      <c r="BR82" s="351"/>
      <c r="CA82" s="351"/>
      <c r="CB82" s="351"/>
      <c r="CC82" s="351"/>
      <c r="CD82" s="351"/>
      <c r="CM82" s="351"/>
      <c r="CN82" s="351"/>
      <c r="CO82" s="351"/>
      <c r="CP82" s="351"/>
      <c r="CY82" s="351"/>
      <c r="CZ82" s="351"/>
      <c r="DA82" s="351"/>
      <c r="DB82" s="351"/>
      <c r="DC82" s="351"/>
    </row>
    <row r="83" spans="2:109" ht="13.2" x14ac:dyDescent="0.2">
      <c r="B83" s="348"/>
      <c r="C83" s="319"/>
      <c r="D83" s="319"/>
      <c r="E83" s="319"/>
      <c r="F83" s="319"/>
      <c r="G83" s="319"/>
      <c r="H83" s="319"/>
      <c r="I83" s="319"/>
      <c r="J83" s="319"/>
      <c r="K83" s="319"/>
      <c r="L83" s="319"/>
      <c r="M83" s="319"/>
      <c r="N83" s="319"/>
      <c r="O83" s="319"/>
      <c r="P83" s="319"/>
      <c r="Q83" s="319"/>
      <c r="R83" s="319"/>
      <c r="S83" s="319"/>
      <c r="T83" s="319"/>
      <c r="U83" s="319"/>
      <c r="V83" s="319"/>
      <c r="W83" s="319"/>
      <c r="X83" s="319"/>
      <c r="Y83" s="319"/>
      <c r="Z83" s="319"/>
      <c r="AA83" s="319"/>
      <c r="AB83" s="319"/>
      <c r="AC83" s="319"/>
      <c r="AD83" s="319"/>
      <c r="AE83" s="319"/>
      <c r="AF83" s="319"/>
      <c r="AG83" s="319"/>
      <c r="AH83" s="319"/>
      <c r="AI83" s="319"/>
      <c r="AJ83" s="319"/>
      <c r="AK83" s="319"/>
      <c r="AL83" s="319"/>
      <c r="AM83" s="319"/>
      <c r="AN83" s="319"/>
      <c r="AO83" s="319"/>
      <c r="AP83" s="319"/>
      <c r="AQ83" s="319"/>
      <c r="AR83" s="319"/>
      <c r="AS83" s="319"/>
      <c r="AT83" s="319"/>
      <c r="AU83" s="319"/>
      <c r="AV83" s="319"/>
      <c r="AW83" s="319"/>
      <c r="AX83" s="319"/>
      <c r="AY83" s="319"/>
      <c r="AZ83" s="319"/>
      <c r="BA83" s="319"/>
      <c r="BB83" s="319"/>
      <c r="BC83" s="319"/>
      <c r="BD83" s="319"/>
      <c r="BE83" s="319"/>
      <c r="BF83" s="319"/>
      <c r="BG83" s="319"/>
      <c r="BH83" s="319"/>
      <c r="BI83" s="319"/>
      <c r="BJ83" s="319"/>
      <c r="BK83" s="319"/>
      <c r="BL83" s="319"/>
      <c r="BM83" s="319"/>
      <c r="BN83" s="319"/>
      <c r="BO83" s="319"/>
      <c r="BP83" s="319"/>
      <c r="BQ83" s="319"/>
      <c r="BR83" s="319"/>
      <c r="BS83" s="319"/>
      <c r="BT83" s="319"/>
      <c r="BU83" s="319"/>
      <c r="BV83" s="319"/>
      <c r="BW83" s="319"/>
      <c r="BX83" s="319"/>
      <c r="BY83" s="319"/>
      <c r="BZ83" s="319"/>
      <c r="CA83" s="319"/>
      <c r="CB83" s="319"/>
      <c r="CC83" s="319"/>
      <c r="CD83" s="319"/>
      <c r="CE83" s="319"/>
      <c r="CF83" s="319"/>
      <c r="CG83" s="319"/>
      <c r="CH83" s="319"/>
      <c r="CI83" s="319"/>
      <c r="CJ83" s="319"/>
      <c r="CK83" s="319"/>
      <c r="CL83" s="319"/>
      <c r="CM83" s="319"/>
      <c r="CN83" s="319"/>
      <c r="CO83" s="319"/>
      <c r="CP83" s="319"/>
      <c r="CQ83" s="319"/>
      <c r="CR83" s="319"/>
      <c r="CS83" s="319"/>
      <c r="CT83" s="319"/>
      <c r="CU83" s="319"/>
      <c r="CV83" s="319"/>
      <c r="CW83" s="319"/>
      <c r="CX83" s="319"/>
      <c r="CY83" s="319"/>
      <c r="CZ83" s="319"/>
      <c r="DA83" s="319"/>
      <c r="DB83" s="319"/>
      <c r="DC83" s="319"/>
      <c r="DD83" s="349"/>
    </row>
    <row r="84" spans="2:109" ht="13.2" x14ac:dyDescent="0.2">
      <c r="DD84" s="263"/>
      <c r="DE84" s="263"/>
    </row>
    <row r="85" spans="2:109" ht="13.2" x14ac:dyDescent="0.2">
      <c r="DD85" s="263"/>
      <c r="DE85" s="263"/>
    </row>
    <row r="86" spans="2:109" ht="13.2" hidden="1" x14ac:dyDescent="0.2">
      <c r="DD86" s="263"/>
      <c r="DE86" s="263"/>
    </row>
    <row r="87" spans="2:109" ht="13.2" hidden="1" x14ac:dyDescent="0.2">
      <c r="K87" s="350"/>
      <c r="AQ87" s="350"/>
      <c r="BC87" s="350"/>
      <c r="BO87" s="350"/>
      <c r="CA87" s="350"/>
      <c r="CM87" s="350"/>
      <c r="CY87" s="350"/>
      <c r="DD87" s="263"/>
      <c r="DE87" s="263"/>
    </row>
    <row r="88" spans="2:109" ht="13.2" hidden="1" x14ac:dyDescent="0.2">
      <c r="DD88" s="263"/>
      <c r="DE88" s="263"/>
    </row>
    <row r="89" spans="2:109" ht="13.2" hidden="1" x14ac:dyDescent="0.2">
      <c r="DD89" s="263"/>
      <c r="DE89" s="263"/>
    </row>
    <row r="90" spans="2:109" ht="13.2" hidden="1" x14ac:dyDescent="0.2">
      <c r="DD90" s="263"/>
      <c r="DE90" s="263"/>
    </row>
    <row r="91" spans="2:109" ht="13.2" hidden="1" x14ac:dyDescent="0.2">
      <c r="DD91" s="263"/>
      <c r="DE91" s="263"/>
    </row>
    <row r="92" spans="2:109" ht="13.5" hidden="1" customHeight="1" x14ac:dyDescent="0.2">
      <c r="DD92" s="263"/>
      <c r="DE92" s="263"/>
    </row>
    <row r="93" spans="2:109" ht="13.5" hidden="1" customHeight="1" x14ac:dyDescent="0.2">
      <c r="DD93" s="263"/>
      <c r="DE93" s="263"/>
    </row>
    <row r="94" spans="2:109" ht="13.5" hidden="1" customHeight="1" x14ac:dyDescent="0.2">
      <c r="DD94" s="263"/>
      <c r="DE94" s="263"/>
    </row>
    <row r="95" spans="2:109" ht="13.5" hidden="1" customHeight="1" x14ac:dyDescent="0.2">
      <c r="DD95" s="263"/>
      <c r="DE95" s="263"/>
    </row>
    <row r="96" spans="2:109" ht="13.5" hidden="1" customHeight="1" x14ac:dyDescent="0.2">
      <c r="DD96" s="263"/>
      <c r="DE96" s="263"/>
    </row>
    <row r="97" s="263" customFormat="1" ht="13.5" hidden="1" customHeight="1" x14ac:dyDescent="0.2"/>
    <row r="98" s="263" customFormat="1" ht="13.5" hidden="1" customHeight="1" x14ac:dyDescent="0.2"/>
    <row r="99" s="263" customFormat="1" ht="13.5" hidden="1" customHeight="1" x14ac:dyDescent="0.2"/>
    <row r="100" s="263" customFormat="1" ht="13.5" hidden="1" customHeight="1" x14ac:dyDescent="0.2"/>
    <row r="101" s="263" customFormat="1" ht="13.5" hidden="1" customHeight="1" x14ac:dyDescent="0.2"/>
    <row r="102" s="263" customFormat="1" ht="13.5" hidden="1" customHeight="1" x14ac:dyDescent="0.2"/>
    <row r="103" s="263" customFormat="1" ht="13.5" hidden="1" customHeight="1" x14ac:dyDescent="0.2"/>
    <row r="104" s="263" customFormat="1" ht="13.5" hidden="1" customHeight="1" x14ac:dyDescent="0.2"/>
    <row r="105" s="263" customFormat="1" ht="13.5" hidden="1" customHeight="1" x14ac:dyDescent="0.2"/>
    <row r="106" s="263" customFormat="1" ht="13.5" hidden="1" customHeight="1" x14ac:dyDescent="0.2"/>
    <row r="107" s="263" customFormat="1" ht="13.5" hidden="1" customHeight="1" x14ac:dyDescent="0.2"/>
    <row r="108" s="263" customFormat="1" ht="13.5" hidden="1" customHeight="1" x14ac:dyDescent="0.2"/>
    <row r="109" s="263" customFormat="1" ht="13.5" hidden="1" customHeight="1" x14ac:dyDescent="0.2"/>
    <row r="110" s="263" customFormat="1" ht="13.5" hidden="1" customHeight="1" x14ac:dyDescent="0.2"/>
    <row r="111" s="263" customFormat="1" ht="13.5" hidden="1" customHeight="1" x14ac:dyDescent="0.2"/>
    <row r="112" s="263" customFormat="1" ht="13.5" hidden="1" customHeight="1" x14ac:dyDescent="0.2"/>
    <row r="113" s="263" customFormat="1" ht="13.5" hidden="1" customHeight="1" x14ac:dyDescent="0.2"/>
    <row r="114" s="263" customFormat="1" ht="13.5" hidden="1" customHeight="1" x14ac:dyDescent="0.2"/>
    <row r="115" s="263" customFormat="1" ht="13.5" hidden="1" customHeight="1" x14ac:dyDescent="0.2"/>
    <row r="116" s="263" customFormat="1" ht="13.5" hidden="1" customHeight="1" x14ac:dyDescent="0.2"/>
    <row r="117" s="263" customFormat="1" ht="13.5" hidden="1" customHeight="1" x14ac:dyDescent="0.2"/>
    <row r="118" s="263" customFormat="1" ht="13.5" hidden="1" customHeight="1" x14ac:dyDescent="0.2"/>
    <row r="119" s="263" customFormat="1" ht="13.5" hidden="1" customHeight="1" x14ac:dyDescent="0.2"/>
    <row r="120" s="263" customFormat="1" ht="13.5" hidden="1" customHeight="1" x14ac:dyDescent="0.2"/>
    <row r="121" s="263" customFormat="1" ht="13.5" hidden="1" customHeight="1" x14ac:dyDescent="0.2"/>
    <row r="122" s="263" customFormat="1" ht="13.5" hidden="1" customHeight="1" x14ac:dyDescent="0.2"/>
    <row r="123" s="263" customFormat="1" ht="13.5" hidden="1" customHeight="1" x14ac:dyDescent="0.2"/>
    <row r="124" s="263" customFormat="1" ht="13.5" hidden="1" customHeight="1" x14ac:dyDescent="0.2"/>
    <row r="125" s="263" customFormat="1" ht="13.5" hidden="1" customHeight="1" x14ac:dyDescent="0.2"/>
    <row r="126" s="263" customFormat="1" ht="13.5" hidden="1" customHeight="1" x14ac:dyDescent="0.2"/>
    <row r="127" s="263" customFormat="1" ht="13.5" hidden="1" customHeight="1" x14ac:dyDescent="0.2"/>
    <row r="128" s="263" customFormat="1" ht="13.5" hidden="1" customHeight="1" x14ac:dyDescent="0.2"/>
    <row r="129" s="263" customFormat="1" ht="13.5" hidden="1" customHeight="1" x14ac:dyDescent="0.2"/>
    <row r="130" s="263" customFormat="1" ht="13.5" hidden="1" customHeight="1" x14ac:dyDescent="0.2"/>
    <row r="131" s="263" customFormat="1" ht="13.5" hidden="1" customHeight="1" x14ac:dyDescent="0.2"/>
    <row r="132" s="263" customFormat="1" ht="13.5" hidden="1" customHeight="1" x14ac:dyDescent="0.2"/>
    <row r="133" s="263" customFormat="1" ht="13.5" hidden="1" customHeight="1" x14ac:dyDescent="0.2"/>
    <row r="134" s="263" customFormat="1" ht="13.5" hidden="1" customHeight="1" x14ac:dyDescent="0.2"/>
    <row r="135" s="263" customFormat="1" ht="13.5" hidden="1" customHeight="1" x14ac:dyDescent="0.2"/>
    <row r="136" s="263" customFormat="1" ht="13.5" hidden="1" customHeight="1" x14ac:dyDescent="0.2"/>
    <row r="137" s="263" customFormat="1" ht="13.5" hidden="1" customHeight="1" x14ac:dyDescent="0.2"/>
    <row r="138" s="263" customFormat="1" ht="13.5" hidden="1" customHeight="1" x14ac:dyDescent="0.2"/>
    <row r="139" s="263" customFormat="1" ht="13.5" hidden="1" customHeight="1" x14ac:dyDescent="0.2"/>
    <row r="140" s="263" customFormat="1" ht="13.5" hidden="1" customHeight="1" x14ac:dyDescent="0.2"/>
    <row r="141" s="263" customFormat="1" ht="13.5" hidden="1" customHeight="1" x14ac:dyDescent="0.2"/>
    <row r="142" s="263" customFormat="1" ht="13.5" hidden="1" customHeight="1" x14ac:dyDescent="0.2"/>
    <row r="143" s="263" customFormat="1" ht="13.5" hidden="1" customHeight="1" x14ac:dyDescent="0.2"/>
    <row r="144" s="263" customFormat="1" ht="13.5" hidden="1" customHeight="1" x14ac:dyDescent="0.2"/>
    <row r="145" s="263" customFormat="1" ht="13.5" hidden="1" customHeight="1" x14ac:dyDescent="0.2"/>
    <row r="146" s="263" customFormat="1" ht="13.5" hidden="1" customHeight="1" x14ac:dyDescent="0.2"/>
    <row r="147" s="263" customFormat="1" ht="13.5" hidden="1" customHeight="1" x14ac:dyDescent="0.2"/>
    <row r="148" s="263" customFormat="1" ht="13.5" hidden="1" customHeight="1" x14ac:dyDescent="0.2"/>
    <row r="149" s="263" customFormat="1" ht="13.5" hidden="1" customHeight="1" x14ac:dyDescent="0.2"/>
    <row r="150" s="263" customFormat="1" ht="13.5" hidden="1" customHeight="1" x14ac:dyDescent="0.2"/>
    <row r="151" s="263" customFormat="1" ht="13.5" hidden="1" customHeight="1" x14ac:dyDescent="0.2"/>
    <row r="152" s="263" customFormat="1" ht="13.5" hidden="1" customHeight="1" x14ac:dyDescent="0.2"/>
    <row r="153" s="263" customFormat="1" ht="13.5" hidden="1" customHeight="1" x14ac:dyDescent="0.2"/>
    <row r="154" s="263" customFormat="1" ht="13.5" hidden="1" customHeight="1" x14ac:dyDescent="0.2"/>
    <row r="155" s="263" customFormat="1" ht="13.5" hidden="1" customHeight="1" x14ac:dyDescent="0.2"/>
    <row r="156" s="263" customFormat="1" ht="13.5" hidden="1" customHeight="1" x14ac:dyDescent="0.2"/>
    <row r="157" s="263" customFormat="1" ht="13.5" hidden="1" customHeight="1" x14ac:dyDescent="0.2"/>
    <row r="158" s="263" customFormat="1" ht="13.5" hidden="1" customHeight="1" x14ac:dyDescent="0.2"/>
    <row r="159" s="263" customFormat="1" ht="13.5" hidden="1" customHeight="1" x14ac:dyDescent="0.2"/>
    <row r="160" s="263" customFormat="1" ht="13.5" hidden="1" customHeight="1" x14ac:dyDescent="0.2"/>
  </sheetData>
  <sheetProtection algorithmName="SHA-512" hashValue="hiShcr3PKQDhYNxCrLpzHrhr3F5Ib5XmH2GhsBzeqXVQTGJJvJ8IIWc8+dUvv8uQtOETx3vPpWgg+OWu7001CQ==" saltValue="oB9erreKqCzMTL4l4VxBjw==" spinCount="100000" sheet="1" objects="1" scenarios="1" formatCells="0"/>
  <dataConsolidate/>
  <mergeCells count="112">
    <mergeCell ref="CV79:DC80"/>
    <mergeCell ref="CN77:CU78"/>
    <mergeCell ref="CV77:DC78"/>
    <mergeCell ref="BP79:BW80"/>
    <mergeCell ref="BX75:CE76"/>
    <mergeCell ref="CF75:CM76"/>
    <mergeCell ref="CF77:CM78"/>
    <mergeCell ref="CF79:CM80"/>
    <mergeCell ref="BX79:CE80"/>
    <mergeCell ref="N77:N78"/>
    <mergeCell ref="AN77:BA80"/>
    <mergeCell ref="BB77:BO78"/>
    <mergeCell ref="BP77:BW78"/>
    <mergeCell ref="BX77:CE78"/>
    <mergeCell ref="G77:H80"/>
    <mergeCell ref="I77:J78"/>
    <mergeCell ref="K77:K78"/>
    <mergeCell ref="L77:L78"/>
    <mergeCell ref="M77:M78"/>
    <mergeCell ref="CN79:CU80"/>
    <mergeCell ref="BX73:CE74"/>
    <mergeCell ref="CF73:CM74"/>
    <mergeCell ref="CN73:CU74"/>
    <mergeCell ref="I75:J76"/>
    <mergeCell ref="K75:K76"/>
    <mergeCell ref="L75:L76"/>
    <mergeCell ref="M75:M76"/>
    <mergeCell ref="N75:N76"/>
    <mergeCell ref="BB75:BO76"/>
    <mergeCell ref="AN73:BA76"/>
    <mergeCell ref="BB73:BO74"/>
    <mergeCell ref="BP73:BW74"/>
    <mergeCell ref="I79:J80"/>
    <mergeCell ref="K79:K80"/>
    <mergeCell ref="L79:L80"/>
    <mergeCell ref="M79:M80"/>
    <mergeCell ref="N79:N80"/>
    <mergeCell ref="BB79:BO80"/>
    <mergeCell ref="BP75:BW76"/>
    <mergeCell ref="G73:H76"/>
    <mergeCell ref="I73:J74"/>
    <mergeCell ref="K73:K74"/>
    <mergeCell ref="L73:L74"/>
    <mergeCell ref="M73:M74"/>
    <mergeCell ref="N73:N74"/>
    <mergeCell ref="CN75:CU76"/>
    <mergeCell ref="CV75:DC76"/>
    <mergeCell ref="CV73:DC74"/>
    <mergeCell ref="CV72:DC72"/>
    <mergeCell ref="BX72:CE72"/>
    <mergeCell ref="CF72:CM72"/>
    <mergeCell ref="CN72:CU72"/>
    <mergeCell ref="CN57:CU58"/>
    <mergeCell ref="CV57:DC58"/>
    <mergeCell ref="G72:J72"/>
    <mergeCell ref="AN72:BO72"/>
    <mergeCell ref="BP72:BW72"/>
    <mergeCell ref="I57:J58"/>
    <mergeCell ref="K57:K58"/>
    <mergeCell ref="I53:J54"/>
    <mergeCell ref="K53:K54"/>
    <mergeCell ref="L53:L54"/>
    <mergeCell ref="M53:M54"/>
    <mergeCell ref="BX57:CE58"/>
    <mergeCell ref="CF57:CM58"/>
    <mergeCell ref="AN65:DC69"/>
    <mergeCell ref="BX55:CE56"/>
    <mergeCell ref="CF55:CM56"/>
    <mergeCell ref="CN55:CU56"/>
    <mergeCell ref="CV55:DC56"/>
    <mergeCell ref="G55:H58"/>
    <mergeCell ref="I55:J56"/>
    <mergeCell ref="K55:K56"/>
    <mergeCell ref="L55:L56"/>
    <mergeCell ref="M55:M56"/>
    <mergeCell ref="N55:N56"/>
    <mergeCell ref="BX51:CE52"/>
    <mergeCell ref="CF51:CM52"/>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N53:N54"/>
    <mergeCell ref="BB53:BO54"/>
    <mergeCell ref="AN43:DC47"/>
    <mergeCell ref="CV53:DC54"/>
    <mergeCell ref="G50:J50"/>
    <mergeCell ref="AN50:BO50"/>
    <mergeCell ref="BP50:BW50"/>
    <mergeCell ref="BX50:CE50"/>
    <mergeCell ref="CF50:CM50"/>
    <mergeCell ref="CN50:CU50"/>
    <mergeCell ref="CV50:DC50"/>
    <mergeCell ref="CV51:DC52"/>
    <mergeCell ref="CN51:CU52"/>
    <mergeCell ref="G51:H54"/>
    <mergeCell ref="BP53:BW54"/>
    <mergeCell ref="BX53:CE54"/>
    <mergeCell ref="CF53:CM54"/>
    <mergeCell ref="AN51:BA54"/>
    <mergeCell ref="BB51:BO52"/>
    <mergeCell ref="BP51:BW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1D2743-9D04-4FC3-96CD-C3F109A5B357}">
  <sheetPr>
    <pageSetUpPr fitToPage="1"/>
  </sheetPr>
  <dimension ref="A1:DR125"/>
  <sheetViews>
    <sheetView showGridLines="0" topLeftCell="A42" zoomScale="55" zoomScaleNormal="55" zoomScaleSheetLayoutView="70" workbookViewId="0">
      <selection activeCell="CP113" sqref="CP113"/>
    </sheetView>
  </sheetViews>
  <sheetFormatPr defaultColWidth="0" defaultRowHeight="13.5" customHeight="1" zeroHeight="1" x14ac:dyDescent="0.2"/>
  <cols>
    <col min="1" max="34" width="2.44140625" style="262" customWidth="1"/>
    <col min="35" max="122" width="2.44140625" style="261" customWidth="1"/>
    <col min="123" max="16384" width="2.44140625" style="261" hidden="1"/>
  </cols>
  <sheetData>
    <row r="1" spans="1:34" ht="13.5" customHeight="1"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1:34" ht="13.2" x14ac:dyDescent="0.2">
      <c r="S2" s="261"/>
      <c r="AH2" s="261"/>
    </row>
    <row r="3" spans="1:34" ht="13.2" x14ac:dyDescent="0.2">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1:34" ht="13.2" x14ac:dyDescent="0.2"/>
    <row r="5" spans="1:34" ht="13.2" x14ac:dyDescent="0.2"/>
    <row r="6" spans="1:34" ht="13.2" x14ac:dyDescent="0.2"/>
    <row r="7" spans="1:34" ht="13.2" x14ac:dyDescent="0.2"/>
    <row r="8" spans="1:34" ht="13.2" x14ac:dyDescent="0.2"/>
    <row r="9" spans="1:34" ht="13.2" x14ac:dyDescent="0.2">
      <c r="AH9" s="26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1"/>
    </row>
    <row r="18" spans="12:34" ht="13.2" x14ac:dyDescent="0.2"/>
    <row r="19" spans="12:34" ht="13.2" x14ac:dyDescent="0.2"/>
    <row r="20" spans="12:34" ht="13.2" x14ac:dyDescent="0.2">
      <c r="AH20" s="261"/>
    </row>
    <row r="21" spans="12:34" ht="13.2" x14ac:dyDescent="0.2">
      <c r="AH21" s="261"/>
    </row>
    <row r="22" spans="12:34" ht="13.2" x14ac:dyDescent="0.2"/>
    <row r="23" spans="12:34" ht="13.2" x14ac:dyDescent="0.2"/>
    <row r="24" spans="12:34" ht="13.2" x14ac:dyDescent="0.2">
      <c r="Q24" s="261"/>
    </row>
    <row r="25" spans="12:34" ht="13.2" x14ac:dyDescent="0.2"/>
    <row r="26" spans="12:34" ht="13.2" x14ac:dyDescent="0.2"/>
    <row r="27" spans="12:34" ht="13.2" x14ac:dyDescent="0.2"/>
    <row r="28" spans="12:34" ht="13.2" x14ac:dyDescent="0.2">
      <c r="O28" s="261"/>
      <c r="T28" s="261"/>
      <c r="AH28" s="261"/>
    </row>
    <row r="29" spans="12:34" ht="13.2" x14ac:dyDescent="0.2"/>
    <row r="30" spans="12:34" ht="13.2" x14ac:dyDescent="0.2"/>
    <row r="31" spans="12:34" ht="13.2" x14ac:dyDescent="0.2">
      <c r="Q31" s="261"/>
    </row>
    <row r="32" spans="12:34" ht="13.2" x14ac:dyDescent="0.2">
      <c r="L32" s="261"/>
    </row>
    <row r="33" spans="2:34" ht="13.2" x14ac:dyDescent="0.2">
      <c r="C33" s="261"/>
      <c r="E33" s="261"/>
      <c r="G33" s="261"/>
      <c r="I33" s="261"/>
      <c r="X33" s="261"/>
    </row>
    <row r="34" spans="2:34" ht="13.2" x14ac:dyDescent="0.2">
      <c r="B34" s="261"/>
      <c r="P34" s="261"/>
      <c r="R34" s="261"/>
      <c r="T34" s="261"/>
    </row>
    <row r="35" spans="2:34" ht="13.2" x14ac:dyDescent="0.2">
      <c r="D35" s="261"/>
      <c r="W35" s="261"/>
      <c r="AC35" s="261"/>
      <c r="AD35" s="261"/>
      <c r="AE35" s="261"/>
      <c r="AF35" s="261"/>
      <c r="AG35" s="261"/>
      <c r="AH35" s="261"/>
    </row>
    <row r="36" spans="2:34" ht="13.2" x14ac:dyDescent="0.2">
      <c r="H36" s="261"/>
      <c r="J36" s="261"/>
      <c r="K36" s="261"/>
      <c r="M36" s="261"/>
      <c r="Y36" s="261"/>
      <c r="Z36" s="261"/>
      <c r="AA36" s="261"/>
      <c r="AB36" s="261"/>
      <c r="AC36" s="261"/>
      <c r="AD36" s="261"/>
      <c r="AE36" s="261"/>
      <c r="AF36" s="261"/>
      <c r="AG36" s="261"/>
      <c r="AH36" s="261"/>
    </row>
    <row r="37" spans="2:34" ht="13.2" x14ac:dyDescent="0.2">
      <c r="AH37" s="261"/>
    </row>
    <row r="38" spans="2:34" ht="13.2" x14ac:dyDescent="0.2">
      <c r="AG38" s="261"/>
      <c r="AH38" s="261"/>
    </row>
    <row r="39" spans="2:34" ht="13.2" x14ac:dyDescent="0.2"/>
    <row r="40" spans="2:34" ht="13.2" x14ac:dyDescent="0.2">
      <c r="X40" s="261"/>
    </row>
    <row r="41" spans="2:34" ht="13.2" x14ac:dyDescent="0.2">
      <c r="R41" s="261"/>
    </row>
    <row r="42" spans="2:34" ht="13.2" x14ac:dyDescent="0.2">
      <c r="W42" s="261"/>
    </row>
    <row r="43" spans="2:34" ht="13.2" x14ac:dyDescent="0.2">
      <c r="Y43" s="261"/>
      <c r="Z43" s="261"/>
      <c r="AA43" s="261"/>
      <c r="AB43" s="261"/>
      <c r="AC43" s="261"/>
      <c r="AD43" s="261"/>
      <c r="AE43" s="261"/>
      <c r="AF43" s="261"/>
      <c r="AG43" s="261"/>
      <c r="AH43" s="261"/>
    </row>
    <row r="44" spans="2:34" ht="13.2" x14ac:dyDescent="0.2">
      <c r="AH44" s="261"/>
    </row>
    <row r="45" spans="2:34" ht="13.2" x14ac:dyDescent="0.2">
      <c r="X45" s="261"/>
    </row>
    <row r="46" spans="2:34" ht="13.2" x14ac:dyDescent="0.2"/>
    <row r="47" spans="2:34" ht="13.2" x14ac:dyDescent="0.2"/>
    <row r="48" spans="2:34" ht="13.2" x14ac:dyDescent="0.2">
      <c r="W48" s="261"/>
      <c r="Y48" s="261"/>
      <c r="Z48" s="261"/>
      <c r="AA48" s="261"/>
      <c r="AB48" s="261"/>
      <c r="AC48" s="261"/>
      <c r="AD48" s="261"/>
      <c r="AE48" s="261"/>
      <c r="AF48" s="261"/>
      <c r="AG48" s="261"/>
      <c r="AH48" s="261"/>
    </row>
    <row r="49" spans="28:34" ht="13.2" x14ac:dyDescent="0.2"/>
    <row r="50" spans="28:34" ht="13.2" x14ac:dyDescent="0.2">
      <c r="AE50" s="261"/>
      <c r="AF50" s="261"/>
      <c r="AG50" s="261"/>
      <c r="AH50" s="261"/>
    </row>
    <row r="51" spans="28:34" ht="13.2" x14ac:dyDescent="0.2">
      <c r="AC51" s="261"/>
      <c r="AD51" s="261"/>
      <c r="AE51" s="261"/>
      <c r="AF51" s="261"/>
      <c r="AG51" s="261"/>
      <c r="AH51" s="261"/>
    </row>
    <row r="52" spans="28:34" ht="13.2" x14ac:dyDescent="0.2"/>
    <row r="53" spans="28:34" ht="13.2" x14ac:dyDescent="0.2">
      <c r="AF53" s="261"/>
      <c r="AG53" s="261"/>
      <c r="AH53" s="261"/>
    </row>
    <row r="54" spans="28:34" ht="13.2" x14ac:dyDescent="0.2">
      <c r="AH54" s="261"/>
    </row>
    <row r="55" spans="28:34" ht="13.2" x14ac:dyDescent="0.2"/>
    <row r="56" spans="28:34" ht="13.2" x14ac:dyDescent="0.2">
      <c r="AB56" s="261"/>
      <c r="AC56" s="261"/>
      <c r="AD56" s="261"/>
      <c r="AE56" s="261"/>
      <c r="AF56" s="261"/>
      <c r="AG56" s="261"/>
      <c r="AH56" s="261"/>
    </row>
    <row r="57" spans="28:34" ht="13.2" x14ac:dyDescent="0.2">
      <c r="AH57" s="261"/>
    </row>
    <row r="58" spans="28:34" ht="13.2" x14ac:dyDescent="0.2">
      <c r="AH58" s="261"/>
    </row>
    <row r="59" spans="28:34" ht="13.2" x14ac:dyDescent="0.2"/>
    <row r="60" spans="28:34" ht="13.2" x14ac:dyDescent="0.2"/>
    <row r="61" spans="28:34" ht="13.2" x14ac:dyDescent="0.2"/>
    <row r="62" spans="28:34" ht="13.2" x14ac:dyDescent="0.2"/>
    <row r="63" spans="28:34" ht="13.2" x14ac:dyDescent="0.2">
      <c r="AH63" s="261"/>
    </row>
    <row r="64" spans="28:34" ht="13.2" x14ac:dyDescent="0.2">
      <c r="AG64" s="261"/>
      <c r="AH64" s="261"/>
    </row>
    <row r="65" spans="28:34" ht="13.2" x14ac:dyDescent="0.2"/>
    <row r="66" spans="28:34" ht="13.2" x14ac:dyDescent="0.2"/>
    <row r="67" spans="28:34" ht="13.2" x14ac:dyDescent="0.2"/>
    <row r="68" spans="28:34" ht="13.2" x14ac:dyDescent="0.2">
      <c r="AB68" s="261"/>
      <c r="AC68" s="261"/>
      <c r="AD68" s="261"/>
      <c r="AE68" s="261"/>
      <c r="AF68" s="261"/>
      <c r="AG68" s="261"/>
      <c r="AH68" s="261"/>
    </row>
    <row r="69" spans="28:34" ht="13.2" x14ac:dyDescent="0.2">
      <c r="AF69" s="261"/>
      <c r="AG69" s="261"/>
      <c r="AH69" s="261"/>
    </row>
    <row r="70" spans="28:34" ht="13.2" x14ac:dyDescent="0.2"/>
    <row r="71" spans="28:34" ht="13.2" x14ac:dyDescent="0.2"/>
    <row r="72" spans="28:34" ht="13.2" x14ac:dyDescent="0.2"/>
    <row r="73" spans="28:34" ht="13.2" x14ac:dyDescent="0.2"/>
    <row r="74" spans="28:34" ht="13.2" x14ac:dyDescent="0.2"/>
    <row r="75" spans="28:34" ht="13.2" x14ac:dyDescent="0.2">
      <c r="AH75" s="261"/>
    </row>
    <row r="76" spans="28:34" ht="13.2" x14ac:dyDescent="0.2">
      <c r="AF76" s="261"/>
      <c r="AG76" s="261"/>
      <c r="AH76" s="261"/>
    </row>
    <row r="77" spans="28:34" ht="13.2" x14ac:dyDescent="0.2">
      <c r="AG77" s="261"/>
      <c r="AH77" s="261"/>
    </row>
    <row r="78" spans="28:34" ht="13.2" x14ac:dyDescent="0.2"/>
    <row r="79" spans="28:34" ht="13.2" x14ac:dyDescent="0.2"/>
    <row r="80" spans="28:34" ht="13.2" x14ac:dyDescent="0.2"/>
    <row r="81" spans="25:34" ht="13.2" x14ac:dyDescent="0.2"/>
    <row r="82" spans="25:34" ht="13.2" x14ac:dyDescent="0.2">
      <c r="Y82" s="261"/>
    </row>
    <row r="83" spans="25:34" ht="13.2" x14ac:dyDescent="0.2">
      <c r="Y83" s="261"/>
      <c r="Z83" s="261"/>
      <c r="AA83" s="261"/>
      <c r="AB83" s="261"/>
      <c r="AC83" s="261"/>
      <c r="AD83" s="261"/>
      <c r="AE83" s="261"/>
      <c r="AF83" s="261"/>
      <c r="AG83" s="261"/>
      <c r="AH83" s="261"/>
    </row>
    <row r="84" spans="25:34" ht="13.2" x14ac:dyDescent="0.2"/>
    <row r="85" spans="25:34" ht="13.2" x14ac:dyDescent="0.2"/>
    <row r="86" spans="25:34" ht="13.2" x14ac:dyDescent="0.2"/>
    <row r="87" spans="25:34" ht="13.2" x14ac:dyDescent="0.2"/>
    <row r="88" spans="25:34" ht="13.2" x14ac:dyDescent="0.2">
      <c r="AH88" s="26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1"/>
      <c r="AG94" s="261"/>
      <c r="AH94" s="261"/>
    </row>
    <row r="95" spans="25:34" ht="13.5" customHeight="1" x14ac:dyDescent="0.2">
      <c r="AH95" s="26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1"/>
    </row>
    <row r="102" spans="33:34" ht="13.5" customHeight="1" x14ac:dyDescent="0.2"/>
    <row r="103" spans="33:34" ht="13.5" customHeight="1" x14ac:dyDescent="0.2"/>
    <row r="104" spans="33:34" ht="13.5" customHeight="1" x14ac:dyDescent="0.2">
      <c r="AG104" s="261"/>
      <c r="AH104" s="26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1"/>
    </row>
    <row r="117" spans="34:122" ht="13.5" customHeight="1" x14ac:dyDescent="0.2"/>
    <row r="118" spans="34:122" ht="13.5" customHeight="1" x14ac:dyDescent="0.2"/>
    <row r="119" spans="34:122" ht="13.5" customHeight="1" x14ac:dyDescent="0.2"/>
    <row r="120" spans="34:122" ht="13.5" customHeight="1" x14ac:dyDescent="0.2">
      <c r="AH120" s="261"/>
    </row>
    <row r="121" spans="34:122" ht="13.5" customHeight="1" x14ac:dyDescent="0.2">
      <c r="AH121" s="261"/>
    </row>
    <row r="122" spans="34:122" ht="13.5" customHeight="1" x14ac:dyDescent="0.2"/>
    <row r="123" spans="34:122" ht="13.5" customHeight="1" x14ac:dyDescent="0.2"/>
    <row r="124" spans="34:122" ht="13.5" customHeight="1" x14ac:dyDescent="0.2"/>
    <row r="125" spans="34:122" ht="13.5" customHeight="1" x14ac:dyDescent="0.2">
      <c r="DR125" s="261" t="s">
        <v>508</v>
      </c>
    </row>
  </sheetData>
  <sheetProtection algorithmName="SHA-512" hashValue="cFf2F94AanO68hhsXH/xz2AVcJm22rRvbpmUBJxcRGq+z98o2Q9+jxJiqMVIA2n/4O6CcDZZJaAi+bE70L1s+Q==" saltValue="IqsJJpUeiRTS4SIiG6Oi1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7524B4-56A9-412D-A355-D72D102E9D83}">
  <sheetPr>
    <pageSetUpPr fitToPage="1"/>
  </sheetPr>
  <dimension ref="A1:DR125"/>
  <sheetViews>
    <sheetView showGridLines="0" topLeftCell="A63" zoomScale="55" zoomScaleNormal="55" zoomScaleSheetLayoutView="55" workbookViewId="0">
      <selection activeCell="AE111" sqref="AE111"/>
    </sheetView>
  </sheetViews>
  <sheetFormatPr defaultColWidth="0" defaultRowHeight="13.5" customHeight="1" zeroHeight="1" x14ac:dyDescent="0.2"/>
  <cols>
    <col min="1" max="34" width="2.44140625" style="262" customWidth="1"/>
    <col min="35" max="122" width="2.44140625" style="261" customWidth="1"/>
    <col min="123" max="16384" width="2.44140625" style="261" hidden="1"/>
  </cols>
  <sheetData>
    <row r="1" spans="2:34" ht="13.5" customHeight="1" x14ac:dyDescent="0.2">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2:34" ht="13.2" x14ac:dyDescent="0.2">
      <c r="S2" s="261"/>
      <c r="AH2" s="261"/>
    </row>
    <row r="3" spans="2:34" ht="13.2" x14ac:dyDescent="0.2">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2:34" ht="13.2" x14ac:dyDescent="0.2"/>
    <row r="5" spans="2:34" ht="13.2" x14ac:dyDescent="0.2"/>
    <row r="6" spans="2:34" ht="13.2" x14ac:dyDescent="0.2"/>
    <row r="7" spans="2:34" ht="13.2" x14ac:dyDescent="0.2"/>
    <row r="8" spans="2:34" ht="13.2" x14ac:dyDescent="0.2"/>
    <row r="9" spans="2:34" ht="13.2" x14ac:dyDescent="0.2">
      <c r="AH9" s="261"/>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61"/>
    </row>
    <row r="18" spans="12:34" ht="13.2" x14ac:dyDescent="0.2"/>
    <row r="19" spans="12:34" ht="13.2" x14ac:dyDescent="0.2"/>
    <row r="20" spans="12:34" ht="13.2" x14ac:dyDescent="0.2">
      <c r="AH20" s="261"/>
    </row>
    <row r="21" spans="12:34" ht="13.2" x14ac:dyDescent="0.2">
      <c r="AH21" s="261"/>
    </row>
    <row r="22" spans="12:34" ht="13.2" x14ac:dyDescent="0.2"/>
    <row r="23" spans="12:34" ht="13.2" x14ac:dyDescent="0.2"/>
    <row r="24" spans="12:34" ht="13.2" x14ac:dyDescent="0.2">
      <c r="Q24" s="261"/>
    </row>
    <row r="25" spans="12:34" ht="13.2" x14ac:dyDescent="0.2"/>
    <row r="26" spans="12:34" ht="13.2" x14ac:dyDescent="0.2"/>
    <row r="27" spans="12:34" ht="13.2" x14ac:dyDescent="0.2"/>
    <row r="28" spans="12:34" ht="13.2" x14ac:dyDescent="0.2">
      <c r="O28" s="261"/>
      <c r="T28" s="261"/>
      <c r="AH28" s="261"/>
    </row>
    <row r="29" spans="12:34" ht="13.2" x14ac:dyDescent="0.2"/>
    <row r="30" spans="12:34" ht="13.2" x14ac:dyDescent="0.2"/>
    <row r="31" spans="12:34" ht="13.2" x14ac:dyDescent="0.2">
      <c r="Q31" s="261"/>
    </row>
    <row r="32" spans="12:34" ht="13.2" x14ac:dyDescent="0.2">
      <c r="L32" s="261"/>
    </row>
    <row r="33" spans="2:34" ht="13.2" x14ac:dyDescent="0.2">
      <c r="C33" s="261"/>
      <c r="E33" s="261"/>
      <c r="G33" s="261"/>
      <c r="I33" s="261"/>
      <c r="X33" s="261"/>
    </row>
    <row r="34" spans="2:34" ht="13.2" x14ac:dyDescent="0.2">
      <c r="B34" s="261"/>
      <c r="P34" s="261"/>
      <c r="R34" s="261"/>
      <c r="T34" s="261"/>
    </row>
    <row r="35" spans="2:34" ht="13.2" x14ac:dyDescent="0.2">
      <c r="D35" s="261"/>
      <c r="W35" s="261"/>
      <c r="AC35" s="261"/>
      <c r="AD35" s="261"/>
      <c r="AE35" s="261"/>
      <c r="AF35" s="261"/>
      <c r="AG35" s="261"/>
      <c r="AH35" s="261"/>
    </row>
    <row r="36" spans="2:34" ht="13.2" x14ac:dyDescent="0.2">
      <c r="H36" s="261"/>
      <c r="J36" s="261"/>
      <c r="K36" s="261"/>
      <c r="M36" s="261"/>
      <c r="Y36" s="261"/>
      <c r="Z36" s="261"/>
      <c r="AA36" s="261"/>
      <c r="AB36" s="261"/>
      <c r="AC36" s="261"/>
      <c r="AD36" s="261"/>
      <c r="AE36" s="261"/>
      <c r="AF36" s="261"/>
      <c r="AG36" s="261"/>
      <c r="AH36" s="261"/>
    </row>
    <row r="37" spans="2:34" ht="13.2" x14ac:dyDescent="0.2">
      <c r="AH37" s="261"/>
    </row>
    <row r="38" spans="2:34" ht="13.2" x14ac:dyDescent="0.2">
      <c r="AG38" s="261"/>
      <c r="AH38" s="261"/>
    </row>
    <row r="39" spans="2:34" ht="13.2" x14ac:dyDescent="0.2"/>
    <row r="40" spans="2:34" ht="13.2" x14ac:dyDescent="0.2">
      <c r="X40" s="261"/>
    </row>
    <row r="41" spans="2:34" ht="13.2" x14ac:dyDescent="0.2">
      <c r="R41" s="261"/>
    </row>
    <row r="42" spans="2:34" ht="13.2" x14ac:dyDescent="0.2">
      <c r="W42" s="261"/>
    </row>
    <row r="43" spans="2:34" ht="13.2" x14ac:dyDescent="0.2">
      <c r="Y43" s="261"/>
      <c r="Z43" s="261"/>
      <c r="AA43" s="261"/>
      <c r="AB43" s="261"/>
      <c r="AC43" s="261"/>
      <c r="AD43" s="261"/>
      <c r="AE43" s="261"/>
      <c r="AF43" s="261"/>
      <c r="AG43" s="261"/>
      <c r="AH43" s="261"/>
    </row>
    <row r="44" spans="2:34" ht="13.2" x14ac:dyDescent="0.2">
      <c r="AH44" s="261"/>
    </row>
    <row r="45" spans="2:34" ht="13.2" x14ac:dyDescent="0.2">
      <c r="X45" s="261"/>
    </row>
    <row r="46" spans="2:34" ht="13.2" x14ac:dyDescent="0.2"/>
    <row r="47" spans="2:34" ht="13.2" x14ac:dyDescent="0.2"/>
    <row r="48" spans="2:34" ht="13.2" x14ac:dyDescent="0.2">
      <c r="W48" s="261"/>
      <c r="Y48" s="261"/>
      <c r="Z48" s="261"/>
      <c r="AA48" s="261"/>
      <c r="AB48" s="261"/>
      <c r="AC48" s="261"/>
      <c r="AD48" s="261"/>
      <c r="AE48" s="261"/>
      <c r="AF48" s="261"/>
      <c r="AG48" s="261"/>
      <c r="AH48" s="261"/>
    </row>
    <row r="49" spans="28:34" ht="13.2" x14ac:dyDescent="0.2"/>
    <row r="50" spans="28:34" ht="13.2" x14ac:dyDescent="0.2">
      <c r="AE50" s="261"/>
      <c r="AF50" s="261"/>
      <c r="AG50" s="261"/>
      <c r="AH50" s="261"/>
    </row>
    <row r="51" spans="28:34" ht="13.2" x14ac:dyDescent="0.2">
      <c r="AC51" s="261"/>
      <c r="AD51" s="261"/>
      <c r="AE51" s="261"/>
      <c r="AF51" s="261"/>
      <c r="AG51" s="261"/>
      <c r="AH51" s="261"/>
    </row>
    <row r="52" spans="28:34" ht="13.2" x14ac:dyDescent="0.2"/>
    <row r="53" spans="28:34" ht="13.2" x14ac:dyDescent="0.2">
      <c r="AF53" s="261"/>
      <c r="AG53" s="261"/>
      <c r="AH53" s="261"/>
    </row>
    <row r="54" spans="28:34" ht="13.2" x14ac:dyDescent="0.2">
      <c r="AH54" s="261"/>
    </row>
    <row r="55" spans="28:34" ht="13.2" x14ac:dyDescent="0.2"/>
    <row r="56" spans="28:34" ht="13.2" x14ac:dyDescent="0.2">
      <c r="AB56" s="261"/>
      <c r="AC56" s="261"/>
      <c r="AD56" s="261"/>
      <c r="AE56" s="261"/>
      <c r="AF56" s="261"/>
      <c r="AG56" s="261"/>
      <c r="AH56" s="261"/>
    </row>
    <row r="57" spans="28:34" ht="13.2" x14ac:dyDescent="0.2">
      <c r="AH57" s="261"/>
    </row>
    <row r="58" spans="28:34" ht="13.2" x14ac:dyDescent="0.2">
      <c r="AH58" s="261"/>
    </row>
    <row r="59" spans="28:34" ht="13.2" x14ac:dyDescent="0.2">
      <c r="AG59" s="261"/>
      <c r="AH59" s="261"/>
    </row>
    <row r="60" spans="28:34" ht="13.2" x14ac:dyDescent="0.2"/>
    <row r="61" spans="28:34" ht="13.2" x14ac:dyDescent="0.2"/>
    <row r="62" spans="28:34" ht="13.2" x14ac:dyDescent="0.2"/>
    <row r="63" spans="28:34" ht="13.2" x14ac:dyDescent="0.2">
      <c r="AH63" s="261"/>
    </row>
    <row r="64" spans="28:34" ht="13.2" x14ac:dyDescent="0.2">
      <c r="AG64" s="261"/>
      <c r="AH64" s="261"/>
    </row>
    <row r="65" spans="28:34" ht="13.2" x14ac:dyDescent="0.2"/>
    <row r="66" spans="28:34" ht="13.2" x14ac:dyDescent="0.2"/>
    <row r="67" spans="28:34" ht="13.2" x14ac:dyDescent="0.2"/>
    <row r="68" spans="28:34" ht="13.2" x14ac:dyDescent="0.2">
      <c r="AB68" s="261"/>
      <c r="AC68" s="261"/>
      <c r="AD68" s="261"/>
      <c r="AE68" s="261"/>
      <c r="AF68" s="261"/>
      <c r="AG68" s="261"/>
      <c r="AH68" s="261"/>
    </row>
    <row r="69" spans="28:34" ht="13.2" x14ac:dyDescent="0.2">
      <c r="AF69" s="261"/>
      <c r="AG69" s="261"/>
      <c r="AH69" s="261"/>
    </row>
    <row r="70" spans="28:34" ht="13.2" x14ac:dyDescent="0.2"/>
    <row r="71" spans="28:34" ht="13.2" x14ac:dyDescent="0.2"/>
    <row r="72" spans="28:34" ht="13.2" x14ac:dyDescent="0.2"/>
    <row r="73" spans="28:34" ht="13.2" x14ac:dyDescent="0.2"/>
    <row r="74" spans="28:34" ht="13.2" x14ac:dyDescent="0.2"/>
    <row r="75" spans="28:34" ht="13.2" x14ac:dyDescent="0.2">
      <c r="AH75" s="261"/>
    </row>
    <row r="76" spans="28:34" ht="13.2" x14ac:dyDescent="0.2">
      <c r="AF76" s="261"/>
      <c r="AG76" s="261"/>
      <c r="AH76" s="261"/>
    </row>
    <row r="77" spans="28:34" ht="13.2" x14ac:dyDescent="0.2">
      <c r="AG77" s="261"/>
      <c r="AH77" s="261"/>
    </row>
    <row r="78" spans="28:34" ht="13.2" x14ac:dyDescent="0.2"/>
    <row r="79" spans="28:34" ht="13.2" x14ac:dyDescent="0.2"/>
    <row r="80" spans="28:34" ht="13.2" x14ac:dyDescent="0.2"/>
    <row r="81" spans="25:34" ht="13.2" x14ac:dyDescent="0.2"/>
    <row r="82" spans="25:34" ht="13.2" x14ac:dyDescent="0.2">
      <c r="Y82" s="261"/>
    </row>
    <row r="83" spans="25:34" ht="13.2" x14ac:dyDescent="0.2">
      <c r="Y83" s="261"/>
      <c r="Z83" s="261"/>
      <c r="AA83" s="261"/>
      <c r="AB83" s="261"/>
      <c r="AC83" s="261"/>
      <c r="AD83" s="261"/>
      <c r="AE83" s="261"/>
      <c r="AF83" s="261"/>
      <c r="AG83" s="261"/>
      <c r="AH83" s="261"/>
    </row>
    <row r="84" spans="25:34" ht="13.2" x14ac:dyDescent="0.2"/>
    <row r="85" spans="25:34" ht="13.2" x14ac:dyDescent="0.2"/>
    <row r="86" spans="25:34" ht="13.2" x14ac:dyDescent="0.2"/>
    <row r="87" spans="25:34" ht="13.2" x14ac:dyDescent="0.2"/>
    <row r="88" spans="25:34" ht="13.2" x14ac:dyDescent="0.2">
      <c r="AH88" s="26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1"/>
      <c r="AG94" s="261"/>
      <c r="AH94" s="261"/>
    </row>
    <row r="95" spans="25:34" ht="13.5" customHeight="1" x14ac:dyDescent="0.2">
      <c r="AH95" s="26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1"/>
    </row>
    <row r="102" spans="33:34" ht="13.5" customHeight="1" x14ac:dyDescent="0.2"/>
    <row r="103" spans="33:34" ht="13.5" customHeight="1" x14ac:dyDescent="0.2"/>
    <row r="104" spans="33:34" ht="13.5" customHeight="1" x14ac:dyDescent="0.2">
      <c r="AG104" s="261"/>
      <c r="AH104" s="26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1"/>
    </row>
    <row r="117" spans="34:122" ht="13.5" customHeight="1" x14ac:dyDescent="0.2"/>
    <row r="118" spans="34:122" ht="13.5" customHeight="1" x14ac:dyDescent="0.2"/>
    <row r="119" spans="34:122" ht="13.5" customHeight="1" x14ac:dyDescent="0.2"/>
    <row r="120" spans="34:122" ht="13.5" customHeight="1" x14ac:dyDescent="0.2">
      <c r="AH120" s="261"/>
    </row>
    <row r="121" spans="34:122" ht="13.5" customHeight="1" x14ac:dyDescent="0.2">
      <c r="AH121" s="261"/>
    </row>
    <row r="122" spans="34:122" ht="13.5" customHeight="1" x14ac:dyDescent="0.2"/>
    <row r="123" spans="34:122" ht="13.5" customHeight="1" x14ac:dyDescent="0.2"/>
    <row r="124" spans="34:122" ht="13.5" customHeight="1" x14ac:dyDescent="0.2"/>
    <row r="125" spans="34:122" ht="13.5" customHeight="1" x14ac:dyDescent="0.2">
      <c r="DR125" s="261" t="s">
        <v>508</v>
      </c>
    </row>
  </sheetData>
  <sheetProtection algorithmName="SHA-512" hashValue="S2VRhb7DJZBRiGBiiJeMF5e3HcSl07ef7qWxbjHDVcOuIVWjyuGYaMJ2YWkw80XmKCTCN6xA0brvkRJeOsQCrw==" saltValue="bkDXK0f7iv0+K76QBJY7n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8" customWidth="1"/>
    <col min="2" max="8" width="13.33203125" style="148" customWidth="1"/>
    <col min="9" max="16384" width="11.109375" style="148"/>
  </cols>
  <sheetData>
    <row r="1" spans="1:8" x14ac:dyDescent="0.2">
      <c r="A1" s="142"/>
      <c r="B1" s="143"/>
      <c r="C1" s="144"/>
      <c r="D1" s="145"/>
      <c r="E1" s="146"/>
      <c r="F1" s="146"/>
      <c r="G1" s="146"/>
      <c r="H1" s="147"/>
    </row>
    <row r="2" spans="1:8" x14ac:dyDescent="0.2">
      <c r="A2" s="149"/>
      <c r="B2" s="150"/>
      <c r="C2" s="151"/>
      <c r="D2" s="152" t="s">
        <v>52</v>
      </c>
      <c r="E2" s="153"/>
      <c r="F2" s="154" t="s">
        <v>558</v>
      </c>
      <c r="G2" s="155"/>
      <c r="H2" s="156"/>
    </row>
    <row r="3" spans="1:8" x14ac:dyDescent="0.2">
      <c r="A3" s="152" t="s">
        <v>551</v>
      </c>
      <c r="B3" s="157"/>
      <c r="C3" s="158"/>
      <c r="D3" s="159">
        <v>113240</v>
      </c>
      <c r="E3" s="160"/>
      <c r="F3" s="161">
        <v>138651</v>
      </c>
      <c r="G3" s="162"/>
      <c r="H3" s="163"/>
    </row>
    <row r="4" spans="1:8" x14ac:dyDescent="0.2">
      <c r="A4" s="164"/>
      <c r="B4" s="165"/>
      <c r="C4" s="166"/>
      <c r="D4" s="167">
        <v>99070</v>
      </c>
      <c r="E4" s="168"/>
      <c r="F4" s="169">
        <v>71211</v>
      </c>
      <c r="G4" s="170"/>
      <c r="H4" s="171"/>
    </row>
    <row r="5" spans="1:8" x14ac:dyDescent="0.2">
      <c r="A5" s="152" t="s">
        <v>553</v>
      </c>
      <c r="B5" s="157"/>
      <c r="C5" s="158"/>
      <c r="D5" s="159">
        <v>118163</v>
      </c>
      <c r="E5" s="160"/>
      <c r="F5" s="161">
        <v>122882</v>
      </c>
      <c r="G5" s="162"/>
      <c r="H5" s="163"/>
    </row>
    <row r="6" spans="1:8" x14ac:dyDescent="0.2">
      <c r="A6" s="164"/>
      <c r="B6" s="165"/>
      <c r="C6" s="166"/>
      <c r="D6" s="167">
        <v>101669</v>
      </c>
      <c r="E6" s="168"/>
      <c r="F6" s="169">
        <v>65785</v>
      </c>
      <c r="G6" s="170"/>
      <c r="H6" s="171"/>
    </row>
    <row r="7" spans="1:8" x14ac:dyDescent="0.2">
      <c r="A7" s="152" t="s">
        <v>554</v>
      </c>
      <c r="B7" s="157"/>
      <c r="C7" s="158"/>
      <c r="D7" s="159">
        <v>346459</v>
      </c>
      <c r="E7" s="160"/>
      <c r="F7" s="161">
        <v>114790</v>
      </c>
      <c r="G7" s="162"/>
      <c r="H7" s="163"/>
    </row>
    <row r="8" spans="1:8" x14ac:dyDescent="0.2">
      <c r="A8" s="164"/>
      <c r="B8" s="165"/>
      <c r="C8" s="166"/>
      <c r="D8" s="167">
        <v>264704</v>
      </c>
      <c r="E8" s="168"/>
      <c r="F8" s="169">
        <v>55601</v>
      </c>
      <c r="G8" s="170"/>
      <c r="H8" s="171"/>
    </row>
    <row r="9" spans="1:8" x14ac:dyDescent="0.2">
      <c r="A9" s="152" t="s">
        <v>555</v>
      </c>
      <c r="B9" s="157"/>
      <c r="C9" s="158"/>
      <c r="D9" s="159">
        <v>59924</v>
      </c>
      <c r="E9" s="160"/>
      <c r="F9" s="161">
        <v>126262</v>
      </c>
      <c r="G9" s="162"/>
      <c r="H9" s="163"/>
    </row>
    <row r="10" spans="1:8" x14ac:dyDescent="0.2">
      <c r="A10" s="164"/>
      <c r="B10" s="165"/>
      <c r="C10" s="166"/>
      <c r="D10" s="167">
        <v>56154</v>
      </c>
      <c r="E10" s="168"/>
      <c r="F10" s="169">
        <v>56769</v>
      </c>
      <c r="G10" s="170"/>
      <c r="H10" s="171"/>
    </row>
    <row r="11" spans="1:8" x14ac:dyDescent="0.2">
      <c r="A11" s="152" t="s">
        <v>556</v>
      </c>
      <c r="B11" s="157"/>
      <c r="C11" s="158"/>
      <c r="D11" s="159">
        <v>75472</v>
      </c>
      <c r="E11" s="160"/>
      <c r="F11" s="161">
        <v>126525</v>
      </c>
      <c r="G11" s="162"/>
      <c r="H11" s="163"/>
    </row>
    <row r="12" spans="1:8" x14ac:dyDescent="0.2">
      <c r="A12" s="164"/>
      <c r="B12" s="165"/>
      <c r="C12" s="172"/>
      <c r="D12" s="167">
        <v>56705</v>
      </c>
      <c r="E12" s="168"/>
      <c r="F12" s="169">
        <v>67052</v>
      </c>
      <c r="G12" s="170"/>
      <c r="H12" s="171"/>
    </row>
    <row r="13" spans="1:8" x14ac:dyDescent="0.2">
      <c r="A13" s="152"/>
      <c r="B13" s="157"/>
      <c r="C13" s="158"/>
      <c r="D13" s="159">
        <v>142652</v>
      </c>
      <c r="E13" s="160"/>
      <c r="F13" s="161">
        <v>125822</v>
      </c>
      <c r="G13" s="173"/>
      <c r="H13" s="163"/>
    </row>
    <row r="14" spans="1:8" x14ac:dyDescent="0.2">
      <c r="A14" s="164"/>
      <c r="B14" s="165"/>
      <c r="C14" s="166"/>
      <c r="D14" s="167">
        <v>115660</v>
      </c>
      <c r="E14" s="168"/>
      <c r="F14" s="169">
        <v>63284</v>
      </c>
      <c r="G14" s="170"/>
      <c r="H14" s="171"/>
    </row>
    <row r="17" spans="1:11" x14ac:dyDescent="0.2">
      <c r="A17" s="148" t="s">
        <v>53</v>
      </c>
    </row>
    <row r="18" spans="1:11" x14ac:dyDescent="0.2">
      <c r="A18" s="174"/>
      <c r="B18" s="174" t="str">
        <f>実質収支比率等に係る経年分析!F$46</f>
        <v>H28</v>
      </c>
      <c r="C18" s="174" t="str">
        <f>実質収支比率等に係る経年分析!G$46</f>
        <v>H29</v>
      </c>
      <c r="D18" s="174" t="str">
        <f>実質収支比率等に係る経年分析!H$46</f>
        <v>H30</v>
      </c>
      <c r="E18" s="174" t="str">
        <f>実質収支比率等に係る経年分析!I$46</f>
        <v>R01</v>
      </c>
      <c r="F18" s="174" t="str">
        <f>実質収支比率等に係る経年分析!J$46</f>
        <v>R02</v>
      </c>
    </row>
    <row r="19" spans="1:11" x14ac:dyDescent="0.2">
      <c r="A19" s="174" t="s">
        <v>54</v>
      </c>
      <c r="B19" s="174">
        <f>ROUND(VALUE(SUBSTITUTE(実質収支比率等に係る経年分析!F$48,"▲","-")),2)</f>
        <v>7.1</v>
      </c>
      <c r="C19" s="174">
        <f>ROUND(VALUE(SUBSTITUTE(実質収支比率等に係る経年分析!G$48,"▲","-")),2)</f>
        <v>6.39</v>
      </c>
      <c r="D19" s="174">
        <f>ROUND(VALUE(SUBSTITUTE(実質収支比率等に係る経年分析!H$48,"▲","-")),2)</f>
        <v>6.32</v>
      </c>
      <c r="E19" s="174">
        <f>ROUND(VALUE(SUBSTITUTE(実質収支比率等に係る経年分析!I$48,"▲","-")),2)</f>
        <v>7.57</v>
      </c>
      <c r="F19" s="174">
        <f>ROUND(VALUE(SUBSTITUTE(実質収支比率等に係る経年分析!J$48,"▲","-")),2)</f>
        <v>7.3</v>
      </c>
    </row>
    <row r="20" spans="1:11" x14ac:dyDescent="0.2">
      <c r="A20" s="174" t="s">
        <v>55</v>
      </c>
      <c r="B20" s="174">
        <f>ROUND(VALUE(SUBSTITUTE(実質収支比率等に係る経年分析!F$47,"▲","-")),2)</f>
        <v>55.01</v>
      </c>
      <c r="C20" s="174">
        <f>ROUND(VALUE(SUBSTITUTE(実質収支比率等に係る経年分析!G$47,"▲","-")),2)</f>
        <v>56.09</v>
      </c>
      <c r="D20" s="174">
        <f>ROUND(VALUE(SUBSTITUTE(実質収支比率等に係る経年分析!H$47,"▲","-")),2)</f>
        <v>52.63</v>
      </c>
      <c r="E20" s="174">
        <f>ROUND(VALUE(SUBSTITUTE(実質収支比率等に係る経年分析!I$47,"▲","-")),2)</f>
        <v>51.97</v>
      </c>
      <c r="F20" s="174">
        <f>ROUND(VALUE(SUBSTITUTE(実質収支比率等に係る経年分析!J$47,"▲","-")),2)</f>
        <v>52.71</v>
      </c>
    </row>
    <row r="21" spans="1:11" x14ac:dyDescent="0.2">
      <c r="A21" s="174" t="s">
        <v>56</v>
      </c>
      <c r="B21" s="174">
        <f>IF(ISNUMBER(VALUE(SUBSTITUTE(実質収支比率等に係る経年分析!F$49,"▲","-"))),ROUND(VALUE(SUBSTITUTE(実質収支比率等に係る経年分析!F$49,"▲","-")),2),NA())</f>
        <v>0.03</v>
      </c>
      <c r="C21" s="174">
        <f>IF(ISNUMBER(VALUE(SUBSTITUTE(実質収支比率等に係る経年分析!G$49,"▲","-"))),ROUND(VALUE(SUBSTITUTE(実質収支比率等に係る経年分析!G$49,"▲","-")),2),NA())</f>
        <v>-7.0000000000000007E-2</v>
      </c>
      <c r="D21" s="174">
        <f>IF(ISNUMBER(VALUE(SUBSTITUTE(実質収支比率等に係る経年分析!H$49,"▲","-"))),ROUND(VALUE(SUBSTITUTE(実質収支比率等に係る経年分析!H$49,"▲","-")),2),NA())</f>
        <v>-5.36</v>
      </c>
      <c r="E21" s="174">
        <f>IF(ISNUMBER(VALUE(SUBSTITUTE(実質収支比率等に係る経年分析!I$49,"▲","-"))),ROUND(VALUE(SUBSTITUTE(実質収支比率等に係る経年分析!I$49,"▲","-")),2),NA())</f>
        <v>1.85</v>
      </c>
      <c r="F21" s="174">
        <f>IF(ISNUMBER(VALUE(SUBSTITUTE(実質収支比率等に係る経年分析!J$49,"▲","-"))),ROUND(VALUE(SUBSTITUTE(実質収支比率等に係る経年分析!J$49,"▲","-")),2),NA())</f>
        <v>3.98</v>
      </c>
    </row>
    <row r="24" spans="1:11" x14ac:dyDescent="0.2">
      <c r="A24" s="148" t="s">
        <v>57</v>
      </c>
    </row>
    <row r="25" spans="1:11" x14ac:dyDescent="0.2">
      <c r="A25" s="175"/>
      <c r="B25" s="175" t="str">
        <f>連結実質赤字比率に係る赤字・黒字の構成分析!F$33</f>
        <v>H28</v>
      </c>
      <c r="C25" s="175"/>
      <c r="D25" s="175" t="str">
        <f>連結実質赤字比率に係る赤字・黒字の構成分析!G$33</f>
        <v>H29</v>
      </c>
      <c r="E25" s="175"/>
      <c r="F25" s="175" t="str">
        <f>連結実質赤字比率に係る赤字・黒字の構成分析!H$33</f>
        <v>H30</v>
      </c>
      <c r="G25" s="175"/>
      <c r="H25" s="175" t="str">
        <f>連結実質赤字比率に係る赤字・黒字の構成分析!I$33</f>
        <v>R01</v>
      </c>
      <c r="I25" s="175"/>
      <c r="J25" s="175" t="str">
        <f>連結実質赤字比率に係る赤字・黒字の構成分析!J$33</f>
        <v>R02</v>
      </c>
      <c r="K25" s="175"/>
    </row>
    <row r="26" spans="1:11" x14ac:dyDescent="0.2">
      <c r="A26" s="175"/>
      <c r="B26" s="175" t="s">
        <v>58</v>
      </c>
      <c r="C26" s="175" t="s">
        <v>59</v>
      </c>
      <c r="D26" s="175" t="s">
        <v>58</v>
      </c>
      <c r="E26" s="175" t="s">
        <v>59</v>
      </c>
      <c r="F26" s="175" t="s">
        <v>58</v>
      </c>
      <c r="G26" s="175" t="s">
        <v>59</v>
      </c>
      <c r="H26" s="175" t="s">
        <v>58</v>
      </c>
      <c r="I26" s="175" t="s">
        <v>59</v>
      </c>
      <c r="J26" s="175" t="s">
        <v>58</v>
      </c>
      <c r="K26" s="175" t="s">
        <v>59</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2">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0.02</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0.04</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0.04</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0.03</v>
      </c>
    </row>
    <row r="32" spans="1:11" x14ac:dyDescent="0.2">
      <c r="A32" s="175" t="str">
        <f>IF(連結実質赤字比率に係る赤字・黒字の構成分析!C$38="",NA(),連結実質赤字比率に係る赤字・黒字の構成分析!C$38)</f>
        <v>簡易水道事業特別会計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0.28000000000000003</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0.32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0.21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0.14000000000000001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0.22</v>
      </c>
    </row>
    <row r="33" spans="1:16" x14ac:dyDescent="0.2">
      <c r="A33" s="175" t="str">
        <f>IF(連結実質赤字比率に係る赤字・黒字の構成分析!C$37="",NA(),連結実質赤字比率に係る赤字・黒字の構成分析!C$37)</f>
        <v>公共下水道事業特別会計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0.46</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0.74</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0.66</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0.5</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0.62</v>
      </c>
    </row>
    <row r="34" spans="1:16" x14ac:dyDescent="0.2">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0.75</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0.73</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1.1499999999999999</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0.82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v>
      </c>
    </row>
    <row r="35" spans="1:16" x14ac:dyDescent="0.2">
      <c r="A35" s="175" t="str">
        <f>IF(連結実質赤字比率に係る赤字・黒字の構成分析!C$35="",NA(),連結実質赤字比率に係る赤字・黒字の構成分析!C$35)</f>
        <v>国民健康保険特別会計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1.64</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0.63</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0.83</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1.1499999999999999</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7.09</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6.38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6.31</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7.57</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7.3</v>
      </c>
    </row>
    <row r="39" spans="1:16" x14ac:dyDescent="0.2">
      <c r="A39" s="148" t="s">
        <v>60</v>
      </c>
    </row>
    <row r="40" spans="1:16" x14ac:dyDescent="0.2">
      <c r="A40" s="176"/>
      <c r="B40" s="176" t="str">
        <f>'実質公債費比率（分子）の構造'!K$44</f>
        <v>H28</v>
      </c>
      <c r="C40" s="176"/>
      <c r="D40" s="176"/>
      <c r="E40" s="176" t="str">
        <f>'実質公債費比率（分子）の構造'!L$44</f>
        <v>H29</v>
      </c>
      <c r="F40" s="176"/>
      <c r="G40" s="176"/>
      <c r="H40" s="176" t="str">
        <f>'実質公債費比率（分子）の構造'!M$44</f>
        <v>H30</v>
      </c>
      <c r="I40" s="176"/>
      <c r="J40" s="176"/>
      <c r="K40" s="176" t="str">
        <f>'実質公債費比率（分子）の構造'!N$44</f>
        <v>R01</v>
      </c>
      <c r="L40" s="176"/>
      <c r="M40" s="176"/>
      <c r="N40" s="176" t="str">
        <f>'実質公債費比率（分子）の構造'!O$44</f>
        <v>R02</v>
      </c>
      <c r="O40" s="176"/>
      <c r="P40" s="176"/>
    </row>
    <row r="41" spans="1:16" x14ac:dyDescent="0.2">
      <c r="A41" s="176"/>
      <c r="B41" s="176" t="s">
        <v>61</v>
      </c>
      <c r="C41" s="176"/>
      <c r="D41" s="176" t="s">
        <v>62</v>
      </c>
      <c r="E41" s="176" t="s">
        <v>61</v>
      </c>
      <c r="F41" s="176"/>
      <c r="G41" s="176" t="s">
        <v>62</v>
      </c>
      <c r="H41" s="176" t="s">
        <v>61</v>
      </c>
      <c r="I41" s="176"/>
      <c r="J41" s="176" t="s">
        <v>62</v>
      </c>
      <c r="K41" s="176" t="s">
        <v>61</v>
      </c>
      <c r="L41" s="176"/>
      <c r="M41" s="176" t="s">
        <v>62</v>
      </c>
      <c r="N41" s="176" t="s">
        <v>61</v>
      </c>
      <c r="O41" s="176"/>
      <c r="P41" s="176" t="s">
        <v>62</v>
      </c>
    </row>
    <row r="42" spans="1:16" x14ac:dyDescent="0.2">
      <c r="A42" s="176" t="s">
        <v>63</v>
      </c>
      <c r="B42" s="176"/>
      <c r="C42" s="176"/>
      <c r="D42" s="176">
        <f>'実質公債費比率（分子）の構造'!K$52</f>
        <v>291</v>
      </c>
      <c r="E42" s="176"/>
      <c r="F42" s="176"/>
      <c r="G42" s="176">
        <f>'実質公債費比率（分子）の構造'!L$52</f>
        <v>315</v>
      </c>
      <c r="H42" s="176"/>
      <c r="I42" s="176"/>
      <c r="J42" s="176">
        <f>'実質公債費比率（分子）の構造'!M$52</f>
        <v>320</v>
      </c>
      <c r="K42" s="176"/>
      <c r="L42" s="176"/>
      <c r="M42" s="176">
        <f>'実質公債費比率（分子）の構造'!N$52</f>
        <v>321</v>
      </c>
      <c r="N42" s="176"/>
      <c r="O42" s="176"/>
      <c r="P42" s="176">
        <f>'実質公債費比率（分子）の構造'!O$52</f>
        <v>338</v>
      </c>
    </row>
    <row r="43" spans="1:16" x14ac:dyDescent="0.2">
      <c r="A43" s="176" t="s">
        <v>64</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65</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66</v>
      </c>
      <c r="B45" s="176">
        <f>'実質公債費比率（分子）の構造'!K$49</f>
        <v>15</v>
      </c>
      <c r="C45" s="176"/>
      <c r="D45" s="176"/>
      <c r="E45" s="176">
        <f>'実質公債費比率（分子）の構造'!L$49</f>
        <v>15</v>
      </c>
      <c r="F45" s="176"/>
      <c r="G45" s="176"/>
      <c r="H45" s="176">
        <f>'実質公債費比率（分子）の構造'!M$49</f>
        <v>14</v>
      </c>
      <c r="I45" s="176"/>
      <c r="J45" s="176"/>
      <c r="K45" s="176">
        <f>'実質公債費比率（分子）の構造'!N$49</f>
        <v>8</v>
      </c>
      <c r="L45" s="176"/>
      <c r="M45" s="176"/>
      <c r="N45" s="176">
        <f>'実質公債費比率（分子）の構造'!O$49</f>
        <v>0</v>
      </c>
      <c r="O45" s="176"/>
      <c r="P45" s="176"/>
    </row>
    <row r="46" spans="1:16" x14ac:dyDescent="0.2">
      <c r="A46" s="176" t="s">
        <v>67</v>
      </c>
      <c r="B46" s="176">
        <f>'実質公債費比率（分子）の構造'!K$48</f>
        <v>44</v>
      </c>
      <c r="C46" s="176"/>
      <c r="D46" s="176"/>
      <c r="E46" s="176">
        <f>'実質公債費比率（分子）の構造'!L$48</f>
        <v>29</v>
      </c>
      <c r="F46" s="176"/>
      <c r="G46" s="176"/>
      <c r="H46" s="176">
        <f>'実質公債費比率（分子）の構造'!M$48</f>
        <v>36</v>
      </c>
      <c r="I46" s="176"/>
      <c r="J46" s="176"/>
      <c r="K46" s="176">
        <f>'実質公債費比率（分子）の構造'!N$48</f>
        <v>35</v>
      </c>
      <c r="L46" s="176"/>
      <c r="M46" s="176"/>
      <c r="N46" s="176">
        <f>'実質公債費比率（分子）の構造'!O$48</f>
        <v>35</v>
      </c>
      <c r="O46" s="176"/>
      <c r="P46" s="176"/>
    </row>
    <row r="47" spans="1:16" x14ac:dyDescent="0.2">
      <c r="A47" s="176" t="s">
        <v>68</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69</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70</v>
      </c>
      <c r="B49" s="176">
        <f>'実質公債費比率（分子）の構造'!K$45</f>
        <v>393</v>
      </c>
      <c r="C49" s="176"/>
      <c r="D49" s="176"/>
      <c r="E49" s="176">
        <f>'実質公債費比率（分子）の構造'!L$45</f>
        <v>424</v>
      </c>
      <c r="F49" s="176"/>
      <c r="G49" s="176"/>
      <c r="H49" s="176">
        <f>'実質公債費比率（分子）の構造'!M$45</f>
        <v>396</v>
      </c>
      <c r="I49" s="176"/>
      <c r="J49" s="176"/>
      <c r="K49" s="176">
        <f>'実質公債費比率（分子）の構造'!N$45</f>
        <v>403</v>
      </c>
      <c r="L49" s="176"/>
      <c r="M49" s="176"/>
      <c r="N49" s="176">
        <f>'実質公債費比率（分子）の構造'!O$45</f>
        <v>416</v>
      </c>
      <c r="O49" s="176"/>
      <c r="P49" s="176"/>
    </row>
    <row r="50" spans="1:16" x14ac:dyDescent="0.2">
      <c r="A50" s="176" t="s">
        <v>71</v>
      </c>
      <c r="B50" s="176" t="e">
        <f>NA()</f>
        <v>#N/A</v>
      </c>
      <c r="C50" s="176">
        <f>IF(ISNUMBER('実質公債費比率（分子）の構造'!K$53),'実質公債費比率（分子）の構造'!K$53,NA())</f>
        <v>161</v>
      </c>
      <c r="D50" s="176" t="e">
        <f>NA()</f>
        <v>#N/A</v>
      </c>
      <c r="E50" s="176" t="e">
        <f>NA()</f>
        <v>#N/A</v>
      </c>
      <c r="F50" s="176">
        <f>IF(ISNUMBER('実質公債費比率（分子）の構造'!L$53),'実質公債費比率（分子）の構造'!L$53,NA())</f>
        <v>153</v>
      </c>
      <c r="G50" s="176" t="e">
        <f>NA()</f>
        <v>#N/A</v>
      </c>
      <c r="H50" s="176" t="e">
        <f>NA()</f>
        <v>#N/A</v>
      </c>
      <c r="I50" s="176">
        <f>IF(ISNUMBER('実質公債費比率（分子）の構造'!M$53),'実質公債費比率（分子）の構造'!M$53,NA())</f>
        <v>126</v>
      </c>
      <c r="J50" s="176" t="e">
        <f>NA()</f>
        <v>#N/A</v>
      </c>
      <c r="K50" s="176" t="e">
        <f>NA()</f>
        <v>#N/A</v>
      </c>
      <c r="L50" s="176">
        <f>IF(ISNUMBER('実質公債費比率（分子）の構造'!N$53),'実質公債費比率（分子）の構造'!N$53,NA())</f>
        <v>125</v>
      </c>
      <c r="M50" s="176" t="e">
        <f>NA()</f>
        <v>#N/A</v>
      </c>
      <c r="N50" s="176" t="e">
        <f>NA()</f>
        <v>#N/A</v>
      </c>
      <c r="O50" s="176">
        <f>IF(ISNUMBER('実質公債費比率（分子）の構造'!O$53),'実質公債費比率（分子）の構造'!O$53,NA())</f>
        <v>113</v>
      </c>
      <c r="P50" s="176" t="e">
        <f>NA()</f>
        <v>#N/A</v>
      </c>
    </row>
    <row r="53" spans="1:16" x14ac:dyDescent="0.2">
      <c r="A53" s="148" t="s">
        <v>72</v>
      </c>
    </row>
    <row r="54" spans="1:16" x14ac:dyDescent="0.2">
      <c r="A54" s="175"/>
      <c r="B54" s="175" t="str">
        <f>'将来負担比率（分子）の構造'!I$40</f>
        <v>H28</v>
      </c>
      <c r="C54" s="175"/>
      <c r="D54" s="175"/>
      <c r="E54" s="175" t="str">
        <f>'将来負担比率（分子）の構造'!J$40</f>
        <v>H29</v>
      </c>
      <c r="F54" s="175"/>
      <c r="G54" s="175"/>
      <c r="H54" s="175" t="str">
        <f>'将来負担比率（分子）の構造'!K$40</f>
        <v>H30</v>
      </c>
      <c r="I54" s="175"/>
      <c r="J54" s="175"/>
      <c r="K54" s="175" t="str">
        <f>'将来負担比率（分子）の構造'!L$40</f>
        <v>R01</v>
      </c>
      <c r="L54" s="175"/>
      <c r="M54" s="175"/>
      <c r="N54" s="175" t="str">
        <f>'将来負担比率（分子）の構造'!M$40</f>
        <v>R02</v>
      </c>
      <c r="O54" s="175"/>
      <c r="P54" s="175"/>
    </row>
    <row r="55" spans="1:16" x14ac:dyDescent="0.2">
      <c r="A55" s="175"/>
      <c r="B55" s="175" t="s">
        <v>73</v>
      </c>
      <c r="C55" s="175"/>
      <c r="D55" s="175" t="s">
        <v>74</v>
      </c>
      <c r="E55" s="175" t="s">
        <v>73</v>
      </c>
      <c r="F55" s="175"/>
      <c r="G55" s="175" t="s">
        <v>74</v>
      </c>
      <c r="H55" s="175" t="s">
        <v>73</v>
      </c>
      <c r="I55" s="175"/>
      <c r="J55" s="175" t="s">
        <v>74</v>
      </c>
      <c r="K55" s="175" t="s">
        <v>73</v>
      </c>
      <c r="L55" s="175"/>
      <c r="M55" s="175" t="s">
        <v>74</v>
      </c>
      <c r="N55" s="175" t="s">
        <v>73</v>
      </c>
      <c r="O55" s="175"/>
      <c r="P55" s="175" t="s">
        <v>74</v>
      </c>
    </row>
    <row r="56" spans="1:16" x14ac:dyDescent="0.2">
      <c r="A56" s="175" t="s">
        <v>43</v>
      </c>
      <c r="B56" s="175"/>
      <c r="C56" s="175"/>
      <c r="D56" s="175">
        <f>'将来負担比率（分子）の構造'!I$52</f>
        <v>3442</v>
      </c>
      <c r="E56" s="175"/>
      <c r="F56" s="175"/>
      <c r="G56" s="175">
        <f>'将来負担比率（分子）の構造'!J$52</f>
        <v>3577</v>
      </c>
      <c r="H56" s="175"/>
      <c r="I56" s="175"/>
      <c r="J56" s="175">
        <f>'将来負担比率（分子）の構造'!K$52</f>
        <v>3835</v>
      </c>
      <c r="K56" s="175"/>
      <c r="L56" s="175"/>
      <c r="M56" s="175">
        <f>'将来負担比率（分子）の構造'!L$52</f>
        <v>3704</v>
      </c>
      <c r="N56" s="175"/>
      <c r="O56" s="175"/>
      <c r="P56" s="175">
        <f>'将来負担比率（分子）の構造'!M$52</f>
        <v>3587</v>
      </c>
    </row>
    <row r="57" spans="1:16" x14ac:dyDescent="0.2">
      <c r="A57" s="175" t="s">
        <v>42</v>
      </c>
      <c r="B57" s="175"/>
      <c r="C57" s="175"/>
      <c r="D57" s="175">
        <f>'将来負担比率（分子）の構造'!I$51</f>
        <v>223</v>
      </c>
      <c r="E57" s="175"/>
      <c r="F57" s="175"/>
      <c r="G57" s="175">
        <f>'将来負担比率（分子）の構造'!J$51</f>
        <v>198</v>
      </c>
      <c r="H57" s="175"/>
      <c r="I57" s="175"/>
      <c r="J57" s="175">
        <f>'将来負担比率（分子）の構造'!K$51</f>
        <v>324</v>
      </c>
      <c r="K57" s="175"/>
      <c r="L57" s="175"/>
      <c r="M57" s="175">
        <f>'将来負担比率（分子）の構造'!L$51</f>
        <v>325</v>
      </c>
      <c r="N57" s="175"/>
      <c r="O57" s="175"/>
      <c r="P57" s="175">
        <f>'将来負担比率（分子）の構造'!M$51</f>
        <v>377</v>
      </c>
    </row>
    <row r="58" spans="1:16" x14ac:dyDescent="0.2">
      <c r="A58" s="175" t="s">
        <v>41</v>
      </c>
      <c r="B58" s="175"/>
      <c r="C58" s="175"/>
      <c r="D58" s="175">
        <f>'将来負担比率（分子）の構造'!I$50</f>
        <v>1373</v>
      </c>
      <c r="E58" s="175"/>
      <c r="F58" s="175"/>
      <c r="G58" s="175">
        <f>'将来負担比率（分子）の構造'!J$50</f>
        <v>1477</v>
      </c>
      <c r="H58" s="175"/>
      <c r="I58" s="175"/>
      <c r="J58" s="175">
        <f>'将来負担比率（分子）の構造'!K$50</f>
        <v>1420</v>
      </c>
      <c r="K58" s="175"/>
      <c r="L58" s="175"/>
      <c r="M58" s="175">
        <f>'将来負担比率（分子）の構造'!L$50</f>
        <v>1507</v>
      </c>
      <c r="N58" s="175"/>
      <c r="O58" s="175"/>
      <c r="P58" s="175">
        <f>'将来負担比率（分子）の構造'!M$50</f>
        <v>1635</v>
      </c>
    </row>
    <row r="59" spans="1:16" x14ac:dyDescent="0.2">
      <c r="A59" s="175" t="s">
        <v>39</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38</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36</v>
      </c>
      <c r="B61" s="175">
        <f>'将来負担比率（分子）の構造'!I$46</f>
        <v>231</v>
      </c>
      <c r="C61" s="175"/>
      <c r="D61" s="175"/>
      <c r="E61" s="175">
        <f>'将来負担比率（分子）の構造'!J$46</f>
        <v>213</v>
      </c>
      <c r="F61" s="175"/>
      <c r="G61" s="175"/>
      <c r="H61" s="175">
        <f>'将来負担比率（分子）の構造'!K$46</f>
        <v>229</v>
      </c>
      <c r="I61" s="175"/>
      <c r="J61" s="175"/>
      <c r="K61" s="175">
        <f>'将来負担比率（分子）の構造'!L$46</f>
        <v>219</v>
      </c>
      <c r="L61" s="175"/>
      <c r="M61" s="175"/>
      <c r="N61" s="175">
        <f>'将来負担比率（分子）の構造'!M$46</f>
        <v>175</v>
      </c>
      <c r="O61" s="175"/>
      <c r="P61" s="175"/>
    </row>
    <row r="62" spans="1:16" x14ac:dyDescent="0.2">
      <c r="A62" s="175" t="s">
        <v>35</v>
      </c>
      <c r="B62" s="175">
        <f>'将来負担比率（分子）の構造'!I$45</f>
        <v>568</v>
      </c>
      <c r="C62" s="175"/>
      <c r="D62" s="175"/>
      <c r="E62" s="175">
        <f>'将来負担比率（分子）の構造'!J$45</f>
        <v>540</v>
      </c>
      <c r="F62" s="175"/>
      <c r="G62" s="175"/>
      <c r="H62" s="175">
        <f>'将来負担比率（分子）の構造'!K$45</f>
        <v>526</v>
      </c>
      <c r="I62" s="175"/>
      <c r="J62" s="175"/>
      <c r="K62" s="175">
        <f>'将来負担比率（分子）の構造'!L$45</f>
        <v>509</v>
      </c>
      <c r="L62" s="175"/>
      <c r="M62" s="175"/>
      <c r="N62" s="175">
        <f>'将来負担比率（分子）の構造'!M$45</f>
        <v>498</v>
      </c>
      <c r="O62" s="175"/>
      <c r="P62" s="175"/>
    </row>
    <row r="63" spans="1:16" x14ac:dyDescent="0.2">
      <c r="A63" s="175" t="s">
        <v>34</v>
      </c>
      <c r="B63" s="175">
        <f>'将来負担比率（分子）の構造'!I$44</f>
        <v>37</v>
      </c>
      <c r="C63" s="175"/>
      <c r="D63" s="175"/>
      <c r="E63" s="175">
        <f>'将来負担比率（分子）の構造'!J$44</f>
        <v>22</v>
      </c>
      <c r="F63" s="175"/>
      <c r="G63" s="175"/>
      <c r="H63" s="175">
        <f>'将来負担比率（分子）の構造'!K$44</f>
        <v>8</v>
      </c>
      <c r="I63" s="175"/>
      <c r="J63" s="175"/>
      <c r="K63" s="175">
        <f>'将来負担比率（分子）の構造'!L$44</f>
        <v>8</v>
      </c>
      <c r="L63" s="175"/>
      <c r="M63" s="175"/>
      <c r="N63" s="175">
        <f>'将来負担比率（分子）の構造'!M$44</f>
        <v>8</v>
      </c>
      <c r="O63" s="175"/>
      <c r="P63" s="175"/>
    </row>
    <row r="64" spans="1:16" x14ac:dyDescent="0.2">
      <c r="A64" s="175" t="s">
        <v>33</v>
      </c>
      <c r="B64" s="175">
        <f>'将来負担比率（分子）の構造'!I$43</f>
        <v>348</v>
      </c>
      <c r="C64" s="175"/>
      <c r="D64" s="175"/>
      <c r="E64" s="175">
        <f>'将来負担比率（分子）の構造'!J$43</f>
        <v>385</v>
      </c>
      <c r="F64" s="175"/>
      <c r="G64" s="175"/>
      <c r="H64" s="175">
        <f>'将来負担比率（分子）の構造'!K$43</f>
        <v>441</v>
      </c>
      <c r="I64" s="175"/>
      <c r="J64" s="175"/>
      <c r="K64" s="175">
        <f>'将来負担比率（分子）の構造'!L$43</f>
        <v>507</v>
      </c>
      <c r="L64" s="175"/>
      <c r="M64" s="175"/>
      <c r="N64" s="175">
        <f>'将来負担比率（分子）の構造'!M$43</f>
        <v>519</v>
      </c>
      <c r="O64" s="175"/>
      <c r="P64" s="175"/>
    </row>
    <row r="65" spans="1:16" x14ac:dyDescent="0.2">
      <c r="A65" s="175" t="s">
        <v>32</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31</v>
      </c>
      <c r="B66" s="175">
        <f>'将来負担比率（分子）の構造'!I$41</f>
        <v>4697</v>
      </c>
      <c r="C66" s="175"/>
      <c r="D66" s="175"/>
      <c r="E66" s="175">
        <f>'将来負担比率（分子）の構造'!J$41</f>
        <v>4895</v>
      </c>
      <c r="F66" s="175"/>
      <c r="G66" s="175"/>
      <c r="H66" s="175">
        <f>'将来負担比率（分子）の構造'!K$41</f>
        <v>5671</v>
      </c>
      <c r="I66" s="175"/>
      <c r="J66" s="175"/>
      <c r="K66" s="175">
        <f>'将来負担比率（分子）の構造'!L$41</f>
        <v>5500</v>
      </c>
      <c r="L66" s="175"/>
      <c r="M66" s="175"/>
      <c r="N66" s="175">
        <f>'将来負担比率（分子）の構造'!M$41</f>
        <v>5403</v>
      </c>
      <c r="O66" s="175"/>
      <c r="P66" s="175"/>
    </row>
    <row r="67" spans="1:16" x14ac:dyDescent="0.2">
      <c r="A67" s="175" t="s">
        <v>75</v>
      </c>
      <c r="B67" s="175" t="e">
        <f>NA()</f>
        <v>#N/A</v>
      </c>
      <c r="C67" s="175">
        <f>IF(ISNUMBER('将来負担比率（分子）の構造'!I$53), IF('将来負担比率（分子）の構造'!I$53 &lt; 0, 0, '将来負担比率（分子）の構造'!I$53), NA())</f>
        <v>843</v>
      </c>
      <c r="D67" s="175" t="e">
        <f>NA()</f>
        <v>#N/A</v>
      </c>
      <c r="E67" s="175" t="e">
        <f>NA()</f>
        <v>#N/A</v>
      </c>
      <c r="F67" s="175">
        <f>IF(ISNUMBER('将来負担比率（分子）の構造'!J$53), IF('将来負担比率（分子）の構造'!J$53 &lt; 0, 0, '将来負担比率（分子）の構造'!J$53), NA())</f>
        <v>803</v>
      </c>
      <c r="G67" s="175" t="e">
        <f>NA()</f>
        <v>#N/A</v>
      </c>
      <c r="H67" s="175" t="e">
        <f>NA()</f>
        <v>#N/A</v>
      </c>
      <c r="I67" s="175">
        <f>IF(ISNUMBER('将来負担比率（分子）の構造'!K$53), IF('将来負担比率（分子）の構造'!K$53 &lt; 0, 0, '将来負担比率（分子）の構造'!K$53), NA())</f>
        <v>1296</v>
      </c>
      <c r="J67" s="175" t="e">
        <f>NA()</f>
        <v>#N/A</v>
      </c>
      <c r="K67" s="175" t="e">
        <f>NA()</f>
        <v>#N/A</v>
      </c>
      <c r="L67" s="175">
        <f>IF(ISNUMBER('将来負担比率（分子）の構造'!L$53), IF('将来負担比率（分子）の構造'!L$53 &lt; 0, 0, '将来負担比率（分子）の構造'!L$53), NA())</f>
        <v>1207</v>
      </c>
      <c r="M67" s="175" t="e">
        <f>NA()</f>
        <v>#N/A</v>
      </c>
      <c r="N67" s="175" t="e">
        <f>NA()</f>
        <v>#N/A</v>
      </c>
      <c r="O67" s="175">
        <f>IF(ISNUMBER('将来負担比率（分子）の構造'!M$53), IF('将来負担比率（分子）の構造'!M$53 &lt; 0, 0, '将来負担比率（分子）の構造'!M$53), NA())</f>
        <v>1005</v>
      </c>
      <c r="P67" s="175" t="e">
        <f>NA()</f>
        <v>#N/A</v>
      </c>
    </row>
    <row r="70" spans="1:16" x14ac:dyDescent="0.2">
      <c r="A70" s="177" t="s">
        <v>76</v>
      </c>
      <c r="B70" s="177"/>
      <c r="C70" s="177"/>
      <c r="D70" s="177"/>
      <c r="E70" s="177"/>
      <c r="F70" s="177"/>
    </row>
    <row r="71" spans="1:16" x14ac:dyDescent="0.2">
      <c r="A71" s="178"/>
      <c r="B71" s="178" t="str">
        <f>基金残高に係る経年分析!F54</f>
        <v>H30</v>
      </c>
      <c r="C71" s="178" t="str">
        <f>基金残高に係る経年分析!G54</f>
        <v>R01</v>
      </c>
      <c r="D71" s="178" t="str">
        <f>基金残高に係る経年分析!H54</f>
        <v>R02</v>
      </c>
    </row>
    <row r="72" spans="1:16" x14ac:dyDescent="0.2">
      <c r="A72" s="178" t="s">
        <v>77</v>
      </c>
      <c r="B72" s="179">
        <f>基金残高に係る経年分析!F55</f>
        <v>1162</v>
      </c>
      <c r="C72" s="179">
        <f>基金残高に係る経年分析!G55</f>
        <v>1172</v>
      </c>
      <c r="D72" s="179">
        <f>基金残高に係る経年分析!H55</f>
        <v>1263</v>
      </c>
    </row>
    <row r="73" spans="1:16" x14ac:dyDescent="0.2">
      <c r="A73" s="178" t="s">
        <v>78</v>
      </c>
      <c r="B73" s="179">
        <f>基金残高に係る経年分析!F56</f>
        <v>138</v>
      </c>
      <c r="C73" s="179">
        <f>基金残高に係る経年分析!G56</f>
        <v>138</v>
      </c>
      <c r="D73" s="179">
        <f>基金残高に係る経年分析!H56</f>
        <v>138</v>
      </c>
    </row>
    <row r="74" spans="1:16" x14ac:dyDescent="0.2">
      <c r="A74" s="178" t="s">
        <v>79</v>
      </c>
      <c r="B74" s="179">
        <f>基金残高に係る経年分析!F57</f>
        <v>194</v>
      </c>
      <c r="C74" s="179">
        <f>基金残高に係る経年分析!G57</f>
        <v>368</v>
      </c>
      <c r="D74" s="179">
        <f>基金残高に係る経年分析!H57</f>
        <v>408</v>
      </c>
    </row>
  </sheetData>
  <sheetProtection algorithmName="SHA-512" hashValue="VBy9kYVAaVwEXNHMqg+uTQ5hx12dyNyKovaTYGY4HfrWSl03Bb4n+s1pNEk3dh5uAxZf+AKuI2Qa99RKuZ2x6w==" saltValue="8imODU+xTLtbCxQdqlBR0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31" workbookViewId="0"/>
  </sheetViews>
  <sheetFormatPr defaultColWidth="0" defaultRowHeight="11.25" customHeight="1" zeroHeight="1" x14ac:dyDescent="0.2"/>
  <cols>
    <col min="1" max="95" width="1.6640625" style="215" customWidth="1"/>
    <col min="96" max="133" width="1.6640625" style="227" customWidth="1"/>
    <col min="134" max="143" width="1.6640625" style="215" customWidth="1"/>
    <col min="144" max="16384" width="0" style="215" hidden="1"/>
  </cols>
  <sheetData>
    <row r="1" spans="2:143" ht="22.5" customHeight="1" thickBot="1" x14ac:dyDescent="0.25">
      <c r="B1" s="213"/>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726" t="s">
        <v>211</v>
      </c>
      <c r="DI1" s="727"/>
      <c r="DJ1" s="727"/>
      <c r="DK1" s="727"/>
      <c r="DL1" s="727"/>
      <c r="DM1" s="727"/>
      <c r="DN1" s="728"/>
      <c r="DO1" s="215"/>
      <c r="DP1" s="726" t="s">
        <v>212</v>
      </c>
      <c r="DQ1" s="727"/>
      <c r="DR1" s="727"/>
      <c r="DS1" s="727"/>
      <c r="DT1" s="727"/>
      <c r="DU1" s="727"/>
      <c r="DV1" s="727"/>
      <c r="DW1" s="727"/>
      <c r="DX1" s="727"/>
      <c r="DY1" s="727"/>
      <c r="DZ1" s="727"/>
      <c r="EA1" s="727"/>
      <c r="EB1" s="727"/>
      <c r="EC1" s="728"/>
      <c r="ED1" s="214"/>
      <c r="EE1" s="214"/>
      <c r="EF1" s="214"/>
      <c r="EG1" s="214"/>
      <c r="EH1" s="214"/>
      <c r="EI1" s="214"/>
      <c r="EJ1" s="214"/>
      <c r="EK1" s="214"/>
      <c r="EL1" s="214"/>
      <c r="EM1" s="214"/>
    </row>
    <row r="2" spans="2:143" ht="22.5" customHeight="1" x14ac:dyDescent="0.2">
      <c r="B2" s="216" t="s">
        <v>213</v>
      </c>
      <c r="R2" s="217"/>
      <c r="S2" s="217"/>
      <c r="T2" s="217"/>
      <c r="U2" s="217"/>
      <c r="V2" s="217"/>
      <c r="W2" s="217"/>
      <c r="X2" s="217"/>
      <c r="Y2" s="217"/>
      <c r="Z2" s="217"/>
      <c r="AA2" s="217"/>
      <c r="AB2" s="217"/>
      <c r="AC2" s="217"/>
      <c r="AE2" s="218"/>
      <c r="AF2" s="218"/>
      <c r="AG2" s="218"/>
      <c r="AH2" s="218"/>
      <c r="AI2" s="218"/>
      <c r="AJ2" s="217"/>
      <c r="AK2" s="217"/>
      <c r="AL2" s="217"/>
      <c r="AM2" s="217"/>
      <c r="AN2" s="217"/>
      <c r="AO2" s="217"/>
      <c r="AP2" s="217"/>
      <c r="CD2" s="214"/>
      <c r="CE2" s="214"/>
      <c r="CF2" s="214"/>
      <c r="CG2" s="214"/>
      <c r="CH2" s="214"/>
      <c r="CI2" s="214"/>
      <c r="CJ2" s="214"/>
      <c r="CK2" s="214"/>
      <c r="CL2" s="214"/>
      <c r="CM2" s="214"/>
      <c r="CN2" s="214"/>
      <c r="CO2" s="214"/>
      <c r="CP2" s="214"/>
      <c r="CQ2" s="214"/>
      <c r="CR2" s="214"/>
      <c r="CS2" s="214"/>
      <c r="CT2" s="214"/>
      <c r="CU2" s="214"/>
      <c r="CV2" s="214"/>
      <c r="CW2" s="214"/>
      <c r="CX2" s="214"/>
      <c r="CY2" s="214"/>
      <c r="CZ2" s="214"/>
      <c r="DA2" s="214"/>
      <c r="DB2" s="214"/>
      <c r="DC2" s="214"/>
      <c r="DD2" s="214"/>
      <c r="DE2" s="214"/>
      <c r="DF2" s="214"/>
      <c r="DG2" s="214"/>
      <c r="DH2" s="214"/>
      <c r="DI2" s="214"/>
      <c r="DJ2" s="214"/>
      <c r="DK2" s="214"/>
      <c r="DL2" s="214"/>
      <c r="DM2" s="214"/>
      <c r="DN2" s="214"/>
      <c r="DO2" s="214"/>
      <c r="DP2" s="214"/>
      <c r="DQ2" s="214"/>
      <c r="DR2" s="214"/>
      <c r="DS2" s="214"/>
      <c r="DT2" s="214"/>
      <c r="DU2" s="214"/>
      <c r="DV2" s="214"/>
      <c r="DW2" s="214"/>
      <c r="DX2" s="214"/>
      <c r="DY2" s="214"/>
      <c r="DZ2" s="214"/>
      <c r="EA2" s="214"/>
      <c r="EB2" s="214"/>
      <c r="EC2" s="214"/>
    </row>
    <row r="3" spans="2:143" ht="11.25" customHeight="1" x14ac:dyDescent="0.2">
      <c r="B3" s="688" t="s">
        <v>214</v>
      </c>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8" t="s">
        <v>215</v>
      </c>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689"/>
      <c r="BX3" s="689"/>
      <c r="BY3" s="689"/>
      <c r="BZ3" s="689"/>
      <c r="CA3" s="689"/>
      <c r="CB3" s="690"/>
      <c r="CD3" s="688" t="s">
        <v>216</v>
      </c>
      <c r="CE3" s="689"/>
      <c r="CF3" s="689"/>
      <c r="CG3" s="689"/>
      <c r="CH3" s="689"/>
      <c r="CI3" s="689"/>
      <c r="CJ3" s="689"/>
      <c r="CK3" s="689"/>
      <c r="CL3" s="689"/>
      <c r="CM3" s="689"/>
      <c r="CN3" s="689"/>
      <c r="CO3" s="689"/>
      <c r="CP3" s="689"/>
      <c r="CQ3" s="689"/>
      <c r="CR3" s="689"/>
      <c r="CS3" s="689"/>
      <c r="CT3" s="689"/>
      <c r="CU3" s="689"/>
      <c r="CV3" s="689"/>
      <c r="CW3" s="689"/>
      <c r="CX3" s="689"/>
      <c r="CY3" s="689"/>
      <c r="CZ3" s="689"/>
      <c r="DA3" s="689"/>
      <c r="DB3" s="689"/>
      <c r="DC3" s="689"/>
      <c r="DD3" s="689"/>
      <c r="DE3" s="689"/>
      <c r="DF3" s="689"/>
      <c r="DG3" s="689"/>
      <c r="DH3" s="689"/>
      <c r="DI3" s="689"/>
      <c r="DJ3" s="689"/>
      <c r="DK3" s="689"/>
      <c r="DL3" s="689"/>
      <c r="DM3" s="689"/>
      <c r="DN3" s="689"/>
      <c r="DO3" s="689"/>
      <c r="DP3" s="689"/>
      <c r="DQ3" s="689"/>
      <c r="DR3" s="689"/>
      <c r="DS3" s="689"/>
      <c r="DT3" s="689"/>
      <c r="DU3" s="689"/>
      <c r="DV3" s="689"/>
      <c r="DW3" s="689"/>
      <c r="DX3" s="689"/>
      <c r="DY3" s="689"/>
      <c r="DZ3" s="689"/>
      <c r="EA3" s="689"/>
      <c r="EB3" s="689"/>
      <c r="EC3" s="690"/>
    </row>
    <row r="4" spans="2:143" ht="11.25" customHeight="1" x14ac:dyDescent="0.2">
      <c r="B4" s="688" t="s">
        <v>1</v>
      </c>
      <c r="C4" s="689"/>
      <c r="D4" s="689"/>
      <c r="E4" s="689"/>
      <c r="F4" s="689"/>
      <c r="G4" s="689"/>
      <c r="H4" s="689"/>
      <c r="I4" s="689"/>
      <c r="J4" s="689"/>
      <c r="K4" s="689"/>
      <c r="L4" s="689"/>
      <c r="M4" s="689"/>
      <c r="N4" s="689"/>
      <c r="O4" s="689"/>
      <c r="P4" s="689"/>
      <c r="Q4" s="690"/>
      <c r="R4" s="688" t="s">
        <v>217</v>
      </c>
      <c r="S4" s="689"/>
      <c r="T4" s="689"/>
      <c r="U4" s="689"/>
      <c r="V4" s="689"/>
      <c r="W4" s="689"/>
      <c r="X4" s="689"/>
      <c r="Y4" s="690"/>
      <c r="Z4" s="688" t="s">
        <v>218</v>
      </c>
      <c r="AA4" s="689"/>
      <c r="AB4" s="689"/>
      <c r="AC4" s="690"/>
      <c r="AD4" s="688" t="s">
        <v>219</v>
      </c>
      <c r="AE4" s="689"/>
      <c r="AF4" s="689"/>
      <c r="AG4" s="689"/>
      <c r="AH4" s="689"/>
      <c r="AI4" s="689"/>
      <c r="AJ4" s="689"/>
      <c r="AK4" s="690"/>
      <c r="AL4" s="688" t="s">
        <v>218</v>
      </c>
      <c r="AM4" s="689"/>
      <c r="AN4" s="689"/>
      <c r="AO4" s="690"/>
      <c r="AP4" s="729" t="s">
        <v>220</v>
      </c>
      <c r="AQ4" s="729"/>
      <c r="AR4" s="729"/>
      <c r="AS4" s="729"/>
      <c r="AT4" s="729"/>
      <c r="AU4" s="729"/>
      <c r="AV4" s="729"/>
      <c r="AW4" s="729"/>
      <c r="AX4" s="729"/>
      <c r="AY4" s="729"/>
      <c r="AZ4" s="729"/>
      <c r="BA4" s="729"/>
      <c r="BB4" s="729"/>
      <c r="BC4" s="729"/>
      <c r="BD4" s="729"/>
      <c r="BE4" s="729"/>
      <c r="BF4" s="729"/>
      <c r="BG4" s="729" t="s">
        <v>221</v>
      </c>
      <c r="BH4" s="729"/>
      <c r="BI4" s="729"/>
      <c r="BJ4" s="729"/>
      <c r="BK4" s="729"/>
      <c r="BL4" s="729"/>
      <c r="BM4" s="729"/>
      <c r="BN4" s="729"/>
      <c r="BO4" s="729" t="s">
        <v>218</v>
      </c>
      <c r="BP4" s="729"/>
      <c r="BQ4" s="729"/>
      <c r="BR4" s="729"/>
      <c r="BS4" s="729" t="s">
        <v>222</v>
      </c>
      <c r="BT4" s="729"/>
      <c r="BU4" s="729"/>
      <c r="BV4" s="729"/>
      <c r="BW4" s="729"/>
      <c r="BX4" s="729"/>
      <c r="BY4" s="729"/>
      <c r="BZ4" s="729"/>
      <c r="CA4" s="729"/>
      <c r="CB4" s="729"/>
      <c r="CD4" s="688" t="s">
        <v>223</v>
      </c>
      <c r="CE4" s="689"/>
      <c r="CF4" s="689"/>
      <c r="CG4" s="689"/>
      <c r="CH4" s="689"/>
      <c r="CI4" s="689"/>
      <c r="CJ4" s="689"/>
      <c r="CK4" s="689"/>
      <c r="CL4" s="689"/>
      <c r="CM4" s="689"/>
      <c r="CN4" s="689"/>
      <c r="CO4" s="689"/>
      <c r="CP4" s="689"/>
      <c r="CQ4" s="689"/>
      <c r="CR4" s="689"/>
      <c r="CS4" s="689"/>
      <c r="CT4" s="689"/>
      <c r="CU4" s="689"/>
      <c r="CV4" s="689"/>
      <c r="CW4" s="689"/>
      <c r="CX4" s="689"/>
      <c r="CY4" s="689"/>
      <c r="CZ4" s="689"/>
      <c r="DA4" s="689"/>
      <c r="DB4" s="689"/>
      <c r="DC4" s="689"/>
      <c r="DD4" s="689"/>
      <c r="DE4" s="689"/>
      <c r="DF4" s="689"/>
      <c r="DG4" s="689"/>
      <c r="DH4" s="689"/>
      <c r="DI4" s="689"/>
      <c r="DJ4" s="689"/>
      <c r="DK4" s="689"/>
      <c r="DL4" s="689"/>
      <c r="DM4" s="689"/>
      <c r="DN4" s="689"/>
      <c r="DO4" s="689"/>
      <c r="DP4" s="689"/>
      <c r="DQ4" s="689"/>
      <c r="DR4" s="689"/>
      <c r="DS4" s="689"/>
      <c r="DT4" s="689"/>
      <c r="DU4" s="689"/>
      <c r="DV4" s="689"/>
      <c r="DW4" s="689"/>
      <c r="DX4" s="689"/>
      <c r="DY4" s="689"/>
      <c r="DZ4" s="689"/>
      <c r="EA4" s="689"/>
      <c r="EB4" s="689"/>
      <c r="EC4" s="690"/>
    </row>
    <row r="5" spans="2:143" ht="11.25" customHeight="1" x14ac:dyDescent="0.2">
      <c r="B5" s="685" t="s">
        <v>224</v>
      </c>
      <c r="C5" s="686"/>
      <c r="D5" s="686"/>
      <c r="E5" s="686"/>
      <c r="F5" s="686"/>
      <c r="G5" s="686"/>
      <c r="H5" s="686"/>
      <c r="I5" s="686"/>
      <c r="J5" s="686"/>
      <c r="K5" s="686"/>
      <c r="L5" s="686"/>
      <c r="M5" s="686"/>
      <c r="N5" s="686"/>
      <c r="O5" s="686"/>
      <c r="P5" s="686"/>
      <c r="Q5" s="687"/>
      <c r="R5" s="682">
        <v>1424349</v>
      </c>
      <c r="S5" s="683"/>
      <c r="T5" s="683"/>
      <c r="U5" s="683"/>
      <c r="V5" s="683"/>
      <c r="W5" s="683"/>
      <c r="X5" s="683"/>
      <c r="Y5" s="711"/>
      <c r="Z5" s="724">
        <v>29.5</v>
      </c>
      <c r="AA5" s="724"/>
      <c r="AB5" s="724"/>
      <c r="AC5" s="724"/>
      <c r="AD5" s="725">
        <v>1424349</v>
      </c>
      <c r="AE5" s="725"/>
      <c r="AF5" s="725"/>
      <c r="AG5" s="725"/>
      <c r="AH5" s="725"/>
      <c r="AI5" s="725"/>
      <c r="AJ5" s="725"/>
      <c r="AK5" s="725"/>
      <c r="AL5" s="712">
        <v>63.8</v>
      </c>
      <c r="AM5" s="694"/>
      <c r="AN5" s="694"/>
      <c r="AO5" s="713"/>
      <c r="AP5" s="685" t="s">
        <v>225</v>
      </c>
      <c r="AQ5" s="686"/>
      <c r="AR5" s="686"/>
      <c r="AS5" s="686"/>
      <c r="AT5" s="686"/>
      <c r="AU5" s="686"/>
      <c r="AV5" s="686"/>
      <c r="AW5" s="686"/>
      <c r="AX5" s="686"/>
      <c r="AY5" s="686"/>
      <c r="AZ5" s="686"/>
      <c r="BA5" s="686"/>
      <c r="BB5" s="686"/>
      <c r="BC5" s="686"/>
      <c r="BD5" s="686"/>
      <c r="BE5" s="686"/>
      <c r="BF5" s="687"/>
      <c r="BG5" s="632">
        <v>1424349</v>
      </c>
      <c r="BH5" s="633"/>
      <c r="BI5" s="633"/>
      <c r="BJ5" s="633"/>
      <c r="BK5" s="633"/>
      <c r="BL5" s="633"/>
      <c r="BM5" s="633"/>
      <c r="BN5" s="634"/>
      <c r="BO5" s="663">
        <v>100</v>
      </c>
      <c r="BP5" s="663"/>
      <c r="BQ5" s="663"/>
      <c r="BR5" s="663"/>
      <c r="BS5" s="664">
        <v>21117</v>
      </c>
      <c r="BT5" s="664"/>
      <c r="BU5" s="664"/>
      <c r="BV5" s="664"/>
      <c r="BW5" s="664"/>
      <c r="BX5" s="664"/>
      <c r="BY5" s="664"/>
      <c r="BZ5" s="664"/>
      <c r="CA5" s="664"/>
      <c r="CB5" s="709"/>
      <c r="CD5" s="688" t="s">
        <v>220</v>
      </c>
      <c r="CE5" s="689"/>
      <c r="CF5" s="689"/>
      <c r="CG5" s="689"/>
      <c r="CH5" s="689"/>
      <c r="CI5" s="689"/>
      <c r="CJ5" s="689"/>
      <c r="CK5" s="689"/>
      <c r="CL5" s="689"/>
      <c r="CM5" s="689"/>
      <c r="CN5" s="689"/>
      <c r="CO5" s="689"/>
      <c r="CP5" s="689"/>
      <c r="CQ5" s="690"/>
      <c r="CR5" s="688" t="s">
        <v>226</v>
      </c>
      <c r="CS5" s="689"/>
      <c r="CT5" s="689"/>
      <c r="CU5" s="689"/>
      <c r="CV5" s="689"/>
      <c r="CW5" s="689"/>
      <c r="CX5" s="689"/>
      <c r="CY5" s="690"/>
      <c r="CZ5" s="688" t="s">
        <v>218</v>
      </c>
      <c r="DA5" s="689"/>
      <c r="DB5" s="689"/>
      <c r="DC5" s="690"/>
      <c r="DD5" s="688" t="s">
        <v>227</v>
      </c>
      <c r="DE5" s="689"/>
      <c r="DF5" s="689"/>
      <c r="DG5" s="689"/>
      <c r="DH5" s="689"/>
      <c r="DI5" s="689"/>
      <c r="DJ5" s="689"/>
      <c r="DK5" s="689"/>
      <c r="DL5" s="689"/>
      <c r="DM5" s="689"/>
      <c r="DN5" s="689"/>
      <c r="DO5" s="689"/>
      <c r="DP5" s="690"/>
      <c r="DQ5" s="688" t="s">
        <v>228</v>
      </c>
      <c r="DR5" s="689"/>
      <c r="DS5" s="689"/>
      <c r="DT5" s="689"/>
      <c r="DU5" s="689"/>
      <c r="DV5" s="689"/>
      <c r="DW5" s="689"/>
      <c r="DX5" s="689"/>
      <c r="DY5" s="689"/>
      <c r="DZ5" s="689"/>
      <c r="EA5" s="689"/>
      <c r="EB5" s="689"/>
      <c r="EC5" s="690"/>
    </row>
    <row r="6" spans="2:143" ht="11.25" customHeight="1" x14ac:dyDescent="0.2">
      <c r="B6" s="629" t="s">
        <v>229</v>
      </c>
      <c r="C6" s="630"/>
      <c r="D6" s="630"/>
      <c r="E6" s="630"/>
      <c r="F6" s="630"/>
      <c r="G6" s="630"/>
      <c r="H6" s="630"/>
      <c r="I6" s="630"/>
      <c r="J6" s="630"/>
      <c r="K6" s="630"/>
      <c r="L6" s="630"/>
      <c r="M6" s="630"/>
      <c r="N6" s="630"/>
      <c r="O6" s="630"/>
      <c r="P6" s="630"/>
      <c r="Q6" s="631"/>
      <c r="R6" s="632">
        <v>31564</v>
      </c>
      <c r="S6" s="633"/>
      <c r="T6" s="633"/>
      <c r="U6" s="633"/>
      <c r="V6" s="633"/>
      <c r="W6" s="633"/>
      <c r="X6" s="633"/>
      <c r="Y6" s="634"/>
      <c r="Z6" s="663">
        <v>0.7</v>
      </c>
      <c r="AA6" s="663"/>
      <c r="AB6" s="663"/>
      <c r="AC6" s="663"/>
      <c r="AD6" s="664">
        <v>31564</v>
      </c>
      <c r="AE6" s="664"/>
      <c r="AF6" s="664"/>
      <c r="AG6" s="664"/>
      <c r="AH6" s="664"/>
      <c r="AI6" s="664"/>
      <c r="AJ6" s="664"/>
      <c r="AK6" s="664"/>
      <c r="AL6" s="635">
        <v>1.4</v>
      </c>
      <c r="AM6" s="636"/>
      <c r="AN6" s="636"/>
      <c r="AO6" s="665"/>
      <c r="AP6" s="629" t="s">
        <v>230</v>
      </c>
      <c r="AQ6" s="630"/>
      <c r="AR6" s="630"/>
      <c r="AS6" s="630"/>
      <c r="AT6" s="630"/>
      <c r="AU6" s="630"/>
      <c r="AV6" s="630"/>
      <c r="AW6" s="630"/>
      <c r="AX6" s="630"/>
      <c r="AY6" s="630"/>
      <c r="AZ6" s="630"/>
      <c r="BA6" s="630"/>
      <c r="BB6" s="630"/>
      <c r="BC6" s="630"/>
      <c r="BD6" s="630"/>
      <c r="BE6" s="630"/>
      <c r="BF6" s="631"/>
      <c r="BG6" s="632">
        <v>1424349</v>
      </c>
      <c r="BH6" s="633"/>
      <c r="BI6" s="633"/>
      <c r="BJ6" s="633"/>
      <c r="BK6" s="633"/>
      <c r="BL6" s="633"/>
      <c r="BM6" s="633"/>
      <c r="BN6" s="634"/>
      <c r="BO6" s="663">
        <v>100</v>
      </c>
      <c r="BP6" s="663"/>
      <c r="BQ6" s="663"/>
      <c r="BR6" s="663"/>
      <c r="BS6" s="664">
        <v>21117</v>
      </c>
      <c r="BT6" s="664"/>
      <c r="BU6" s="664"/>
      <c r="BV6" s="664"/>
      <c r="BW6" s="664"/>
      <c r="BX6" s="664"/>
      <c r="BY6" s="664"/>
      <c r="BZ6" s="664"/>
      <c r="CA6" s="664"/>
      <c r="CB6" s="709"/>
      <c r="CD6" s="685" t="s">
        <v>231</v>
      </c>
      <c r="CE6" s="686"/>
      <c r="CF6" s="686"/>
      <c r="CG6" s="686"/>
      <c r="CH6" s="686"/>
      <c r="CI6" s="686"/>
      <c r="CJ6" s="686"/>
      <c r="CK6" s="686"/>
      <c r="CL6" s="686"/>
      <c r="CM6" s="686"/>
      <c r="CN6" s="686"/>
      <c r="CO6" s="686"/>
      <c r="CP6" s="686"/>
      <c r="CQ6" s="687"/>
      <c r="CR6" s="632">
        <v>66655</v>
      </c>
      <c r="CS6" s="633"/>
      <c r="CT6" s="633"/>
      <c r="CU6" s="633"/>
      <c r="CV6" s="633"/>
      <c r="CW6" s="633"/>
      <c r="CX6" s="633"/>
      <c r="CY6" s="634"/>
      <c r="CZ6" s="712">
        <v>1.4</v>
      </c>
      <c r="DA6" s="694"/>
      <c r="DB6" s="694"/>
      <c r="DC6" s="714"/>
      <c r="DD6" s="638" t="s">
        <v>126</v>
      </c>
      <c r="DE6" s="633"/>
      <c r="DF6" s="633"/>
      <c r="DG6" s="633"/>
      <c r="DH6" s="633"/>
      <c r="DI6" s="633"/>
      <c r="DJ6" s="633"/>
      <c r="DK6" s="633"/>
      <c r="DL6" s="633"/>
      <c r="DM6" s="633"/>
      <c r="DN6" s="633"/>
      <c r="DO6" s="633"/>
      <c r="DP6" s="634"/>
      <c r="DQ6" s="638">
        <v>66655</v>
      </c>
      <c r="DR6" s="633"/>
      <c r="DS6" s="633"/>
      <c r="DT6" s="633"/>
      <c r="DU6" s="633"/>
      <c r="DV6" s="633"/>
      <c r="DW6" s="633"/>
      <c r="DX6" s="633"/>
      <c r="DY6" s="633"/>
      <c r="DZ6" s="633"/>
      <c r="EA6" s="633"/>
      <c r="EB6" s="633"/>
      <c r="EC6" s="674"/>
    </row>
    <row r="7" spans="2:143" ht="11.25" customHeight="1" x14ac:dyDescent="0.2">
      <c r="B7" s="629" t="s">
        <v>232</v>
      </c>
      <c r="C7" s="630"/>
      <c r="D7" s="630"/>
      <c r="E7" s="630"/>
      <c r="F7" s="630"/>
      <c r="G7" s="630"/>
      <c r="H7" s="630"/>
      <c r="I7" s="630"/>
      <c r="J7" s="630"/>
      <c r="K7" s="630"/>
      <c r="L7" s="630"/>
      <c r="M7" s="630"/>
      <c r="N7" s="630"/>
      <c r="O7" s="630"/>
      <c r="P7" s="630"/>
      <c r="Q7" s="631"/>
      <c r="R7" s="632">
        <v>1393</v>
      </c>
      <c r="S7" s="633"/>
      <c r="T7" s="633"/>
      <c r="U7" s="633"/>
      <c r="V7" s="633"/>
      <c r="W7" s="633"/>
      <c r="X7" s="633"/>
      <c r="Y7" s="634"/>
      <c r="Z7" s="663">
        <v>0</v>
      </c>
      <c r="AA7" s="663"/>
      <c r="AB7" s="663"/>
      <c r="AC7" s="663"/>
      <c r="AD7" s="664">
        <v>1393</v>
      </c>
      <c r="AE7" s="664"/>
      <c r="AF7" s="664"/>
      <c r="AG7" s="664"/>
      <c r="AH7" s="664"/>
      <c r="AI7" s="664"/>
      <c r="AJ7" s="664"/>
      <c r="AK7" s="664"/>
      <c r="AL7" s="635">
        <v>0.1</v>
      </c>
      <c r="AM7" s="636"/>
      <c r="AN7" s="636"/>
      <c r="AO7" s="665"/>
      <c r="AP7" s="629" t="s">
        <v>233</v>
      </c>
      <c r="AQ7" s="630"/>
      <c r="AR7" s="630"/>
      <c r="AS7" s="630"/>
      <c r="AT7" s="630"/>
      <c r="AU7" s="630"/>
      <c r="AV7" s="630"/>
      <c r="AW7" s="630"/>
      <c r="AX7" s="630"/>
      <c r="AY7" s="630"/>
      <c r="AZ7" s="630"/>
      <c r="BA7" s="630"/>
      <c r="BB7" s="630"/>
      <c r="BC7" s="630"/>
      <c r="BD7" s="630"/>
      <c r="BE7" s="630"/>
      <c r="BF7" s="631"/>
      <c r="BG7" s="632">
        <v>399373</v>
      </c>
      <c r="BH7" s="633"/>
      <c r="BI7" s="633"/>
      <c r="BJ7" s="633"/>
      <c r="BK7" s="633"/>
      <c r="BL7" s="633"/>
      <c r="BM7" s="633"/>
      <c r="BN7" s="634"/>
      <c r="BO7" s="663">
        <v>28</v>
      </c>
      <c r="BP7" s="663"/>
      <c r="BQ7" s="663"/>
      <c r="BR7" s="663"/>
      <c r="BS7" s="664">
        <v>21117</v>
      </c>
      <c r="BT7" s="664"/>
      <c r="BU7" s="664"/>
      <c r="BV7" s="664"/>
      <c r="BW7" s="664"/>
      <c r="BX7" s="664"/>
      <c r="BY7" s="664"/>
      <c r="BZ7" s="664"/>
      <c r="CA7" s="664"/>
      <c r="CB7" s="709"/>
      <c r="CD7" s="629" t="s">
        <v>234</v>
      </c>
      <c r="CE7" s="630"/>
      <c r="CF7" s="630"/>
      <c r="CG7" s="630"/>
      <c r="CH7" s="630"/>
      <c r="CI7" s="630"/>
      <c r="CJ7" s="630"/>
      <c r="CK7" s="630"/>
      <c r="CL7" s="630"/>
      <c r="CM7" s="630"/>
      <c r="CN7" s="630"/>
      <c r="CO7" s="630"/>
      <c r="CP7" s="630"/>
      <c r="CQ7" s="631"/>
      <c r="CR7" s="632">
        <v>1360721</v>
      </c>
      <c r="CS7" s="633"/>
      <c r="CT7" s="633"/>
      <c r="CU7" s="633"/>
      <c r="CV7" s="633"/>
      <c r="CW7" s="633"/>
      <c r="CX7" s="633"/>
      <c r="CY7" s="634"/>
      <c r="CZ7" s="663">
        <v>29.3</v>
      </c>
      <c r="DA7" s="663"/>
      <c r="DB7" s="663"/>
      <c r="DC7" s="663"/>
      <c r="DD7" s="638">
        <v>80826</v>
      </c>
      <c r="DE7" s="633"/>
      <c r="DF7" s="633"/>
      <c r="DG7" s="633"/>
      <c r="DH7" s="633"/>
      <c r="DI7" s="633"/>
      <c r="DJ7" s="633"/>
      <c r="DK7" s="633"/>
      <c r="DL7" s="633"/>
      <c r="DM7" s="633"/>
      <c r="DN7" s="633"/>
      <c r="DO7" s="633"/>
      <c r="DP7" s="634"/>
      <c r="DQ7" s="638">
        <v>706019</v>
      </c>
      <c r="DR7" s="633"/>
      <c r="DS7" s="633"/>
      <c r="DT7" s="633"/>
      <c r="DU7" s="633"/>
      <c r="DV7" s="633"/>
      <c r="DW7" s="633"/>
      <c r="DX7" s="633"/>
      <c r="DY7" s="633"/>
      <c r="DZ7" s="633"/>
      <c r="EA7" s="633"/>
      <c r="EB7" s="633"/>
      <c r="EC7" s="674"/>
    </row>
    <row r="8" spans="2:143" ht="11.25" customHeight="1" x14ac:dyDescent="0.2">
      <c r="B8" s="629" t="s">
        <v>235</v>
      </c>
      <c r="C8" s="630"/>
      <c r="D8" s="630"/>
      <c r="E8" s="630"/>
      <c r="F8" s="630"/>
      <c r="G8" s="630"/>
      <c r="H8" s="630"/>
      <c r="I8" s="630"/>
      <c r="J8" s="630"/>
      <c r="K8" s="630"/>
      <c r="L8" s="630"/>
      <c r="M8" s="630"/>
      <c r="N8" s="630"/>
      <c r="O8" s="630"/>
      <c r="P8" s="630"/>
      <c r="Q8" s="631"/>
      <c r="R8" s="632">
        <v>3031</v>
      </c>
      <c r="S8" s="633"/>
      <c r="T8" s="633"/>
      <c r="U8" s="633"/>
      <c r="V8" s="633"/>
      <c r="W8" s="633"/>
      <c r="X8" s="633"/>
      <c r="Y8" s="634"/>
      <c r="Z8" s="663">
        <v>0.1</v>
      </c>
      <c r="AA8" s="663"/>
      <c r="AB8" s="663"/>
      <c r="AC8" s="663"/>
      <c r="AD8" s="664">
        <v>3031</v>
      </c>
      <c r="AE8" s="664"/>
      <c r="AF8" s="664"/>
      <c r="AG8" s="664"/>
      <c r="AH8" s="664"/>
      <c r="AI8" s="664"/>
      <c r="AJ8" s="664"/>
      <c r="AK8" s="664"/>
      <c r="AL8" s="635">
        <v>0.1</v>
      </c>
      <c r="AM8" s="636"/>
      <c r="AN8" s="636"/>
      <c r="AO8" s="665"/>
      <c r="AP8" s="629" t="s">
        <v>236</v>
      </c>
      <c r="AQ8" s="630"/>
      <c r="AR8" s="630"/>
      <c r="AS8" s="630"/>
      <c r="AT8" s="630"/>
      <c r="AU8" s="630"/>
      <c r="AV8" s="630"/>
      <c r="AW8" s="630"/>
      <c r="AX8" s="630"/>
      <c r="AY8" s="630"/>
      <c r="AZ8" s="630"/>
      <c r="BA8" s="630"/>
      <c r="BB8" s="630"/>
      <c r="BC8" s="630"/>
      <c r="BD8" s="630"/>
      <c r="BE8" s="630"/>
      <c r="BF8" s="631"/>
      <c r="BG8" s="632">
        <v>11051</v>
      </c>
      <c r="BH8" s="633"/>
      <c r="BI8" s="633"/>
      <c r="BJ8" s="633"/>
      <c r="BK8" s="633"/>
      <c r="BL8" s="633"/>
      <c r="BM8" s="633"/>
      <c r="BN8" s="634"/>
      <c r="BO8" s="663">
        <v>0.8</v>
      </c>
      <c r="BP8" s="663"/>
      <c r="BQ8" s="663"/>
      <c r="BR8" s="663"/>
      <c r="BS8" s="638" t="s">
        <v>126</v>
      </c>
      <c r="BT8" s="633"/>
      <c r="BU8" s="633"/>
      <c r="BV8" s="633"/>
      <c r="BW8" s="633"/>
      <c r="BX8" s="633"/>
      <c r="BY8" s="633"/>
      <c r="BZ8" s="633"/>
      <c r="CA8" s="633"/>
      <c r="CB8" s="674"/>
      <c r="CD8" s="629" t="s">
        <v>237</v>
      </c>
      <c r="CE8" s="630"/>
      <c r="CF8" s="630"/>
      <c r="CG8" s="630"/>
      <c r="CH8" s="630"/>
      <c r="CI8" s="630"/>
      <c r="CJ8" s="630"/>
      <c r="CK8" s="630"/>
      <c r="CL8" s="630"/>
      <c r="CM8" s="630"/>
      <c r="CN8" s="630"/>
      <c r="CO8" s="630"/>
      <c r="CP8" s="630"/>
      <c r="CQ8" s="631"/>
      <c r="CR8" s="632">
        <v>1017876</v>
      </c>
      <c r="CS8" s="633"/>
      <c r="CT8" s="633"/>
      <c r="CU8" s="633"/>
      <c r="CV8" s="633"/>
      <c r="CW8" s="633"/>
      <c r="CX8" s="633"/>
      <c r="CY8" s="634"/>
      <c r="CZ8" s="663">
        <v>21.9</v>
      </c>
      <c r="DA8" s="663"/>
      <c r="DB8" s="663"/>
      <c r="DC8" s="663"/>
      <c r="DD8" s="638">
        <v>2290</v>
      </c>
      <c r="DE8" s="633"/>
      <c r="DF8" s="633"/>
      <c r="DG8" s="633"/>
      <c r="DH8" s="633"/>
      <c r="DI8" s="633"/>
      <c r="DJ8" s="633"/>
      <c r="DK8" s="633"/>
      <c r="DL8" s="633"/>
      <c r="DM8" s="633"/>
      <c r="DN8" s="633"/>
      <c r="DO8" s="633"/>
      <c r="DP8" s="634"/>
      <c r="DQ8" s="638">
        <v>646901</v>
      </c>
      <c r="DR8" s="633"/>
      <c r="DS8" s="633"/>
      <c r="DT8" s="633"/>
      <c r="DU8" s="633"/>
      <c r="DV8" s="633"/>
      <c r="DW8" s="633"/>
      <c r="DX8" s="633"/>
      <c r="DY8" s="633"/>
      <c r="DZ8" s="633"/>
      <c r="EA8" s="633"/>
      <c r="EB8" s="633"/>
      <c r="EC8" s="674"/>
    </row>
    <row r="9" spans="2:143" ht="11.25" customHeight="1" x14ac:dyDescent="0.2">
      <c r="B9" s="629" t="s">
        <v>238</v>
      </c>
      <c r="C9" s="630"/>
      <c r="D9" s="630"/>
      <c r="E9" s="630"/>
      <c r="F9" s="630"/>
      <c r="G9" s="630"/>
      <c r="H9" s="630"/>
      <c r="I9" s="630"/>
      <c r="J9" s="630"/>
      <c r="K9" s="630"/>
      <c r="L9" s="630"/>
      <c r="M9" s="630"/>
      <c r="N9" s="630"/>
      <c r="O9" s="630"/>
      <c r="P9" s="630"/>
      <c r="Q9" s="631"/>
      <c r="R9" s="632">
        <v>3425</v>
      </c>
      <c r="S9" s="633"/>
      <c r="T9" s="633"/>
      <c r="U9" s="633"/>
      <c r="V9" s="633"/>
      <c r="W9" s="633"/>
      <c r="X9" s="633"/>
      <c r="Y9" s="634"/>
      <c r="Z9" s="663">
        <v>0.1</v>
      </c>
      <c r="AA9" s="663"/>
      <c r="AB9" s="663"/>
      <c r="AC9" s="663"/>
      <c r="AD9" s="664">
        <v>3425</v>
      </c>
      <c r="AE9" s="664"/>
      <c r="AF9" s="664"/>
      <c r="AG9" s="664"/>
      <c r="AH9" s="664"/>
      <c r="AI9" s="664"/>
      <c r="AJ9" s="664"/>
      <c r="AK9" s="664"/>
      <c r="AL9" s="635">
        <v>0.2</v>
      </c>
      <c r="AM9" s="636"/>
      <c r="AN9" s="636"/>
      <c r="AO9" s="665"/>
      <c r="AP9" s="629" t="s">
        <v>239</v>
      </c>
      <c r="AQ9" s="630"/>
      <c r="AR9" s="630"/>
      <c r="AS9" s="630"/>
      <c r="AT9" s="630"/>
      <c r="AU9" s="630"/>
      <c r="AV9" s="630"/>
      <c r="AW9" s="630"/>
      <c r="AX9" s="630"/>
      <c r="AY9" s="630"/>
      <c r="AZ9" s="630"/>
      <c r="BA9" s="630"/>
      <c r="BB9" s="630"/>
      <c r="BC9" s="630"/>
      <c r="BD9" s="630"/>
      <c r="BE9" s="630"/>
      <c r="BF9" s="631"/>
      <c r="BG9" s="632">
        <v>293978</v>
      </c>
      <c r="BH9" s="633"/>
      <c r="BI9" s="633"/>
      <c r="BJ9" s="633"/>
      <c r="BK9" s="633"/>
      <c r="BL9" s="633"/>
      <c r="BM9" s="633"/>
      <c r="BN9" s="634"/>
      <c r="BO9" s="663">
        <v>20.6</v>
      </c>
      <c r="BP9" s="663"/>
      <c r="BQ9" s="663"/>
      <c r="BR9" s="663"/>
      <c r="BS9" s="638" t="s">
        <v>240</v>
      </c>
      <c r="BT9" s="633"/>
      <c r="BU9" s="633"/>
      <c r="BV9" s="633"/>
      <c r="BW9" s="633"/>
      <c r="BX9" s="633"/>
      <c r="BY9" s="633"/>
      <c r="BZ9" s="633"/>
      <c r="CA9" s="633"/>
      <c r="CB9" s="674"/>
      <c r="CD9" s="629" t="s">
        <v>241</v>
      </c>
      <c r="CE9" s="630"/>
      <c r="CF9" s="630"/>
      <c r="CG9" s="630"/>
      <c r="CH9" s="630"/>
      <c r="CI9" s="630"/>
      <c r="CJ9" s="630"/>
      <c r="CK9" s="630"/>
      <c r="CL9" s="630"/>
      <c r="CM9" s="630"/>
      <c r="CN9" s="630"/>
      <c r="CO9" s="630"/>
      <c r="CP9" s="630"/>
      <c r="CQ9" s="631"/>
      <c r="CR9" s="632">
        <v>248687</v>
      </c>
      <c r="CS9" s="633"/>
      <c r="CT9" s="633"/>
      <c r="CU9" s="633"/>
      <c r="CV9" s="633"/>
      <c r="CW9" s="633"/>
      <c r="CX9" s="633"/>
      <c r="CY9" s="634"/>
      <c r="CZ9" s="663">
        <v>5.3</v>
      </c>
      <c r="DA9" s="663"/>
      <c r="DB9" s="663"/>
      <c r="DC9" s="663"/>
      <c r="DD9" s="638">
        <v>1988</v>
      </c>
      <c r="DE9" s="633"/>
      <c r="DF9" s="633"/>
      <c r="DG9" s="633"/>
      <c r="DH9" s="633"/>
      <c r="DI9" s="633"/>
      <c r="DJ9" s="633"/>
      <c r="DK9" s="633"/>
      <c r="DL9" s="633"/>
      <c r="DM9" s="633"/>
      <c r="DN9" s="633"/>
      <c r="DO9" s="633"/>
      <c r="DP9" s="634"/>
      <c r="DQ9" s="638">
        <v>209515</v>
      </c>
      <c r="DR9" s="633"/>
      <c r="DS9" s="633"/>
      <c r="DT9" s="633"/>
      <c r="DU9" s="633"/>
      <c r="DV9" s="633"/>
      <c r="DW9" s="633"/>
      <c r="DX9" s="633"/>
      <c r="DY9" s="633"/>
      <c r="DZ9" s="633"/>
      <c r="EA9" s="633"/>
      <c r="EB9" s="633"/>
      <c r="EC9" s="674"/>
    </row>
    <row r="10" spans="2:143" ht="11.25" customHeight="1" x14ac:dyDescent="0.2">
      <c r="B10" s="629" t="s">
        <v>242</v>
      </c>
      <c r="C10" s="630"/>
      <c r="D10" s="630"/>
      <c r="E10" s="630"/>
      <c r="F10" s="630"/>
      <c r="G10" s="630"/>
      <c r="H10" s="630"/>
      <c r="I10" s="630"/>
      <c r="J10" s="630"/>
      <c r="K10" s="630"/>
      <c r="L10" s="630"/>
      <c r="M10" s="630"/>
      <c r="N10" s="630"/>
      <c r="O10" s="630"/>
      <c r="P10" s="630"/>
      <c r="Q10" s="631"/>
      <c r="R10" s="632" t="s">
        <v>135</v>
      </c>
      <c r="S10" s="633"/>
      <c r="T10" s="633"/>
      <c r="U10" s="633"/>
      <c r="V10" s="633"/>
      <c r="W10" s="633"/>
      <c r="X10" s="633"/>
      <c r="Y10" s="634"/>
      <c r="Z10" s="663" t="s">
        <v>135</v>
      </c>
      <c r="AA10" s="663"/>
      <c r="AB10" s="663"/>
      <c r="AC10" s="663"/>
      <c r="AD10" s="664" t="s">
        <v>126</v>
      </c>
      <c r="AE10" s="664"/>
      <c r="AF10" s="664"/>
      <c r="AG10" s="664"/>
      <c r="AH10" s="664"/>
      <c r="AI10" s="664"/>
      <c r="AJ10" s="664"/>
      <c r="AK10" s="664"/>
      <c r="AL10" s="635" t="s">
        <v>135</v>
      </c>
      <c r="AM10" s="636"/>
      <c r="AN10" s="636"/>
      <c r="AO10" s="665"/>
      <c r="AP10" s="629" t="s">
        <v>243</v>
      </c>
      <c r="AQ10" s="630"/>
      <c r="AR10" s="630"/>
      <c r="AS10" s="630"/>
      <c r="AT10" s="630"/>
      <c r="AU10" s="630"/>
      <c r="AV10" s="630"/>
      <c r="AW10" s="630"/>
      <c r="AX10" s="630"/>
      <c r="AY10" s="630"/>
      <c r="AZ10" s="630"/>
      <c r="BA10" s="630"/>
      <c r="BB10" s="630"/>
      <c r="BC10" s="630"/>
      <c r="BD10" s="630"/>
      <c r="BE10" s="630"/>
      <c r="BF10" s="631"/>
      <c r="BG10" s="632">
        <v>27045</v>
      </c>
      <c r="BH10" s="633"/>
      <c r="BI10" s="633"/>
      <c r="BJ10" s="633"/>
      <c r="BK10" s="633"/>
      <c r="BL10" s="633"/>
      <c r="BM10" s="633"/>
      <c r="BN10" s="634"/>
      <c r="BO10" s="663">
        <v>1.9</v>
      </c>
      <c r="BP10" s="663"/>
      <c r="BQ10" s="663"/>
      <c r="BR10" s="663"/>
      <c r="BS10" s="638">
        <v>4508</v>
      </c>
      <c r="BT10" s="633"/>
      <c r="BU10" s="633"/>
      <c r="BV10" s="633"/>
      <c r="BW10" s="633"/>
      <c r="BX10" s="633"/>
      <c r="BY10" s="633"/>
      <c r="BZ10" s="633"/>
      <c r="CA10" s="633"/>
      <c r="CB10" s="674"/>
      <c r="CD10" s="629" t="s">
        <v>244</v>
      </c>
      <c r="CE10" s="630"/>
      <c r="CF10" s="630"/>
      <c r="CG10" s="630"/>
      <c r="CH10" s="630"/>
      <c r="CI10" s="630"/>
      <c r="CJ10" s="630"/>
      <c r="CK10" s="630"/>
      <c r="CL10" s="630"/>
      <c r="CM10" s="630"/>
      <c r="CN10" s="630"/>
      <c r="CO10" s="630"/>
      <c r="CP10" s="630"/>
      <c r="CQ10" s="631"/>
      <c r="CR10" s="632" t="s">
        <v>240</v>
      </c>
      <c r="CS10" s="633"/>
      <c r="CT10" s="633"/>
      <c r="CU10" s="633"/>
      <c r="CV10" s="633"/>
      <c r="CW10" s="633"/>
      <c r="CX10" s="633"/>
      <c r="CY10" s="634"/>
      <c r="CZ10" s="663" t="s">
        <v>135</v>
      </c>
      <c r="DA10" s="663"/>
      <c r="DB10" s="663"/>
      <c r="DC10" s="663"/>
      <c r="DD10" s="638" t="s">
        <v>240</v>
      </c>
      <c r="DE10" s="633"/>
      <c r="DF10" s="633"/>
      <c r="DG10" s="633"/>
      <c r="DH10" s="633"/>
      <c r="DI10" s="633"/>
      <c r="DJ10" s="633"/>
      <c r="DK10" s="633"/>
      <c r="DL10" s="633"/>
      <c r="DM10" s="633"/>
      <c r="DN10" s="633"/>
      <c r="DO10" s="633"/>
      <c r="DP10" s="634"/>
      <c r="DQ10" s="638" t="s">
        <v>240</v>
      </c>
      <c r="DR10" s="633"/>
      <c r="DS10" s="633"/>
      <c r="DT10" s="633"/>
      <c r="DU10" s="633"/>
      <c r="DV10" s="633"/>
      <c r="DW10" s="633"/>
      <c r="DX10" s="633"/>
      <c r="DY10" s="633"/>
      <c r="DZ10" s="633"/>
      <c r="EA10" s="633"/>
      <c r="EB10" s="633"/>
      <c r="EC10" s="674"/>
    </row>
    <row r="11" spans="2:143" ht="11.25" customHeight="1" x14ac:dyDescent="0.2">
      <c r="B11" s="629" t="s">
        <v>245</v>
      </c>
      <c r="C11" s="630"/>
      <c r="D11" s="630"/>
      <c r="E11" s="630"/>
      <c r="F11" s="630"/>
      <c r="G11" s="630"/>
      <c r="H11" s="630"/>
      <c r="I11" s="630"/>
      <c r="J11" s="630"/>
      <c r="K11" s="630"/>
      <c r="L11" s="630"/>
      <c r="M11" s="630"/>
      <c r="N11" s="630"/>
      <c r="O11" s="630"/>
      <c r="P11" s="630"/>
      <c r="Q11" s="631"/>
      <c r="R11" s="632">
        <v>130811</v>
      </c>
      <c r="S11" s="633"/>
      <c r="T11" s="633"/>
      <c r="U11" s="633"/>
      <c r="V11" s="633"/>
      <c r="W11" s="633"/>
      <c r="X11" s="633"/>
      <c r="Y11" s="634"/>
      <c r="Z11" s="635">
        <v>2.7</v>
      </c>
      <c r="AA11" s="636"/>
      <c r="AB11" s="636"/>
      <c r="AC11" s="637"/>
      <c r="AD11" s="638">
        <v>130811</v>
      </c>
      <c r="AE11" s="633"/>
      <c r="AF11" s="633"/>
      <c r="AG11" s="633"/>
      <c r="AH11" s="633"/>
      <c r="AI11" s="633"/>
      <c r="AJ11" s="633"/>
      <c r="AK11" s="634"/>
      <c r="AL11" s="635">
        <v>5.9</v>
      </c>
      <c r="AM11" s="636"/>
      <c r="AN11" s="636"/>
      <c r="AO11" s="665"/>
      <c r="AP11" s="629" t="s">
        <v>246</v>
      </c>
      <c r="AQ11" s="630"/>
      <c r="AR11" s="630"/>
      <c r="AS11" s="630"/>
      <c r="AT11" s="630"/>
      <c r="AU11" s="630"/>
      <c r="AV11" s="630"/>
      <c r="AW11" s="630"/>
      <c r="AX11" s="630"/>
      <c r="AY11" s="630"/>
      <c r="AZ11" s="630"/>
      <c r="BA11" s="630"/>
      <c r="BB11" s="630"/>
      <c r="BC11" s="630"/>
      <c r="BD11" s="630"/>
      <c r="BE11" s="630"/>
      <c r="BF11" s="631"/>
      <c r="BG11" s="632">
        <v>67299</v>
      </c>
      <c r="BH11" s="633"/>
      <c r="BI11" s="633"/>
      <c r="BJ11" s="633"/>
      <c r="BK11" s="633"/>
      <c r="BL11" s="633"/>
      <c r="BM11" s="633"/>
      <c r="BN11" s="634"/>
      <c r="BO11" s="663">
        <v>4.7</v>
      </c>
      <c r="BP11" s="663"/>
      <c r="BQ11" s="663"/>
      <c r="BR11" s="663"/>
      <c r="BS11" s="638">
        <v>16609</v>
      </c>
      <c r="BT11" s="633"/>
      <c r="BU11" s="633"/>
      <c r="BV11" s="633"/>
      <c r="BW11" s="633"/>
      <c r="BX11" s="633"/>
      <c r="BY11" s="633"/>
      <c r="BZ11" s="633"/>
      <c r="CA11" s="633"/>
      <c r="CB11" s="674"/>
      <c r="CD11" s="629" t="s">
        <v>247</v>
      </c>
      <c r="CE11" s="630"/>
      <c r="CF11" s="630"/>
      <c r="CG11" s="630"/>
      <c r="CH11" s="630"/>
      <c r="CI11" s="630"/>
      <c r="CJ11" s="630"/>
      <c r="CK11" s="630"/>
      <c r="CL11" s="630"/>
      <c r="CM11" s="630"/>
      <c r="CN11" s="630"/>
      <c r="CO11" s="630"/>
      <c r="CP11" s="630"/>
      <c r="CQ11" s="631"/>
      <c r="CR11" s="632">
        <v>12179</v>
      </c>
      <c r="CS11" s="633"/>
      <c r="CT11" s="633"/>
      <c r="CU11" s="633"/>
      <c r="CV11" s="633"/>
      <c r="CW11" s="633"/>
      <c r="CX11" s="633"/>
      <c r="CY11" s="634"/>
      <c r="CZ11" s="663">
        <v>0.3</v>
      </c>
      <c r="DA11" s="663"/>
      <c r="DB11" s="663"/>
      <c r="DC11" s="663"/>
      <c r="DD11" s="638" t="s">
        <v>135</v>
      </c>
      <c r="DE11" s="633"/>
      <c r="DF11" s="633"/>
      <c r="DG11" s="633"/>
      <c r="DH11" s="633"/>
      <c r="DI11" s="633"/>
      <c r="DJ11" s="633"/>
      <c r="DK11" s="633"/>
      <c r="DL11" s="633"/>
      <c r="DM11" s="633"/>
      <c r="DN11" s="633"/>
      <c r="DO11" s="633"/>
      <c r="DP11" s="634"/>
      <c r="DQ11" s="638">
        <v>10998</v>
      </c>
      <c r="DR11" s="633"/>
      <c r="DS11" s="633"/>
      <c r="DT11" s="633"/>
      <c r="DU11" s="633"/>
      <c r="DV11" s="633"/>
      <c r="DW11" s="633"/>
      <c r="DX11" s="633"/>
      <c r="DY11" s="633"/>
      <c r="DZ11" s="633"/>
      <c r="EA11" s="633"/>
      <c r="EB11" s="633"/>
      <c r="EC11" s="674"/>
    </row>
    <row r="12" spans="2:143" ht="11.25" customHeight="1" x14ac:dyDescent="0.2">
      <c r="B12" s="629" t="s">
        <v>248</v>
      </c>
      <c r="C12" s="630"/>
      <c r="D12" s="630"/>
      <c r="E12" s="630"/>
      <c r="F12" s="630"/>
      <c r="G12" s="630"/>
      <c r="H12" s="630"/>
      <c r="I12" s="630"/>
      <c r="J12" s="630"/>
      <c r="K12" s="630"/>
      <c r="L12" s="630"/>
      <c r="M12" s="630"/>
      <c r="N12" s="630"/>
      <c r="O12" s="630"/>
      <c r="P12" s="630"/>
      <c r="Q12" s="631"/>
      <c r="R12" s="632">
        <v>15068</v>
      </c>
      <c r="S12" s="633"/>
      <c r="T12" s="633"/>
      <c r="U12" s="633"/>
      <c r="V12" s="633"/>
      <c r="W12" s="633"/>
      <c r="X12" s="633"/>
      <c r="Y12" s="634"/>
      <c r="Z12" s="663">
        <v>0.3</v>
      </c>
      <c r="AA12" s="663"/>
      <c r="AB12" s="663"/>
      <c r="AC12" s="663"/>
      <c r="AD12" s="664">
        <v>15068</v>
      </c>
      <c r="AE12" s="664"/>
      <c r="AF12" s="664"/>
      <c r="AG12" s="664"/>
      <c r="AH12" s="664"/>
      <c r="AI12" s="664"/>
      <c r="AJ12" s="664"/>
      <c r="AK12" s="664"/>
      <c r="AL12" s="635">
        <v>0.7</v>
      </c>
      <c r="AM12" s="636"/>
      <c r="AN12" s="636"/>
      <c r="AO12" s="665"/>
      <c r="AP12" s="629" t="s">
        <v>249</v>
      </c>
      <c r="AQ12" s="630"/>
      <c r="AR12" s="630"/>
      <c r="AS12" s="630"/>
      <c r="AT12" s="630"/>
      <c r="AU12" s="630"/>
      <c r="AV12" s="630"/>
      <c r="AW12" s="630"/>
      <c r="AX12" s="630"/>
      <c r="AY12" s="630"/>
      <c r="AZ12" s="630"/>
      <c r="BA12" s="630"/>
      <c r="BB12" s="630"/>
      <c r="BC12" s="630"/>
      <c r="BD12" s="630"/>
      <c r="BE12" s="630"/>
      <c r="BF12" s="631"/>
      <c r="BG12" s="632">
        <v>987692</v>
      </c>
      <c r="BH12" s="633"/>
      <c r="BI12" s="633"/>
      <c r="BJ12" s="633"/>
      <c r="BK12" s="633"/>
      <c r="BL12" s="633"/>
      <c r="BM12" s="633"/>
      <c r="BN12" s="634"/>
      <c r="BO12" s="663">
        <v>69.3</v>
      </c>
      <c r="BP12" s="663"/>
      <c r="BQ12" s="663"/>
      <c r="BR12" s="663"/>
      <c r="BS12" s="638" t="s">
        <v>240</v>
      </c>
      <c r="BT12" s="633"/>
      <c r="BU12" s="633"/>
      <c r="BV12" s="633"/>
      <c r="BW12" s="633"/>
      <c r="BX12" s="633"/>
      <c r="BY12" s="633"/>
      <c r="BZ12" s="633"/>
      <c r="CA12" s="633"/>
      <c r="CB12" s="674"/>
      <c r="CD12" s="629" t="s">
        <v>250</v>
      </c>
      <c r="CE12" s="630"/>
      <c r="CF12" s="630"/>
      <c r="CG12" s="630"/>
      <c r="CH12" s="630"/>
      <c r="CI12" s="630"/>
      <c r="CJ12" s="630"/>
      <c r="CK12" s="630"/>
      <c r="CL12" s="630"/>
      <c r="CM12" s="630"/>
      <c r="CN12" s="630"/>
      <c r="CO12" s="630"/>
      <c r="CP12" s="630"/>
      <c r="CQ12" s="631"/>
      <c r="CR12" s="632">
        <v>34576</v>
      </c>
      <c r="CS12" s="633"/>
      <c r="CT12" s="633"/>
      <c r="CU12" s="633"/>
      <c r="CV12" s="633"/>
      <c r="CW12" s="633"/>
      <c r="CX12" s="633"/>
      <c r="CY12" s="634"/>
      <c r="CZ12" s="663">
        <v>0.7</v>
      </c>
      <c r="DA12" s="663"/>
      <c r="DB12" s="663"/>
      <c r="DC12" s="663"/>
      <c r="DD12" s="638" t="s">
        <v>240</v>
      </c>
      <c r="DE12" s="633"/>
      <c r="DF12" s="633"/>
      <c r="DG12" s="633"/>
      <c r="DH12" s="633"/>
      <c r="DI12" s="633"/>
      <c r="DJ12" s="633"/>
      <c r="DK12" s="633"/>
      <c r="DL12" s="633"/>
      <c r="DM12" s="633"/>
      <c r="DN12" s="633"/>
      <c r="DO12" s="633"/>
      <c r="DP12" s="634"/>
      <c r="DQ12" s="638">
        <v>18853</v>
      </c>
      <c r="DR12" s="633"/>
      <c r="DS12" s="633"/>
      <c r="DT12" s="633"/>
      <c r="DU12" s="633"/>
      <c r="DV12" s="633"/>
      <c r="DW12" s="633"/>
      <c r="DX12" s="633"/>
      <c r="DY12" s="633"/>
      <c r="DZ12" s="633"/>
      <c r="EA12" s="633"/>
      <c r="EB12" s="633"/>
      <c r="EC12" s="674"/>
    </row>
    <row r="13" spans="2:143" ht="11.25" customHeight="1" x14ac:dyDescent="0.2">
      <c r="B13" s="629" t="s">
        <v>251</v>
      </c>
      <c r="C13" s="630"/>
      <c r="D13" s="630"/>
      <c r="E13" s="630"/>
      <c r="F13" s="630"/>
      <c r="G13" s="630"/>
      <c r="H13" s="630"/>
      <c r="I13" s="630"/>
      <c r="J13" s="630"/>
      <c r="K13" s="630"/>
      <c r="L13" s="630"/>
      <c r="M13" s="630"/>
      <c r="N13" s="630"/>
      <c r="O13" s="630"/>
      <c r="P13" s="630"/>
      <c r="Q13" s="631"/>
      <c r="R13" s="632" t="s">
        <v>126</v>
      </c>
      <c r="S13" s="633"/>
      <c r="T13" s="633"/>
      <c r="U13" s="633"/>
      <c r="V13" s="633"/>
      <c r="W13" s="633"/>
      <c r="X13" s="633"/>
      <c r="Y13" s="634"/>
      <c r="Z13" s="663" t="s">
        <v>240</v>
      </c>
      <c r="AA13" s="663"/>
      <c r="AB13" s="663"/>
      <c r="AC13" s="663"/>
      <c r="AD13" s="664" t="s">
        <v>135</v>
      </c>
      <c r="AE13" s="664"/>
      <c r="AF13" s="664"/>
      <c r="AG13" s="664"/>
      <c r="AH13" s="664"/>
      <c r="AI13" s="664"/>
      <c r="AJ13" s="664"/>
      <c r="AK13" s="664"/>
      <c r="AL13" s="635" t="s">
        <v>240</v>
      </c>
      <c r="AM13" s="636"/>
      <c r="AN13" s="636"/>
      <c r="AO13" s="665"/>
      <c r="AP13" s="629" t="s">
        <v>252</v>
      </c>
      <c r="AQ13" s="630"/>
      <c r="AR13" s="630"/>
      <c r="AS13" s="630"/>
      <c r="AT13" s="630"/>
      <c r="AU13" s="630"/>
      <c r="AV13" s="630"/>
      <c r="AW13" s="630"/>
      <c r="AX13" s="630"/>
      <c r="AY13" s="630"/>
      <c r="AZ13" s="630"/>
      <c r="BA13" s="630"/>
      <c r="BB13" s="630"/>
      <c r="BC13" s="630"/>
      <c r="BD13" s="630"/>
      <c r="BE13" s="630"/>
      <c r="BF13" s="631"/>
      <c r="BG13" s="632">
        <v>987681</v>
      </c>
      <c r="BH13" s="633"/>
      <c r="BI13" s="633"/>
      <c r="BJ13" s="633"/>
      <c r="BK13" s="633"/>
      <c r="BL13" s="633"/>
      <c r="BM13" s="633"/>
      <c r="BN13" s="634"/>
      <c r="BO13" s="663">
        <v>69.3</v>
      </c>
      <c r="BP13" s="663"/>
      <c r="BQ13" s="663"/>
      <c r="BR13" s="663"/>
      <c r="BS13" s="638" t="s">
        <v>126</v>
      </c>
      <c r="BT13" s="633"/>
      <c r="BU13" s="633"/>
      <c r="BV13" s="633"/>
      <c r="BW13" s="633"/>
      <c r="BX13" s="633"/>
      <c r="BY13" s="633"/>
      <c r="BZ13" s="633"/>
      <c r="CA13" s="633"/>
      <c r="CB13" s="674"/>
      <c r="CD13" s="629" t="s">
        <v>253</v>
      </c>
      <c r="CE13" s="630"/>
      <c r="CF13" s="630"/>
      <c r="CG13" s="630"/>
      <c r="CH13" s="630"/>
      <c r="CI13" s="630"/>
      <c r="CJ13" s="630"/>
      <c r="CK13" s="630"/>
      <c r="CL13" s="630"/>
      <c r="CM13" s="630"/>
      <c r="CN13" s="630"/>
      <c r="CO13" s="630"/>
      <c r="CP13" s="630"/>
      <c r="CQ13" s="631"/>
      <c r="CR13" s="632">
        <v>666249</v>
      </c>
      <c r="CS13" s="633"/>
      <c r="CT13" s="633"/>
      <c r="CU13" s="633"/>
      <c r="CV13" s="633"/>
      <c r="CW13" s="633"/>
      <c r="CX13" s="633"/>
      <c r="CY13" s="634"/>
      <c r="CZ13" s="663">
        <v>14.3</v>
      </c>
      <c r="DA13" s="663"/>
      <c r="DB13" s="663"/>
      <c r="DC13" s="663"/>
      <c r="DD13" s="638">
        <v>201119</v>
      </c>
      <c r="DE13" s="633"/>
      <c r="DF13" s="633"/>
      <c r="DG13" s="633"/>
      <c r="DH13" s="633"/>
      <c r="DI13" s="633"/>
      <c r="DJ13" s="633"/>
      <c r="DK13" s="633"/>
      <c r="DL13" s="633"/>
      <c r="DM13" s="633"/>
      <c r="DN13" s="633"/>
      <c r="DO13" s="633"/>
      <c r="DP13" s="634"/>
      <c r="DQ13" s="638">
        <v>227005</v>
      </c>
      <c r="DR13" s="633"/>
      <c r="DS13" s="633"/>
      <c r="DT13" s="633"/>
      <c r="DU13" s="633"/>
      <c r="DV13" s="633"/>
      <c r="DW13" s="633"/>
      <c r="DX13" s="633"/>
      <c r="DY13" s="633"/>
      <c r="DZ13" s="633"/>
      <c r="EA13" s="633"/>
      <c r="EB13" s="633"/>
      <c r="EC13" s="674"/>
    </row>
    <row r="14" spans="2:143" ht="11.25" customHeight="1" x14ac:dyDescent="0.2">
      <c r="B14" s="629" t="s">
        <v>254</v>
      </c>
      <c r="C14" s="630"/>
      <c r="D14" s="630"/>
      <c r="E14" s="630"/>
      <c r="F14" s="630"/>
      <c r="G14" s="630"/>
      <c r="H14" s="630"/>
      <c r="I14" s="630"/>
      <c r="J14" s="630"/>
      <c r="K14" s="630"/>
      <c r="L14" s="630"/>
      <c r="M14" s="630"/>
      <c r="N14" s="630"/>
      <c r="O14" s="630"/>
      <c r="P14" s="630"/>
      <c r="Q14" s="631"/>
      <c r="R14" s="632" t="s">
        <v>240</v>
      </c>
      <c r="S14" s="633"/>
      <c r="T14" s="633"/>
      <c r="U14" s="633"/>
      <c r="V14" s="633"/>
      <c r="W14" s="633"/>
      <c r="X14" s="633"/>
      <c r="Y14" s="634"/>
      <c r="Z14" s="663" t="s">
        <v>126</v>
      </c>
      <c r="AA14" s="663"/>
      <c r="AB14" s="663"/>
      <c r="AC14" s="663"/>
      <c r="AD14" s="664" t="s">
        <v>135</v>
      </c>
      <c r="AE14" s="664"/>
      <c r="AF14" s="664"/>
      <c r="AG14" s="664"/>
      <c r="AH14" s="664"/>
      <c r="AI14" s="664"/>
      <c r="AJ14" s="664"/>
      <c r="AK14" s="664"/>
      <c r="AL14" s="635" t="s">
        <v>126</v>
      </c>
      <c r="AM14" s="636"/>
      <c r="AN14" s="636"/>
      <c r="AO14" s="665"/>
      <c r="AP14" s="629" t="s">
        <v>255</v>
      </c>
      <c r="AQ14" s="630"/>
      <c r="AR14" s="630"/>
      <c r="AS14" s="630"/>
      <c r="AT14" s="630"/>
      <c r="AU14" s="630"/>
      <c r="AV14" s="630"/>
      <c r="AW14" s="630"/>
      <c r="AX14" s="630"/>
      <c r="AY14" s="630"/>
      <c r="AZ14" s="630"/>
      <c r="BA14" s="630"/>
      <c r="BB14" s="630"/>
      <c r="BC14" s="630"/>
      <c r="BD14" s="630"/>
      <c r="BE14" s="630"/>
      <c r="BF14" s="631"/>
      <c r="BG14" s="632">
        <v>15385</v>
      </c>
      <c r="BH14" s="633"/>
      <c r="BI14" s="633"/>
      <c r="BJ14" s="633"/>
      <c r="BK14" s="633"/>
      <c r="BL14" s="633"/>
      <c r="BM14" s="633"/>
      <c r="BN14" s="634"/>
      <c r="BO14" s="663">
        <v>1.1000000000000001</v>
      </c>
      <c r="BP14" s="663"/>
      <c r="BQ14" s="663"/>
      <c r="BR14" s="663"/>
      <c r="BS14" s="638" t="s">
        <v>135</v>
      </c>
      <c r="BT14" s="633"/>
      <c r="BU14" s="633"/>
      <c r="BV14" s="633"/>
      <c r="BW14" s="633"/>
      <c r="BX14" s="633"/>
      <c r="BY14" s="633"/>
      <c r="BZ14" s="633"/>
      <c r="CA14" s="633"/>
      <c r="CB14" s="674"/>
      <c r="CD14" s="629" t="s">
        <v>256</v>
      </c>
      <c r="CE14" s="630"/>
      <c r="CF14" s="630"/>
      <c r="CG14" s="630"/>
      <c r="CH14" s="630"/>
      <c r="CI14" s="630"/>
      <c r="CJ14" s="630"/>
      <c r="CK14" s="630"/>
      <c r="CL14" s="630"/>
      <c r="CM14" s="630"/>
      <c r="CN14" s="630"/>
      <c r="CO14" s="630"/>
      <c r="CP14" s="630"/>
      <c r="CQ14" s="631"/>
      <c r="CR14" s="632">
        <v>200327</v>
      </c>
      <c r="CS14" s="633"/>
      <c r="CT14" s="633"/>
      <c r="CU14" s="633"/>
      <c r="CV14" s="633"/>
      <c r="CW14" s="633"/>
      <c r="CX14" s="633"/>
      <c r="CY14" s="634"/>
      <c r="CZ14" s="663">
        <v>4.3</v>
      </c>
      <c r="DA14" s="663"/>
      <c r="DB14" s="663"/>
      <c r="DC14" s="663"/>
      <c r="DD14" s="638">
        <v>10067</v>
      </c>
      <c r="DE14" s="633"/>
      <c r="DF14" s="633"/>
      <c r="DG14" s="633"/>
      <c r="DH14" s="633"/>
      <c r="DI14" s="633"/>
      <c r="DJ14" s="633"/>
      <c r="DK14" s="633"/>
      <c r="DL14" s="633"/>
      <c r="DM14" s="633"/>
      <c r="DN14" s="633"/>
      <c r="DO14" s="633"/>
      <c r="DP14" s="634"/>
      <c r="DQ14" s="638">
        <v>178708</v>
      </c>
      <c r="DR14" s="633"/>
      <c r="DS14" s="633"/>
      <c r="DT14" s="633"/>
      <c r="DU14" s="633"/>
      <c r="DV14" s="633"/>
      <c r="DW14" s="633"/>
      <c r="DX14" s="633"/>
      <c r="DY14" s="633"/>
      <c r="DZ14" s="633"/>
      <c r="EA14" s="633"/>
      <c r="EB14" s="633"/>
      <c r="EC14" s="674"/>
    </row>
    <row r="15" spans="2:143" ht="11.25" customHeight="1" x14ac:dyDescent="0.2">
      <c r="B15" s="629" t="s">
        <v>257</v>
      </c>
      <c r="C15" s="630"/>
      <c r="D15" s="630"/>
      <c r="E15" s="630"/>
      <c r="F15" s="630"/>
      <c r="G15" s="630"/>
      <c r="H15" s="630"/>
      <c r="I15" s="630"/>
      <c r="J15" s="630"/>
      <c r="K15" s="630"/>
      <c r="L15" s="630"/>
      <c r="M15" s="630"/>
      <c r="N15" s="630"/>
      <c r="O15" s="630"/>
      <c r="P15" s="630"/>
      <c r="Q15" s="631"/>
      <c r="R15" s="632" t="s">
        <v>126</v>
      </c>
      <c r="S15" s="633"/>
      <c r="T15" s="633"/>
      <c r="U15" s="633"/>
      <c r="V15" s="633"/>
      <c r="W15" s="633"/>
      <c r="X15" s="633"/>
      <c r="Y15" s="634"/>
      <c r="Z15" s="663" t="s">
        <v>240</v>
      </c>
      <c r="AA15" s="663"/>
      <c r="AB15" s="663"/>
      <c r="AC15" s="663"/>
      <c r="AD15" s="664" t="s">
        <v>135</v>
      </c>
      <c r="AE15" s="664"/>
      <c r="AF15" s="664"/>
      <c r="AG15" s="664"/>
      <c r="AH15" s="664"/>
      <c r="AI15" s="664"/>
      <c r="AJ15" s="664"/>
      <c r="AK15" s="664"/>
      <c r="AL15" s="635" t="s">
        <v>126</v>
      </c>
      <c r="AM15" s="636"/>
      <c r="AN15" s="636"/>
      <c r="AO15" s="665"/>
      <c r="AP15" s="629" t="s">
        <v>258</v>
      </c>
      <c r="AQ15" s="630"/>
      <c r="AR15" s="630"/>
      <c r="AS15" s="630"/>
      <c r="AT15" s="630"/>
      <c r="AU15" s="630"/>
      <c r="AV15" s="630"/>
      <c r="AW15" s="630"/>
      <c r="AX15" s="630"/>
      <c r="AY15" s="630"/>
      <c r="AZ15" s="630"/>
      <c r="BA15" s="630"/>
      <c r="BB15" s="630"/>
      <c r="BC15" s="630"/>
      <c r="BD15" s="630"/>
      <c r="BE15" s="630"/>
      <c r="BF15" s="631"/>
      <c r="BG15" s="632">
        <v>21899</v>
      </c>
      <c r="BH15" s="633"/>
      <c r="BI15" s="633"/>
      <c r="BJ15" s="633"/>
      <c r="BK15" s="633"/>
      <c r="BL15" s="633"/>
      <c r="BM15" s="633"/>
      <c r="BN15" s="634"/>
      <c r="BO15" s="663">
        <v>1.5</v>
      </c>
      <c r="BP15" s="663"/>
      <c r="BQ15" s="663"/>
      <c r="BR15" s="663"/>
      <c r="BS15" s="638" t="s">
        <v>135</v>
      </c>
      <c r="BT15" s="633"/>
      <c r="BU15" s="633"/>
      <c r="BV15" s="633"/>
      <c r="BW15" s="633"/>
      <c r="BX15" s="633"/>
      <c r="BY15" s="633"/>
      <c r="BZ15" s="633"/>
      <c r="CA15" s="633"/>
      <c r="CB15" s="674"/>
      <c r="CD15" s="629" t="s">
        <v>259</v>
      </c>
      <c r="CE15" s="630"/>
      <c r="CF15" s="630"/>
      <c r="CG15" s="630"/>
      <c r="CH15" s="630"/>
      <c r="CI15" s="630"/>
      <c r="CJ15" s="630"/>
      <c r="CK15" s="630"/>
      <c r="CL15" s="630"/>
      <c r="CM15" s="630"/>
      <c r="CN15" s="630"/>
      <c r="CO15" s="630"/>
      <c r="CP15" s="630"/>
      <c r="CQ15" s="631"/>
      <c r="CR15" s="632">
        <v>628797</v>
      </c>
      <c r="CS15" s="633"/>
      <c r="CT15" s="633"/>
      <c r="CU15" s="633"/>
      <c r="CV15" s="633"/>
      <c r="CW15" s="633"/>
      <c r="CX15" s="633"/>
      <c r="CY15" s="634"/>
      <c r="CZ15" s="663">
        <v>13.5</v>
      </c>
      <c r="DA15" s="663"/>
      <c r="DB15" s="663"/>
      <c r="DC15" s="663"/>
      <c r="DD15" s="638">
        <v>170654</v>
      </c>
      <c r="DE15" s="633"/>
      <c r="DF15" s="633"/>
      <c r="DG15" s="633"/>
      <c r="DH15" s="633"/>
      <c r="DI15" s="633"/>
      <c r="DJ15" s="633"/>
      <c r="DK15" s="633"/>
      <c r="DL15" s="633"/>
      <c r="DM15" s="633"/>
      <c r="DN15" s="633"/>
      <c r="DO15" s="633"/>
      <c r="DP15" s="634"/>
      <c r="DQ15" s="638">
        <v>437647</v>
      </c>
      <c r="DR15" s="633"/>
      <c r="DS15" s="633"/>
      <c r="DT15" s="633"/>
      <c r="DU15" s="633"/>
      <c r="DV15" s="633"/>
      <c r="DW15" s="633"/>
      <c r="DX15" s="633"/>
      <c r="DY15" s="633"/>
      <c r="DZ15" s="633"/>
      <c r="EA15" s="633"/>
      <c r="EB15" s="633"/>
      <c r="EC15" s="674"/>
    </row>
    <row r="16" spans="2:143" ht="11.25" customHeight="1" x14ac:dyDescent="0.2">
      <c r="B16" s="629" t="s">
        <v>260</v>
      </c>
      <c r="C16" s="630"/>
      <c r="D16" s="630"/>
      <c r="E16" s="630"/>
      <c r="F16" s="630"/>
      <c r="G16" s="630"/>
      <c r="H16" s="630"/>
      <c r="I16" s="630"/>
      <c r="J16" s="630"/>
      <c r="K16" s="630"/>
      <c r="L16" s="630"/>
      <c r="M16" s="630"/>
      <c r="N16" s="630"/>
      <c r="O16" s="630"/>
      <c r="P16" s="630"/>
      <c r="Q16" s="631"/>
      <c r="R16" s="632">
        <v>1721</v>
      </c>
      <c r="S16" s="633"/>
      <c r="T16" s="633"/>
      <c r="U16" s="633"/>
      <c r="V16" s="633"/>
      <c r="W16" s="633"/>
      <c r="X16" s="633"/>
      <c r="Y16" s="634"/>
      <c r="Z16" s="663">
        <v>0</v>
      </c>
      <c r="AA16" s="663"/>
      <c r="AB16" s="663"/>
      <c r="AC16" s="663"/>
      <c r="AD16" s="664">
        <v>1721</v>
      </c>
      <c r="AE16" s="664"/>
      <c r="AF16" s="664"/>
      <c r="AG16" s="664"/>
      <c r="AH16" s="664"/>
      <c r="AI16" s="664"/>
      <c r="AJ16" s="664"/>
      <c r="AK16" s="664"/>
      <c r="AL16" s="635">
        <v>0.1</v>
      </c>
      <c r="AM16" s="636"/>
      <c r="AN16" s="636"/>
      <c r="AO16" s="665"/>
      <c r="AP16" s="629" t="s">
        <v>261</v>
      </c>
      <c r="AQ16" s="630"/>
      <c r="AR16" s="630"/>
      <c r="AS16" s="630"/>
      <c r="AT16" s="630"/>
      <c r="AU16" s="630"/>
      <c r="AV16" s="630"/>
      <c r="AW16" s="630"/>
      <c r="AX16" s="630"/>
      <c r="AY16" s="630"/>
      <c r="AZ16" s="630"/>
      <c r="BA16" s="630"/>
      <c r="BB16" s="630"/>
      <c r="BC16" s="630"/>
      <c r="BD16" s="630"/>
      <c r="BE16" s="630"/>
      <c r="BF16" s="631"/>
      <c r="BG16" s="632" t="s">
        <v>135</v>
      </c>
      <c r="BH16" s="633"/>
      <c r="BI16" s="633"/>
      <c r="BJ16" s="633"/>
      <c r="BK16" s="633"/>
      <c r="BL16" s="633"/>
      <c r="BM16" s="633"/>
      <c r="BN16" s="634"/>
      <c r="BO16" s="663" t="s">
        <v>126</v>
      </c>
      <c r="BP16" s="663"/>
      <c r="BQ16" s="663"/>
      <c r="BR16" s="663"/>
      <c r="BS16" s="638" t="s">
        <v>240</v>
      </c>
      <c r="BT16" s="633"/>
      <c r="BU16" s="633"/>
      <c r="BV16" s="633"/>
      <c r="BW16" s="633"/>
      <c r="BX16" s="633"/>
      <c r="BY16" s="633"/>
      <c r="BZ16" s="633"/>
      <c r="CA16" s="633"/>
      <c r="CB16" s="674"/>
      <c r="CD16" s="629" t="s">
        <v>262</v>
      </c>
      <c r="CE16" s="630"/>
      <c r="CF16" s="630"/>
      <c r="CG16" s="630"/>
      <c r="CH16" s="630"/>
      <c r="CI16" s="630"/>
      <c r="CJ16" s="630"/>
      <c r="CK16" s="630"/>
      <c r="CL16" s="630"/>
      <c r="CM16" s="630"/>
      <c r="CN16" s="630"/>
      <c r="CO16" s="630"/>
      <c r="CP16" s="630"/>
      <c r="CQ16" s="631"/>
      <c r="CR16" s="632" t="s">
        <v>126</v>
      </c>
      <c r="CS16" s="633"/>
      <c r="CT16" s="633"/>
      <c r="CU16" s="633"/>
      <c r="CV16" s="633"/>
      <c r="CW16" s="633"/>
      <c r="CX16" s="633"/>
      <c r="CY16" s="634"/>
      <c r="CZ16" s="663" t="s">
        <v>126</v>
      </c>
      <c r="DA16" s="663"/>
      <c r="DB16" s="663"/>
      <c r="DC16" s="663"/>
      <c r="DD16" s="638" t="s">
        <v>135</v>
      </c>
      <c r="DE16" s="633"/>
      <c r="DF16" s="633"/>
      <c r="DG16" s="633"/>
      <c r="DH16" s="633"/>
      <c r="DI16" s="633"/>
      <c r="DJ16" s="633"/>
      <c r="DK16" s="633"/>
      <c r="DL16" s="633"/>
      <c r="DM16" s="633"/>
      <c r="DN16" s="633"/>
      <c r="DO16" s="633"/>
      <c r="DP16" s="634"/>
      <c r="DQ16" s="638" t="s">
        <v>240</v>
      </c>
      <c r="DR16" s="633"/>
      <c r="DS16" s="633"/>
      <c r="DT16" s="633"/>
      <c r="DU16" s="633"/>
      <c r="DV16" s="633"/>
      <c r="DW16" s="633"/>
      <c r="DX16" s="633"/>
      <c r="DY16" s="633"/>
      <c r="DZ16" s="633"/>
      <c r="EA16" s="633"/>
      <c r="EB16" s="633"/>
      <c r="EC16" s="674"/>
    </row>
    <row r="17" spans="2:133" ht="11.25" customHeight="1" x14ac:dyDescent="0.2">
      <c r="B17" s="629" t="s">
        <v>263</v>
      </c>
      <c r="C17" s="630"/>
      <c r="D17" s="630"/>
      <c r="E17" s="630"/>
      <c r="F17" s="630"/>
      <c r="G17" s="630"/>
      <c r="H17" s="630"/>
      <c r="I17" s="630"/>
      <c r="J17" s="630"/>
      <c r="K17" s="630"/>
      <c r="L17" s="630"/>
      <c r="M17" s="630"/>
      <c r="N17" s="630"/>
      <c r="O17" s="630"/>
      <c r="P17" s="630"/>
      <c r="Q17" s="631"/>
      <c r="R17" s="632">
        <v>10129</v>
      </c>
      <c r="S17" s="633"/>
      <c r="T17" s="633"/>
      <c r="U17" s="633"/>
      <c r="V17" s="633"/>
      <c r="W17" s="633"/>
      <c r="X17" s="633"/>
      <c r="Y17" s="634"/>
      <c r="Z17" s="663">
        <v>0.2</v>
      </c>
      <c r="AA17" s="663"/>
      <c r="AB17" s="663"/>
      <c r="AC17" s="663"/>
      <c r="AD17" s="664">
        <v>10129</v>
      </c>
      <c r="AE17" s="664"/>
      <c r="AF17" s="664"/>
      <c r="AG17" s="664"/>
      <c r="AH17" s="664"/>
      <c r="AI17" s="664"/>
      <c r="AJ17" s="664"/>
      <c r="AK17" s="664"/>
      <c r="AL17" s="635">
        <v>0.5</v>
      </c>
      <c r="AM17" s="636"/>
      <c r="AN17" s="636"/>
      <c r="AO17" s="665"/>
      <c r="AP17" s="629" t="s">
        <v>264</v>
      </c>
      <c r="AQ17" s="630"/>
      <c r="AR17" s="630"/>
      <c r="AS17" s="630"/>
      <c r="AT17" s="630"/>
      <c r="AU17" s="630"/>
      <c r="AV17" s="630"/>
      <c r="AW17" s="630"/>
      <c r="AX17" s="630"/>
      <c r="AY17" s="630"/>
      <c r="AZ17" s="630"/>
      <c r="BA17" s="630"/>
      <c r="BB17" s="630"/>
      <c r="BC17" s="630"/>
      <c r="BD17" s="630"/>
      <c r="BE17" s="630"/>
      <c r="BF17" s="631"/>
      <c r="BG17" s="632" t="s">
        <v>240</v>
      </c>
      <c r="BH17" s="633"/>
      <c r="BI17" s="633"/>
      <c r="BJ17" s="633"/>
      <c r="BK17" s="633"/>
      <c r="BL17" s="633"/>
      <c r="BM17" s="633"/>
      <c r="BN17" s="634"/>
      <c r="BO17" s="663" t="s">
        <v>126</v>
      </c>
      <c r="BP17" s="663"/>
      <c r="BQ17" s="663"/>
      <c r="BR17" s="663"/>
      <c r="BS17" s="638" t="s">
        <v>135</v>
      </c>
      <c r="BT17" s="633"/>
      <c r="BU17" s="633"/>
      <c r="BV17" s="633"/>
      <c r="BW17" s="633"/>
      <c r="BX17" s="633"/>
      <c r="BY17" s="633"/>
      <c r="BZ17" s="633"/>
      <c r="CA17" s="633"/>
      <c r="CB17" s="674"/>
      <c r="CD17" s="629" t="s">
        <v>265</v>
      </c>
      <c r="CE17" s="630"/>
      <c r="CF17" s="630"/>
      <c r="CG17" s="630"/>
      <c r="CH17" s="630"/>
      <c r="CI17" s="630"/>
      <c r="CJ17" s="630"/>
      <c r="CK17" s="630"/>
      <c r="CL17" s="630"/>
      <c r="CM17" s="630"/>
      <c r="CN17" s="630"/>
      <c r="CO17" s="630"/>
      <c r="CP17" s="630"/>
      <c r="CQ17" s="631"/>
      <c r="CR17" s="632">
        <v>415513</v>
      </c>
      <c r="CS17" s="633"/>
      <c r="CT17" s="633"/>
      <c r="CU17" s="633"/>
      <c r="CV17" s="633"/>
      <c r="CW17" s="633"/>
      <c r="CX17" s="633"/>
      <c r="CY17" s="634"/>
      <c r="CZ17" s="663">
        <v>8.9</v>
      </c>
      <c r="DA17" s="663"/>
      <c r="DB17" s="663"/>
      <c r="DC17" s="663"/>
      <c r="DD17" s="638" t="s">
        <v>135</v>
      </c>
      <c r="DE17" s="633"/>
      <c r="DF17" s="633"/>
      <c r="DG17" s="633"/>
      <c r="DH17" s="633"/>
      <c r="DI17" s="633"/>
      <c r="DJ17" s="633"/>
      <c r="DK17" s="633"/>
      <c r="DL17" s="633"/>
      <c r="DM17" s="633"/>
      <c r="DN17" s="633"/>
      <c r="DO17" s="633"/>
      <c r="DP17" s="634"/>
      <c r="DQ17" s="638">
        <v>378405</v>
      </c>
      <c r="DR17" s="633"/>
      <c r="DS17" s="633"/>
      <c r="DT17" s="633"/>
      <c r="DU17" s="633"/>
      <c r="DV17" s="633"/>
      <c r="DW17" s="633"/>
      <c r="DX17" s="633"/>
      <c r="DY17" s="633"/>
      <c r="DZ17" s="633"/>
      <c r="EA17" s="633"/>
      <c r="EB17" s="633"/>
      <c r="EC17" s="674"/>
    </row>
    <row r="18" spans="2:133" ht="11.25" customHeight="1" x14ac:dyDescent="0.2">
      <c r="B18" s="629" t="s">
        <v>266</v>
      </c>
      <c r="C18" s="630"/>
      <c r="D18" s="630"/>
      <c r="E18" s="630"/>
      <c r="F18" s="630"/>
      <c r="G18" s="630"/>
      <c r="H18" s="630"/>
      <c r="I18" s="630"/>
      <c r="J18" s="630"/>
      <c r="K18" s="630"/>
      <c r="L18" s="630"/>
      <c r="M18" s="630"/>
      <c r="N18" s="630"/>
      <c r="O18" s="630"/>
      <c r="P18" s="630"/>
      <c r="Q18" s="631"/>
      <c r="R18" s="632">
        <v>6871</v>
      </c>
      <c r="S18" s="633"/>
      <c r="T18" s="633"/>
      <c r="U18" s="633"/>
      <c r="V18" s="633"/>
      <c r="W18" s="633"/>
      <c r="X18" s="633"/>
      <c r="Y18" s="634"/>
      <c r="Z18" s="663">
        <v>0.1</v>
      </c>
      <c r="AA18" s="663"/>
      <c r="AB18" s="663"/>
      <c r="AC18" s="663"/>
      <c r="AD18" s="664">
        <v>6871</v>
      </c>
      <c r="AE18" s="664"/>
      <c r="AF18" s="664"/>
      <c r="AG18" s="664"/>
      <c r="AH18" s="664"/>
      <c r="AI18" s="664"/>
      <c r="AJ18" s="664"/>
      <c r="AK18" s="664"/>
      <c r="AL18" s="635">
        <v>0.3</v>
      </c>
      <c r="AM18" s="636"/>
      <c r="AN18" s="636"/>
      <c r="AO18" s="665"/>
      <c r="AP18" s="629" t="s">
        <v>267</v>
      </c>
      <c r="AQ18" s="630"/>
      <c r="AR18" s="630"/>
      <c r="AS18" s="630"/>
      <c r="AT18" s="630"/>
      <c r="AU18" s="630"/>
      <c r="AV18" s="630"/>
      <c r="AW18" s="630"/>
      <c r="AX18" s="630"/>
      <c r="AY18" s="630"/>
      <c r="AZ18" s="630"/>
      <c r="BA18" s="630"/>
      <c r="BB18" s="630"/>
      <c r="BC18" s="630"/>
      <c r="BD18" s="630"/>
      <c r="BE18" s="630"/>
      <c r="BF18" s="631"/>
      <c r="BG18" s="632" t="s">
        <v>126</v>
      </c>
      <c r="BH18" s="633"/>
      <c r="BI18" s="633"/>
      <c r="BJ18" s="633"/>
      <c r="BK18" s="633"/>
      <c r="BL18" s="633"/>
      <c r="BM18" s="633"/>
      <c r="BN18" s="634"/>
      <c r="BO18" s="663" t="s">
        <v>240</v>
      </c>
      <c r="BP18" s="663"/>
      <c r="BQ18" s="663"/>
      <c r="BR18" s="663"/>
      <c r="BS18" s="638" t="s">
        <v>135</v>
      </c>
      <c r="BT18" s="633"/>
      <c r="BU18" s="633"/>
      <c r="BV18" s="633"/>
      <c r="BW18" s="633"/>
      <c r="BX18" s="633"/>
      <c r="BY18" s="633"/>
      <c r="BZ18" s="633"/>
      <c r="CA18" s="633"/>
      <c r="CB18" s="674"/>
      <c r="CD18" s="629" t="s">
        <v>268</v>
      </c>
      <c r="CE18" s="630"/>
      <c r="CF18" s="630"/>
      <c r="CG18" s="630"/>
      <c r="CH18" s="630"/>
      <c r="CI18" s="630"/>
      <c r="CJ18" s="630"/>
      <c r="CK18" s="630"/>
      <c r="CL18" s="630"/>
      <c r="CM18" s="630"/>
      <c r="CN18" s="630"/>
      <c r="CO18" s="630"/>
      <c r="CP18" s="630"/>
      <c r="CQ18" s="631"/>
      <c r="CR18" s="632" t="s">
        <v>126</v>
      </c>
      <c r="CS18" s="633"/>
      <c r="CT18" s="633"/>
      <c r="CU18" s="633"/>
      <c r="CV18" s="633"/>
      <c r="CW18" s="633"/>
      <c r="CX18" s="633"/>
      <c r="CY18" s="634"/>
      <c r="CZ18" s="663" t="s">
        <v>135</v>
      </c>
      <c r="DA18" s="663"/>
      <c r="DB18" s="663"/>
      <c r="DC18" s="663"/>
      <c r="DD18" s="638" t="s">
        <v>126</v>
      </c>
      <c r="DE18" s="633"/>
      <c r="DF18" s="633"/>
      <c r="DG18" s="633"/>
      <c r="DH18" s="633"/>
      <c r="DI18" s="633"/>
      <c r="DJ18" s="633"/>
      <c r="DK18" s="633"/>
      <c r="DL18" s="633"/>
      <c r="DM18" s="633"/>
      <c r="DN18" s="633"/>
      <c r="DO18" s="633"/>
      <c r="DP18" s="634"/>
      <c r="DQ18" s="638" t="s">
        <v>135</v>
      </c>
      <c r="DR18" s="633"/>
      <c r="DS18" s="633"/>
      <c r="DT18" s="633"/>
      <c r="DU18" s="633"/>
      <c r="DV18" s="633"/>
      <c r="DW18" s="633"/>
      <c r="DX18" s="633"/>
      <c r="DY18" s="633"/>
      <c r="DZ18" s="633"/>
      <c r="EA18" s="633"/>
      <c r="EB18" s="633"/>
      <c r="EC18" s="674"/>
    </row>
    <row r="19" spans="2:133" ht="11.25" customHeight="1" x14ac:dyDescent="0.2">
      <c r="B19" s="629" t="s">
        <v>269</v>
      </c>
      <c r="C19" s="630"/>
      <c r="D19" s="630"/>
      <c r="E19" s="630"/>
      <c r="F19" s="630"/>
      <c r="G19" s="630"/>
      <c r="H19" s="630"/>
      <c r="I19" s="630"/>
      <c r="J19" s="630"/>
      <c r="K19" s="630"/>
      <c r="L19" s="630"/>
      <c r="M19" s="630"/>
      <c r="N19" s="630"/>
      <c r="O19" s="630"/>
      <c r="P19" s="630"/>
      <c r="Q19" s="631"/>
      <c r="R19" s="632">
        <v>5711</v>
      </c>
      <c r="S19" s="633"/>
      <c r="T19" s="633"/>
      <c r="U19" s="633"/>
      <c r="V19" s="633"/>
      <c r="W19" s="633"/>
      <c r="X19" s="633"/>
      <c r="Y19" s="634"/>
      <c r="Z19" s="663">
        <v>0.1</v>
      </c>
      <c r="AA19" s="663"/>
      <c r="AB19" s="663"/>
      <c r="AC19" s="663"/>
      <c r="AD19" s="664">
        <v>5711</v>
      </c>
      <c r="AE19" s="664"/>
      <c r="AF19" s="664"/>
      <c r="AG19" s="664"/>
      <c r="AH19" s="664"/>
      <c r="AI19" s="664"/>
      <c r="AJ19" s="664"/>
      <c r="AK19" s="664"/>
      <c r="AL19" s="635">
        <v>0.3</v>
      </c>
      <c r="AM19" s="636"/>
      <c r="AN19" s="636"/>
      <c r="AO19" s="665"/>
      <c r="AP19" s="629" t="s">
        <v>270</v>
      </c>
      <c r="AQ19" s="630"/>
      <c r="AR19" s="630"/>
      <c r="AS19" s="630"/>
      <c r="AT19" s="630"/>
      <c r="AU19" s="630"/>
      <c r="AV19" s="630"/>
      <c r="AW19" s="630"/>
      <c r="AX19" s="630"/>
      <c r="AY19" s="630"/>
      <c r="AZ19" s="630"/>
      <c r="BA19" s="630"/>
      <c r="BB19" s="630"/>
      <c r="BC19" s="630"/>
      <c r="BD19" s="630"/>
      <c r="BE19" s="630"/>
      <c r="BF19" s="631"/>
      <c r="BG19" s="632" t="s">
        <v>135</v>
      </c>
      <c r="BH19" s="633"/>
      <c r="BI19" s="633"/>
      <c r="BJ19" s="633"/>
      <c r="BK19" s="633"/>
      <c r="BL19" s="633"/>
      <c r="BM19" s="633"/>
      <c r="BN19" s="634"/>
      <c r="BO19" s="663" t="s">
        <v>135</v>
      </c>
      <c r="BP19" s="663"/>
      <c r="BQ19" s="663"/>
      <c r="BR19" s="663"/>
      <c r="BS19" s="638" t="s">
        <v>135</v>
      </c>
      <c r="BT19" s="633"/>
      <c r="BU19" s="633"/>
      <c r="BV19" s="633"/>
      <c r="BW19" s="633"/>
      <c r="BX19" s="633"/>
      <c r="BY19" s="633"/>
      <c r="BZ19" s="633"/>
      <c r="CA19" s="633"/>
      <c r="CB19" s="674"/>
      <c r="CD19" s="629" t="s">
        <v>271</v>
      </c>
      <c r="CE19" s="630"/>
      <c r="CF19" s="630"/>
      <c r="CG19" s="630"/>
      <c r="CH19" s="630"/>
      <c r="CI19" s="630"/>
      <c r="CJ19" s="630"/>
      <c r="CK19" s="630"/>
      <c r="CL19" s="630"/>
      <c r="CM19" s="630"/>
      <c r="CN19" s="630"/>
      <c r="CO19" s="630"/>
      <c r="CP19" s="630"/>
      <c r="CQ19" s="631"/>
      <c r="CR19" s="632" t="s">
        <v>126</v>
      </c>
      <c r="CS19" s="633"/>
      <c r="CT19" s="633"/>
      <c r="CU19" s="633"/>
      <c r="CV19" s="633"/>
      <c r="CW19" s="633"/>
      <c r="CX19" s="633"/>
      <c r="CY19" s="634"/>
      <c r="CZ19" s="663" t="s">
        <v>135</v>
      </c>
      <c r="DA19" s="663"/>
      <c r="DB19" s="663"/>
      <c r="DC19" s="663"/>
      <c r="DD19" s="638" t="s">
        <v>126</v>
      </c>
      <c r="DE19" s="633"/>
      <c r="DF19" s="633"/>
      <c r="DG19" s="633"/>
      <c r="DH19" s="633"/>
      <c r="DI19" s="633"/>
      <c r="DJ19" s="633"/>
      <c r="DK19" s="633"/>
      <c r="DL19" s="633"/>
      <c r="DM19" s="633"/>
      <c r="DN19" s="633"/>
      <c r="DO19" s="633"/>
      <c r="DP19" s="634"/>
      <c r="DQ19" s="638" t="s">
        <v>240</v>
      </c>
      <c r="DR19" s="633"/>
      <c r="DS19" s="633"/>
      <c r="DT19" s="633"/>
      <c r="DU19" s="633"/>
      <c r="DV19" s="633"/>
      <c r="DW19" s="633"/>
      <c r="DX19" s="633"/>
      <c r="DY19" s="633"/>
      <c r="DZ19" s="633"/>
      <c r="EA19" s="633"/>
      <c r="EB19" s="633"/>
      <c r="EC19" s="674"/>
    </row>
    <row r="20" spans="2:133" ht="11.25" customHeight="1" x14ac:dyDescent="0.2">
      <c r="B20" s="629" t="s">
        <v>272</v>
      </c>
      <c r="C20" s="630"/>
      <c r="D20" s="630"/>
      <c r="E20" s="630"/>
      <c r="F20" s="630"/>
      <c r="G20" s="630"/>
      <c r="H20" s="630"/>
      <c r="I20" s="630"/>
      <c r="J20" s="630"/>
      <c r="K20" s="630"/>
      <c r="L20" s="630"/>
      <c r="M20" s="630"/>
      <c r="N20" s="630"/>
      <c r="O20" s="630"/>
      <c r="P20" s="630"/>
      <c r="Q20" s="631"/>
      <c r="R20" s="632">
        <v>801</v>
      </c>
      <c r="S20" s="633"/>
      <c r="T20" s="633"/>
      <c r="U20" s="633"/>
      <c r="V20" s="633"/>
      <c r="W20" s="633"/>
      <c r="X20" s="633"/>
      <c r="Y20" s="634"/>
      <c r="Z20" s="663">
        <v>0</v>
      </c>
      <c r="AA20" s="663"/>
      <c r="AB20" s="663"/>
      <c r="AC20" s="663"/>
      <c r="AD20" s="664">
        <v>801</v>
      </c>
      <c r="AE20" s="664"/>
      <c r="AF20" s="664"/>
      <c r="AG20" s="664"/>
      <c r="AH20" s="664"/>
      <c r="AI20" s="664"/>
      <c r="AJ20" s="664"/>
      <c r="AK20" s="664"/>
      <c r="AL20" s="635">
        <v>0</v>
      </c>
      <c r="AM20" s="636"/>
      <c r="AN20" s="636"/>
      <c r="AO20" s="665"/>
      <c r="AP20" s="629" t="s">
        <v>273</v>
      </c>
      <c r="AQ20" s="630"/>
      <c r="AR20" s="630"/>
      <c r="AS20" s="630"/>
      <c r="AT20" s="630"/>
      <c r="AU20" s="630"/>
      <c r="AV20" s="630"/>
      <c r="AW20" s="630"/>
      <c r="AX20" s="630"/>
      <c r="AY20" s="630"/>
      <c r="AZ20" s="630"/>
      <c r="BA20" s="630"/>
      <c r="BB20" s="630"/>
      <c r="BC20" s="630"/>
      <c r="BD20" s="630"/>
      <c r="BE20" s="630"/>
      <c r="BF20" s="631"/>
      <c r="BG20" s="632" t="s">
        <v>126</v>
      </c>
      <c r="BH20" s="633"/>
      <c r="BI20" s="633"/>
      <c r="BJ20" s="633"/>
      <c r="BK20" s="633"/>
      <c r="BL20" s="633"/>
      <c r="BM20" s="633"/>
      <c r="BN20" s="634"/>
      <c r="BO20" s="663" t="s">
        <v>240</v>
      </c>
      <c r="BP20" s="663"/>
      <c r="BQ20" s="663"/>
      <c r="BR20" s="663"/>
      <c r="BS20" s="638" t="s">
        <v>126</v>
      </c>
      <c r="BT20" s="633"/>
      <c r="BU20" s="633"/>
      <c r="BV20" s="633"/>
      <c r="BW20" s="633"/>
      <c r="BX20" s="633"/>
      <c r="BY20" s="633"/>
      <c r="BZ20" s="633"/>
      <c r="CA20" s="633"/>
      <c r="CB20" s="674"/>
      <c r="CD20" s="629" t="s">
        <v>274</v>
      </c>
      <c r="CE20" s="630"/>
      <c r="CF20" s="630"/>
      <c r="CG20" s="630"/>
      <c r="CH20" s="630"/>
      <c r="CI20" s="630"/>
      <c r="CJ20" s="630"/>
      <c r="CK20" s="630"/>
      <c r="CL20" s="630"/>
      <c r="CM20" s="630"/>
      <c r="CN20" s="630"/>
      <c r="CO20" s="630"/>
      <c r="CP20" s="630"/>
      <c r="CQ20" s="631"/>
      <c r="CR20" s="632">
        <v>4651580</v>
      </c>
      <c r="CS20" s="633"/>
      <c r="CT20" s="633"/>
      <c r="CU20" s="633"/>
      <c r="CV20" s="633"/>
      <c r="CW20" s="633"/>
      <c r="CX20" s="633"/>
      <c r="CY20" s="634"/>
      <c r="CZ20" s="663">
        <v>100</v>
      </c>
      <c r="DA20" s="663"/>
      <c r="DB20" s="663"/>
      <c r="DC20" s="663"/>
      <c r="DD20" s="638">
        <v>466944</v>
      </c>
      <c r="DE20" s="633"/>
      <c r="DF20" s="633"/>
      <c r="DG20" s="633"/>
      <c r="DH20" s="633"/>
      <c r="DI20" s="633"/>
      <c r="DJ20" s="633"/>
      <c r="DK20" s="633"/>
      <c r="DL20" s="633"/>
      <c r="DM20" s="633"/>
      <c r="DN20" s="633"/>
      <c r="DO20" s="633"/>
      <c r="DP20" s="634"/>
      <c r="DQ20" s="638">
        <v>2880706</v>
      </c>
      <c r="DR20" s="633"/>
      <c r="DS20" s="633"/>
      <c r="DT20" s="633"/>
      <c r="DU20" s="633"/>
      <c r="DV20" s="633"/>
      <c r="DW20" s="633"/>
      <c r="DX20" s="633"/>
      <c r="DY20" s="633"/>
      <c r="DZ20" s="633"/>
      <c r="EA20" s="633"/>
      <c r="EB20" s="633"/>
      <c r="EC20" s="674"/>
    </row>
    <row r="21" spans="2:133" ht="11.25" customHeight="1" x14ac:dyDescent="0.2">
      <c r="B21" s="629" t="s">
        <v>275</v>
      </c>
      <c r="C21" s="630"/>
      <c r="D21" s="630"/>
      <c r="E21" s="630"/>
      <c r="F21" s="630"/>
      <c r="G21" s="630"/>
      <c r="H21" s="630"/>
      <c r="I21" s="630"/>
      <c r="J21" s="630"/>
      <c r="K21" s="630"/>
      <c r="L21" s="630"/>
      <c r="M21" s="630"/>
      <c r="N21" s="630"/>
      <c r="O21" s="630"/>
      <c r="P21" s="630"/>
      <c r="Q21" s="631"/>
      <c r="R21" s="632">
        <v>359</v>
      </c>
      <c r="S21" s="633"/>
      <c r="T21" s="633"/>
      <c r="U21" s="633"/>
      <c r="V21" s="633"/>
      <c r="W21" s="633"/>
      <c r="X21" s="633"/>
      <c r="Y21" s="634"/>
      <c r="Z21" s="663">
        <v>0</v>
      </c>
      <c r="AA21" s="663"/>
      <c r="AB21" s="663"/>
      <c r="AC21" s="663"/>
      <c r="AD21" s="664">
        <v>359</v>
      </c>
      <c r="AE21" s="664"/>
      <c r="AF21" s="664"/>
      <c r="AG21" s="664"/>
      <c r="AH21" s="664"/>
      <c r="AI21" s="664"/>
      <c r="AJ21" s="664"/>
      <c r="AK21" s="664"/>
      <c r="AL21" s="635">
        <v>0</v>
      </c>
      <c r="AM21" s="636"/>
      <c r="AN21" s="636"/>
      <c r="AO21" s="665"/>
      <c r="AP21" s="629" t="s">
        <v>276</v>
      </c>
      <c r="AQ21" s="707"/>
      <c r="AR21" s="707"/>
      <c r="AS21" s="707"/>
      <c r="AT21" s="707"/>
      <c r="AU21" s="707"/>
      <c r="AV21" s="707"/>
      <c r="AW21" s="707"/>
      <c r="AX21" s="707"/>
      <c r="AY21" s="707"/>
      <c r="AZ21" s="707"/>
      <c r="BA21" s="707"/>
      <c r="BB21" s="707"/>
      <c r="BC21" s="707"/>
      <c r="BD21" s="707"/>
      <c r="BE21" s="707"/>
      <c r="BF21" s="708"/>
      <c r="BG21" s="632" t="s">
        <v>135</v>
      </c>
      <c r="BH21" s="633"/>
      <c r="BI21" s="633"/>
      <c r="BJ21" s="633"/>
      <c r="BK21" s="633"/>
      <c r="BL21" s="633"/>
      <c r="BM21" s="633"/>
      <c r="BN21" s="634"/>
      <c r="BO21" s="663" t="s">
        <v>135</v>
      </c>
      <c r="BP21" s="663"/>
      <c r="BQ21" s="663"/>
      <c r="BR21" s="663"/>
      <c r="BS21" s="638" t="s">
        <v>126</v>
      </c>
      <c r="BT21" s="633"/>
      <c r="BU21" s="633"/>
      <c r="BV21" s="633"/>
      <c r="BW21" s="633"/>
      <c r="BX21" s="633"/>
      <c r="BY21" s="633"/>
      <c r="BZ21" s="633"/>
      <c r="CA21" s="633"/>
      <c r="CB21" s="674"/>
      <c r="CD21" s="613"/>
      <c r="CE21" s="614"/>
      <c r="CF21" s="614"/>
      <c r="CG21" s="614"/>
      <c r="CH21" s="614"/>
      <c r="CI21" s="614"/>
      <c r="CJ21" s="614"/>
      <c r="CK21" s="614"/>
      <c r="CL21" s="614"/>
      <c r="CM21" s="614"/>
      <c r="CN21" s="614"/>
      <c r="CO21" s="614"/>
      <c r="CP21" s="614"/>
      <c r="CQ21" s="615"/>
      <c r="CR21" s="715"/>
      <c r="CS21" s="716"/>
      <c r="CT21" s="716"/>
      <c r="CU21" s="716"/>
      <c r="CV21" s="716"/>
      <c r="CW21" s="716"/>
      <c r="CX21" s="716"/>
      <c r="CY21" s="717"/>
      <c r="CZ21" s="718"/>
      <c r="DA21" s="718"/>
      <c r="DB21" s="718"/>
      <c r="DC21" s="718"/>
      <c r="DD21" s="719"/>
      <c r="DE21" s="716"/>
      <c r="DF21" s="716"/>
      <c r="DG21" s="716"/>
      <c r="DH21" s="716"/>
      <c r="DI21" s="716"/>
      <c r="DJ21" s="716"/>
      <c r="DK21" s="716"/>
      <c r="DL21" s="716"/>
      <c r="DM21" s="716"/>
      <c r="DN21" s="716"/>
      <c r="DO21" s="716"/>
      <c r="DP21" s="717"/>
      <c r="DQ21" s="719"/>
      <c r="DR21" s="716"/>
      <c r="DS21" s="716"/>
      <c r="DT21" s="716"/>
      <c r="DU21" s="716"/>
      <c r="DV21" s="716"/>
      <c r="DW21" s="716"/>
      <c r="DX21" s="716"/>
      <c r="DY21" s="716"/>
      <c r="DZ21" s="716"/>
      <c r="EA21" s="716"/>
      <c r="EB21" s="716"/>
      <c r="EC21" s="723"/>
    </row>
    <row r="22" spans="2:133" ht="11.25" customHeight="1" x14ac:dyDescent="0.2">
      <c r="B22" s="629" t="s">
        <v>277</v>
      </c>
      <c r="C22" s="630"/>
      <c r="D22" s="630"/>
      <c r="E22" s="630"/>
      <c r="F22" s="630"/>
      <c r="G22" s="630"/>
      <c r="H22" s="630"/>
      <c r="I22" s="630"/>
      <c r="J22" s="630"/>
      <c r="K22" s="630"/>
      <c r="L22" s="630"/>
      <c r="M22" s="630"/>
      <c r="N22" s="630"/>
      <c r="O22" s="630"/>
      <c r="P22" s="630"/>
      <c r="Q22" s="631"/>
      <c r="R22" s="632">
        <v>659569</v>
      </c>
      <c r="S22" s="633"/>
      <c r="T22" s="633"/>
      <c r="U22" s="633"/>
      <c r="V22" s="633"/>
      <c r="W22" s="633"/>
      <c r="X22" s="633"/>
      <c r="Y22" s="634"/>
      <c r="Z22" s="663">
        <v>13.7</v>
      </c>
      <c r="AA22" s="663"/>
      <c r="AB22" s="663"/>
      <c r="AC22" s="663"/>
      <c r="AD22" s="664">
        <v>587980</v>
      </c>
      <c r="AE22" s="664"/>
      <c r="AF22" s="664"/>
      <c r="AG22" s="664"/>
      <c r="AH22" s="664"/>
      <c r="AI22" s="664"/>
      <c r="AJ22" s="664"/>
      <c r="AK22" s="664"/>
      <c r="AL22" s="635">
        <v>26.4</v>
      </c>
      <c r="AM22" s="636"/>
      <c r="AN22" s="636"/>
      <c r="AO22" s="665"/>
      <c r="AP22" s="629" t="s">
        <v>278</v>
      </c>
      <c r="AQ22" s="707"/>
      <c r="AR22" s="707"/>
      <c r="AS22" s="707"/>
      <c r="AT22" s="707"/>
      <c r="AU22" s="707"/>
      <c r="AV22" s="707"/>
      <c r="AW22" s="707"/>
      <c r="AX22" s="707"/>
      <c r="AY22" s="707"/>
      <c r="AZ22" s="707"/>
      <c r="BA22" s="707"/>
      <c r="BB22" s="707"/>
      <c r="BC22" s="707"/>
      <c r="BD22" s="707"/>
      <c r="BE22" s="707"/>
      <c r="BF22" s="708"/>
      <c r="BG22" s="632" t="s">
        <v>126</v>
      </c>
      <c r="BH22" s="633"/>
      <c r="BI22" s="633"/>
      <c r="BJ22" s="633"/>
      <c r="BK22" s="633"/>
      <c r="BL22" s="633"/>
      <c r="BM22" s="633"/>
      <c r="BN22" s="634"/>
      <c r="BO22" s="663" t="s">
        <v>240</v>
      </c>
      <c r="BP22" s="663"/>
      <c r="BQ22" s="663"/>
      <c r="BR22" s="663"/>
      <c r="BS22" s="638" t="s">
        <v>240</v>
      </c>
      <c r="BT22" s="633"/>
      <c r="BU22" s="633"/>
      <c r="BV22" s="633"/>
      <c r="BW22" s="633"/>
      <c r="BX22" s="633"/>
      <c r="BY22" s="633"/>
      <c r="BZ22" s="633"/>
      <c r="CA22" s="633"/>
      <c r="CB22" s="674"/>
      <c r="CD22" s="688" t="s">
        <v>279</v>
      </c>
      <c r="CE22" s="689"/>
      <c r="CF22" s="689"/>
      <c r="CG22" s="689"/>
      <c r="CH22" s="689"/>
      <c r="CI22" s="689"/>
      <c r="CJ22" s="689"/>
      <c r="CK22" s="689"/>
      <c r="CL22" s="689"/>
      <c r="CM22" s="689"/>
      <c r="CN22" s="689"/>
      <c r="CO22" s="689"/>
      <c r="CP22" s="689"/>
      <c r="CQ22" s="689"/>
      <c r="CR22" s="689"/>
      <c r="CS22" s="689"/>
      <c r="CT22" s="689"/>
      <c r="CU22" s="689"/>
      <c r="CV22" s="689"/>
      <c r="CW22" s="689"/>
      <c r="CX22" s="689"/>
      <c r="CY22" s="689"/>
      <c r="CZ22" s="689"/>
      <c r="DA22" s="689"/>
      <c r="DB22" s="689"/>
      <c r="DC22" s="689"/>
      <c r="DD22" s="689"/>
      <c r="DE22" s="689"/>
      <c r="DF22" s="689"/>
      <c r="DG22" s="689"/>
      <c r="DH22" s="689"/>
      <c r="DI22" s="689"/>
      <c r="DJ22" s="689"/>
      <c r="DK22" s="689"/>
      <c r="DL22" s="689"/>
      <c r="DM22" s="689"/>
      <c r="DN22" s="689"/>
      <c r="DO22" s="689"/>
      <c r="DP22" s="689"/>
      <c r="DQ22" s="689"/>
      <c r="DR22" s="689"/>
      <c r="DS22" s="689"/>
      <c r="DT22" s="689"/>
      <c r="DU22" s="689"/>
      <c r="DV22" s="689"/>
      <c r="DW22" s="689"/>
      <c r="DX22" s="689"/>
      <c r="DY22" s="689"/>
      <c r="DZ22" s="689"/>
      <c r="EA22" s="689"/>
      <c r="EB22" s="689"/>
      <c r="EC22" s="690"/>
    </row>
    <row r="23" spans="2:133" ht="11.25" customHeight="1" x14ac:dyDescent="0.2">
      <c r="B23" s="629" t="s">
        <v>280</v>
      </c>
      <c r="C23" s="630"/>
      <c r="D23" s="630"/>
      <c r="E23" s="630"/>
      <c r="F23" s="630"/>
      <c r="G23" s="630"/>
      <c r="H23" s="630"/>
      <c r="I23" s="630"/>
      <c r="J23" s="630"/>
      <c r="K23" s="630"/>
      <c r="L23" s="630"/>
      <c r="M23" s="630"/>
      <c r="N23" s="630"/>
      <c r="O23" s="630"/>
      <c r="P23" s="630"/>
      <c r="Q23" s="631"/>
      <c r="R23" s="632">
        <v>587980</v>
      </c>
      <c r="S23" s="633"/>
      <c r="T23" s="633"/>
      <c r="U23" s="633"/>
      <c r="V23" s="633"/>
      <c r="W23" s="633"/>
      <c r="X23" s="633"/>
      <c r="Y23" s="634"/>
      <c r="Z23" s="663">
        <v>12.2</v>
      </c>
      <c r="AA23" s="663"/>
      <c r="AB23" s="663"/>
      <c r="AC23" s="663"/>
      <c r="AD23" s="664">
        <v>587980</v>
      </c>
      <c r="AE23" s="664"/>
      <c r="AF23" s="664"/>
      <c r="AG23" s="664"/>
      <c r="AH23" s="664"/>
      <c r="AI23" s="664"/>
      <c r="AJ23" s="664"/>
      <c r="AK23" s="664"/>
      <c r="AL23" s="635">
        <v>26.4</v>
      </c>
      <c r="AM23" s="636"/>
      <c r="AN23" s="636"/>
      <c r="AO23" s="665"/>
      <c r="AP23" s="629" t="s">
        <v>281</v>
      </c>
      <c r="AQ23" s="707"/>
      <c r="AR23" s="707"/>
      <c r="AS23" s="707"/>
      <c r="AT23" s="707"/>
      <c r="AU23" s="707"/>
      <c r="AV23" s="707"/>
      <c r="AW23" s="707"/>
      <c r="AX23" s="707"/>
      <c r="AY23" s="707"/>
      <c r="AZ23" s="707"/>
      <c r="BA23" s="707"/>
      <c r="BB23" s="707"/>
      <c r="BC23" s="707"/>
      <c r="BD23" s="707"/>
      <c r="BE23" s="707"/>
      <c r="BF23" s="708"/>
      <c r="BG23" s="632" t="s">
        <v>126</v>
      </c>
      <c r="BH23" s="633"/>
      <c r="BI23" s="633"/>
      <c r="BJ23" s="633"/>
      <c r="BK23" s="633"/>
      <c r="BL23" s="633"/>
      <c r="BM23" s="633"/>
      <c r="BN23" s="634"/>
      <c r="BO23" s="663" t="s">
        <v>240</v>
      </c>
      <c r="BP23" s="663"/>
      <c r="BQ23" s="663"/>
      <c r="BR23" s="663"/>
      <c r="BS23" s="638" t="s">
        <v>135</v>
      </c>
      <c r="BT23" s="633"/>
      <c r="BU23" s="633"/>
      <c r="BV23" s="633"/>
      <c r="BW23" s="633"/>
      <c r="BX23" s="633"/>
      <c r="BY23" s="633"/>
      <c r="BZ23" s="633"/>
      <c r="CA23" s="633"/>
      <c r="CB23" s="674"/>
      <c r="CD23" s="688" t="s">
        <v>220</v>
      </c>
      <c r="CE23" s="689"/>
      <c r="CF23" s="689"/>
      <c r="CG23" s="689"/>
      <c r="CH23" s="689"/>
      <c r="CI23" s="689"/>
      <c r="CJ23" s="689"/>
      <c r="CK23" s="689"/>
      <c r="CL23" s="689"/>
      <c r="CM23" s="689"/>
      <c r="CN23" s="689"/>
      <c r="CO23" s="689"/>
      <c r="CP23" s="689"/>
      <c r="CQ23" s="690"/>
      <c r="CR23" s="688" t="s">
        <v>282</v>
      </c>
      <c r="CS23" s="689"/>
      <c r="CT23" s="689"/>
      <c r="CU23" s="689"/>
      <c r="CV23" s="689"/>
      <c r="CW23" s="689"/>
      <c r="CX23" s="689"/>
      <c r="CY23" s="690"/>
      <c r="CZ23" s="688" t="s">
        <v>283</v>
      </c>
      <c r="DA23" s="689"/>
      <c r="DB23" s="689"/>
      <c r="DC23" s="690"/>
      <c r="DD23" s="688" t="s">
        <v>284</v>
      </c>
      <c r="DE23" s="689"/>
      <c r="DF23" s="689"/>
      <c r="DG23" s="689"/>
      <c r="DH23" s="689"/>
      <c r="DI23" s="689"/>
      <c r="DJ23" s="689"/>
      <c r="DK23" s="690"/>
      <c r="DL23" s="720" t="s">
        <v>285</v>
      </c>
      <c r="DM23" s="721"/>
      <c r="DN23" s="721"/>
      <c r="DO23" s="721"/>
      <c r="DP23" s="721"/>
      <c r="DQ23" s="721"/>
      <c r="DR23" s="721"/>
      <c r="DS23" s="721"/>
      <c r="DT23" s="721"/>
      <c r="DU23" s="721"/>
      <c r="DV23" s="722"/>
      <c r="DW23" s="688" t="s">
        <v>286</v>
      </c>
      <c r="DX23" s="689"/>
      <c r="DY23" s="689"/>
      <c r="DZ23" s="689"/>
      <c r="EA23" s="689"/>
      <c r="EB23" s="689"/>
      <c r="EC23" s="690"/>
    </row>
    <row r="24" spans="2:133" ht="11.25" customHeight="1" x14ac:dyDescent="0.2">
      <c r="B24" s="629" t="s">
        <v>287</v>
      </c>
      <c r="C24" s="630"/>
      <c r="D24" s="630"/>
      <c r="E24" s="630"/>
      <c r="F24" s="630"/>
      <c r="G24" s="630"/>
      <c r="H24" s="630"/>
      <c r="I24" s="630"/>
      <c r="J24" s="630"/>
      <c r="K24" s="630"/>
      <c r="L24" s="630"/>
      <c r="M24" s="630"/>
      <c r="N24" s="630"/>
      <c r="O24" s="630"/>
      <c r="P24" s="630"/>
      <c r="Q24" s="631"/>
      <c r="R24" s="632">
        <v>71589</v>
      </c>
      <c r="S24" s="633"/>
      <c r="T24" s="633"/>
      <c r="U24" s="633"/>
      <c r="V24" s="633"/>
      <c r="W24" s="633"/>
      <c r="X24" s="633"/>
      <c r="Y24" s="634"/>
      <c r="Z24" s="663">
        <v>1.5</v>
      </c>
      <c r="AA24" s="663"/>
      <c r="AB24" s="663"/>
      <c r="AC24" s="663"/>
      <c r="AD24" s="664" t="s">
        <v>240</v>
      </c>
      <c r="AE24" s="664"/>
      <c r="AF24" s="664"/>
      <c r="AG24" s="664"/>
      <c r="AH24" s="664"/>
      <c r="AI24" s="664"/>
      <c r="AJ24" s="664"/>
      <c r="AK24" s="664"/>
      <c r="AL24" s="635" t="s">
        <v>126</v>
      </c>
      <c r="AM24" s="636"/>
      <c r="AN24" s="636"/>
      <c r="AO24" s="665"/>
      <c r="AP24" s="629" t="s">
        <v>288</v>
      </c>
      <c r="AQ24" s="707"/>
      <c r="AR24" s="707"/>
      <c r="AS24" s="707"/>
      <c r="AT24" s="707"/>
      <c r="AU24" s="707"/>
      <c r="AV24" s="707"/>
      <c r="AW24" s="707"/>
      <c r="AX24" s="707"/>
      <c r="AY24" s="707"/>
      <c r="AZ24" s="707"/>
      <c r="BA24" s="707"/>
      <c r="BB24" s="707"/>
      <c r="BC24" s="707"/>
      <c r="BD24" s="707"/>
      <c r="BE24" s="707"/>
      <c r="BF24" s="708"/>
      <c r="BG24" s="632" t="s">
        <v>126</v>
      </c>
      <c r="BH24" s="633"/>
      <c r="BI24" s="633"/>
      <c r="BJ24" s="633"/>
      <c r="BK24" s="633"/>
      <c r="BL24" s="633"/>
      <c r="BM24" s="633"/>
      <c r="BN24" s="634"/>
      <c r="BO24" s="663" t="s">
        <v>126</v>
      </c>
      <c r="BP24" s="663"/>
      <c r="BQ24" s="663"/>
      <c r="BR24" s="663"/>
      <c r="BS24" s="638" t="s">
        <v>135</v>
      </c>
      <c r="BT24" s="633"/>
      <c r="BU24" s="633"/>
      <c r="BV24" s="633"/>
      <c r="BW24" s="633"/>
      <c r="BX24" s="633"/>
      <c r="BY24" s="633"/>
      <c r="BZ24" s="633"/>
      <c r="CA24" s="633"/>
      <c r="CB24" s="674"/>
      <c r="CD24" s="685" t="s">
        <v>289</v>
      </c>
      <c r="CE24" s="686"/>
      <c r="CF24" s="686"/>
      <c r="CG24" s="686"/>
      <c r="CH24" s="686"/>
      <c r="CI24" s="686"/>
      <c r="CJ24" s="686"/>
      <c r="CK24" s="686"/>
      <c r="CL24" s="686"/>
      <c r="CM24" s="686"/>
      <c r="CN24" s="686"/>
      <c r="CO24" s="686"/>
      <c r="CP24" s="686"/>
      <c r="CQ24" s="687"/>
      <c r="CR24" s="682">
        <v>1562563</v>
      </c>
      <c r="CS24" s="683"/>
      <c r="CT24" s="683"/>
      <c r="CU24" s="683"/>
      <c r="CV24" s="683"/>
      <c r="CW24" s="683"/>
      <c r="CX24" s="683"/>
      <c r="CY24" s="711"/>
      <c r="CZ24" s="712">
        <v>33.6</v>
      </c>
      <c r="DA24" s="694"/>
      <c r="DB24" s="694"/>
      <c r="DC24" s="714"/>
      <c r="DD24" s="710">
        <v>1181558</v>
      </c>
      <c r="DE24" s="683"/>
      <c r="DF24" s="683"/>
      <c r="DG24" s="683"/>
      <c r="DH24" s="683"/>
      <c r="DI24" s="683"/>
      <c r="DJ24" s="683"/>
      <c r="DK24" s="711"/>
      <c r="DL24" s="710">
        <v>1172622</v>
      </c>
      <c r="DM24" s="683"/>
      <c r="DN24" s="683"/>
      <c r="DO24" s="683"/>
      <c r="DP24" s="683"/>
      <c r="DQ24" s="683"/>
      <c r="DR24" s="683"/>
      <c r="DS24" s="683"/>
      <c r="DT24" s="683"/>
      <c r="DU24" s="683"/>
      <c r="DV24" s="711"/>
      <c r="DW24" s="712">
        <v>49.6</v>
      </c>
      <c r="DX24" s="694"/>
      <c r="DY24" s="694"/>
      <c r="DZ24" s="694"/>
      <c r="EA24" s="694"/>
      <c r="EB24" s="694"/>
      <c r="EC24" s="713"/>
    </row>
    <row r="25" spans="2:133" ht="11.25" customHeight="1" x14ac:dyDescent="0.2">
      <c r="B25" s="629" t="s">
        <v>290</v>
      </c>
      <c r="C25" s="630"/>
      <c r="D25" s="630"/>
      <c r="E25" s="630"/>
      <c r="F25" s="630"/>
      <c r="G25" s="630"/>
      <c r="H25" s="630"/>
      <c r="I25" s="630"/>
      <c r="J25" s="630"/>
      <c r="K25" s="630"/>
      <c r="L25" s="630"/>
      <c r="M25" s="630"/>
      <c r="N25" s="630"/>
      <c r="O25" s="630"/>
      <c r="P25" s="630"/>
      <c r="Q25" s="631"/>
      <c r="R25" s="632" t="s">
        <v>135</v>
      </c>
      <c r="S25" s="633"/>
      <c r="T25" s="633"/>
      <c r="U25" s="633"/>
      <c r="V25" s="633"/>
      <c r="W25" s="633"/>
      <c r="X25" s="633"/>
      <c r="Y25" s="634"/>
      <c r="Z25" s="663" t="s">
        <v>126</v>
      </c>
      <c r="AA25" s="663"/>
      <c r="AB25" s="663"/>
      <c r="AC25" s="663"/>
      <c r="AD25" s="664" t="s">
        <v>126</v>
      </c>
      <c r="AE25" s="664"/>
      <c r="AF25" s="664"/>
      <c r="AG25" s="664"/>
      <c r="AH25" s="664"/>
      <c r="AI25" s="664"/>
      <c r="AJ25" s="664"/>
      <c r="AK25" s="664"/>
      <c r="AL25" s="635" t="s">
        <v>135</v>
      </c>
      <c r="AM25" s="636"/>
      <c r="AN25" s="636"/>
      <c r="AO25" s="665"/>
      <c r="AP25" s="629" t="s">
        <v>291</v>
      </c>
      <c r="AQ25" s="707"/>
      <c r="AR25" s="707"/>
      <c r="AS25" s="707"/>
      <c r="AT25" s="707"/>
      <c r="AU25" s="707"/>
      <c r="AV25" s="707"/>
      <c r="AW25" s="707"/>
      <c r="AX25" s="707"/>
      <c r="AY25" s="707"/>
      <c r="AZ25" s="707"/>
      <c r="BA25" s="707"/>
      <c r="BB25" s="707"/>
      <c r="BC25" s="707"/>
      <c r="BD25" s="707"/>
      <c r="BE25" s="707"/>
      <c r="BF25" s="708"/>
      <c r="BG25" s="632" t="s">
        <v>240</v>
      </c>
      <c r="BH25" s="633"/>
      <c r="BI25" s="633"/>
      <c r="BJ25" s="633"/>
      <c r="BK25" s="633"/>
      <c r="BL25" s="633"/>
      <c r="BM25" s="633"/>
      <c r="BN25" s="634"/>
      <c r="BO25" s="663" t="s">
        <v>126</v>
      </c>
      <c r="BP25" s="663"/>
      <c r="BQ25" s="663"/>
      <c r="BR25" s="663"/>
      <c r="BS25" s="638" t="s">
        <v>240</v>
      </c>
      <c r="BT25" s="633"/>
      <c r="BU25" s="633"/>
      <c r="BV25" s="633"/>
      <c r="BW25" s="633"/>
      <c r="BX25" s="633"/>
      <c r="BY25" s="633"/>
      <c r="BZ25" s="633"/>
      <c r="CA25" s="633"/>
      <c r="CB25" s="674"/>
      <c r="CD25" s="629" t="s">
        <v>292</v>
      </c>
      <c r="CE25" s="630"/>
      <c r="CF25" s="630"/>
      <c r="CG25" s="630"/>
      <c r="CH25" s="630"/>
      <c r="CI25" s="630"/>
      <c r="CJ25" s="630"/>
      <c r="CK25" s="630"/>
      <c r="CL25" s="630"/>
      <c r="CM25" s="630"/>
      <c r="CN25" s="630"/>
      <c r="CO25" s="630"/>
      <c r="CP25" s="630"/>
      <c r="CQ25" s="631"/>
      <c r="CR25" s="632">
        <v>758035</v>
      </c>
      <c r="CS25" s="651"/>
      <c r="CT25" s="651"/>
      <c r="CU25" s="651"/>
      <c r="CV25" s="651"/>
      <c r="CW25" s="651"/>
      <c r="CX25" s="651"/>
      <c r="CY25" s="652"/>
      <c r="CZ25" s="635">
        <v>16.3</v>
      </c>
      <c r="DA25" s="653"/>
      <c r="DB25" s="653"/>
      <c r="DC25" s="654"/>
      <c r="DD25" s="638">
        <v>679376</v>
      </c>
      <c r="DE25" s="651"/>
      <c r="DF25" s="651"/>
      <c r="DG25" s="651"/>
      <c r="DH25" s="651"/>
      <c r="DI25" s="651"/>
      <c r="DJ25" s="651"/>
      <c r="DK25" s="652"/>
      <c r="DL25" s="638">
        <v>672981</v>
      </c>
      <c r="DM25" s="651"/>
      <c r="DN25" s="651"/>
      <c r="DO25" s="651"/>
      <c r="DP25" s="651"/>
      <c r="DQ25" s="651"/>
      <c r="DR25" s="651"/>
      <c r="DS25" s="651"/>
      <c r="DT25" s="651"/>
      <c r="DU25" s="651"/>
      <c r="DV25" s="652"/>
      <c r="DW25" s="635">
        <v>28.5</v>
      </c>
      <c r="DX25" s="653"/>
      <c r="DY25" s="653"/>
      <c r="DZ25" s="653"/>
      <c r="EA25" s="653"/>
      <c r="EB25" s="653"/>
      <c r="EC25" s="669"/>
    </row>
    <row r="26" spans="2:133" ht="11.25" customHeight="1" x14ac:dyDescent="0.2">
      <c r="B26" s="629" t="s">
        <v>293</v>
      </c>
      <c r="C26" s="630"/>
      <c r="D26" s="630"/>
      <c r="E26" s="630"/>
      <c r="F26" s="630"/>
      <c r="G26" s="630"/>
      <c r="H26" s="630"/>
      <c r="I26" s="630"/>
      <c r="J26" s="630"/>
      <c r="K26" s="630"/>
      <c r="L26" s="630"/>
      <c r="M26" s="630"/>
      <c r="N26" s="630"/>
      <c r="O26" s="630"/>
      <c r="P26" s="630"/>
      <c r="Q26" s="631"/>
      <c r="R26" s="632">
        <v>2287931</v>
      </c>
      <c r="S26" s="633"/>
      <c r="T26" s="633"/>
      <c r="U26" s="633"/>
      <c r="V26" s="633"/>
      <c r="W26" s="633"/>
      <c r="X26" s="633"/>
      <c r="Y26" s="634"/>
      <c r="Z26" s="663">
        <v>47.4</v>
      </c>
      <c r="AA26" s="663"/>
      <c r="AB26" s="663"/>
      <c r="AC26" s="663"/>
      <c r="AD26" s="664">
        <v>2216342</v>
      </c>
      <c r="AE26" s="664"/>
      <c r="AF26" s="664"/>
      <c r="AG26" s="664"/>
      <c r="AH26" s="664"/>
      <c r="AI26" s="664"/>
      <c r="AJ26" s="664"/>
      <c r="AK26" s="664"/>
      <c r="AL26" s="635">
        <v>99.3</v>
      </c>
      <c r="AM26" s="636"/>
      <c r="AN26" s="636"/>
      <c r="AO26" s="665"/>
      <c r="AP26" s="629" t="s">
        <v>294</v>
      </c>
      <c r="AQ26" s="707"/>
      <c r="AR26" s="707"/>
      <c r="AS26" s="707"/>
      <c r="AT26" s="707"/>
      <c r="AU26" s="707"/>
      <c r="AV26" s="707"/>
      <c r="AW26" s="707"/>
      <c r="AX26" s="707"/>
      <c r="AY26" s="707"/>
      <c r="AZ26" s="707"/>
      <c r="BA26" s="707"/>
      <c r="BB26" s="707"/>
      <c r="BC26" s="707"/>
      <c r="BD26" s="707"/>
      <c r="BE26" s="707"/>
      <c r="BF26" s="708"/>
      <c r="BG26" s="632" t="s">
        <v>126</v>
      </c>
      <c r="BH26" s="633"/>
      <c r="BI26" s="633"/>
      <c r="BJ26" s="633"/>
      <c r="BK26" s="633"/>
      <c r="BL26" s="633"/>
      <c r="BM26" s="633"/>
      <c r="BN26" s="634"/>
      <c r="BO26" s="663" t="s">
        <v>126</v>
      </c>
      <c r="BP26" s="663"/>
      <c r="BQ26" s="663"/>
      <c r="BR26" s="663"/>
      <c r="BS26" s="638" t="s">
        <v>135</v>
      </c>
      <c r="BT26" s="633"/>
      <c r="BU26" s="633"/>
      <c r="BV26" s="633"/>
      <c r="BW26" s="633"/>
      <c r="BX26" s="633"/>
      <c r="BY26" s="633"/>
      <c r="BZ26" s="633"/>
      <c r="CA26" s="633"/>
      <c r="CB26" s="674"/>
      <c r="CD26" s="629" t="s">
        <v>295</v>
      </c>
      <c r="CE26" s="630"/>
      <c r="CF26" s="630"/>
      <c r="CG26" s="630"/>
      <c r="CH26" s="630"/>
      <c r="CI26" s="630"/>
      <c r="CJ26" s="630"/>
      <c r="CK26" s="630"/>
      <c r="CL26" s="630"/>
      <c r="CM26" s="630"/>
      <c r="CN26" s="630"/>
      <c r="CO26" s="630"/>
      <c r="CP26" s="630"/>
      <c r="CQ26" s="631"/>
      <c r="CR26" s="632">
        <v>387524</v>
      </c>
      <c r="CS26" s="633"/>
      <c r="CT26" s="633"/>
      <c r="CU26" s="633"/>
      <c r="CV26" s="633"/>
      <c r="CW26" s="633"/>
      <c r="CX26" s="633"/>
      <c r="CY26" s="634"/>
      <c r="CZ26" s="635">
        <v>8.3000000000000007</v>
      </c>
      <c r="DA26" s="653"/>
      <c r="DB26" s="653"/>
      <c r="DC26" s="654"/>
      <c r="DD26" s="638">
        <v>339165</v>
      </c>
      <c r="DE26" s="633"/>
      <c r="DF26" s="633"/>
      <c r="DG26" s="633"/>
      <c r="DH26" s="633"/>
      <c r="DI26" s="633"/>
      <c r="DJ26" s="633"/>
      <c r="DK26" s="634"/>
      <c r="DL26" s="638" t="s">
        <v>240</v>
      </c>
      <c r="DM26" s="633"/>
      <c r="DN26" s="633"/>
      <c r="DO26" s="633"/>
      <c r="DP26" s="633"/>
      <c r="DQ26" s="633"/>
      <c r="DR26" s="633"/>
      <c r="DS26" s="633"/>
      <c r="DT26" s="633"/>
      <c r="DU26" s="633"/>
      <c r="DV26" s="634"/>
      <c r="DW26" s="635" t="s">
        <v>135</v>
      </c>
      <c r="DX26" s="653"/>
      <c r="DY26" s="653"/>
      <c r="DZ26" s="653"/>
      <c r="EA26" s="653"/>
      <c r="EB26" s="653"/>
      <c r="EC26" s="669"/>
    </row>
    <row r="27" spans="2:133" ht="11.25" customHeight="1" x14ac:dyDescent="0.2">
      <c r="B27" s="629" t="s">
        <v>296</v>
      </c>
      <c r="C27" s="630"/>
      <c r="D27" s="630"/>
      <c r="E27" s="630"/>
      <c r="F27" s="630"/>
      <c r="G27" s="630"/>
      <c r="H27" s="630"/>
      <c r="I27" s="630"/>
      <c r="J27" s="630"/>
      <c r="K27" s="630"/>
      <c r="L27" s="630"/>
      <c r="M27" s="630"/>
      <c r="N27" s="630"/>
      <c r="O27" s="630"/>
      <c r="P27" s="630"/>
      <c r="Q27" s="631"/>
      <c r="R27" s="632" t="s">
        <v>126</v>
      </c>
      <c r="S27" s="633"/>
      <c r="T27" s="633"/>
      <c r="U27" s="633"/>
      <c r="V27" s="633"/>
      <c r="W27" s="633"/>
      <c r="X27" s="633"/>
      <c r="Y27" s="634"/>
      <c r="Z27" s="663" t="s">
        <v>240</v>
      </c>
      <c r="AA27" s="663"/>
      <c r="AB27" s="663"/>
      <c r="AC27" s="663"/>
      <c r="AD27" s="664" t="s">
        <v>126</v>
      </c>
      <c r="AE27" s="664"/>
      <c r="AF27" s="664"/>
      <c r="AG27" s="664"/>
      <c r="AH27" s="664"/>
      <c r="AI27" s="664"/>
      <c r="AJ27" s="664"/>
      <c r="AK27" s="664"/>
      <c r="AL27" s="635" t="s">
        <v>126</v>
      </c>
      <c r="AM27" s="636"/>
      <c r="AN27" s="636"/>
      <c r="AO27" s="665"/>
      <c r="AP27" s="629" t="s">
        <v>297</v>
      </c>
      <c r="AQ27" s="630"/>
      <c r="AR27" s="630"/>
      <c r="AS27" s="630"/>
      <c r="AT27" s="630"/>
      <c r="AU27" s="630"/>
      <c r="AV27" s="630"/>
      <c r="AW27" s="630"/>
      <c r="AX27" s="630"/>
      <c r="AY27" s="630"/>
      <c r="AZ27" s="630"/>
      <c r="BA27" s="630"/>
      <c r="BB27" s="630"/>
      <c r="BC27" s="630"/>
      <c r="BD27" s="630"/>
      <c r="BE27" s="630"/>
      <c r="BF27" s="631"/>
      <c r="BG27" s="632">
        <v>1424349</v>
      </c>
      <c r="BH27" s="633"/>
      <c r="BI27" s="633"/>
      <c r="BJ27" s="633"/>
      <c r="BK27" s="633"/>
      <c r="BL27" s="633"/>
      <c r="BM27" s="633"/>
      <c r="BN27" s="634"/>
      <c r="BO27" s="663">
        <v>100</v>
      </c>
      <c r="BP27" s="663"/>
      <c r="BQ27" s="663"/>
      <c r="BR27" s="663"/>
      <c r="BS27" s="638">
        <v>21117</v>
      </c>
      <c r="BT27" s="633"/>
      <c r="BU27" s="633"/>
      <c r="BV27" s="633"/>
      <c r="BW27" s="633"/>
      <c r="BX27" s="633"/>
      <c r="BY27" s="633"/>
      <c r="BZ27" s="633"/>
      <c r="CA27" s="633"/>
      <c r="CB27" s="674"/>
      <c r="CD27" s="629" t="s">
        <v>298</v>
      </c>
      <c r="CE27" s="630"/>
      <c r="CF27" s="630"/>
      <c r="CG27" s="630"/>
      <c r="CH27" s="630"/>
      <c r="CI27" s="630"/>
      <c r="CJ27" s="630"/>
      <c r="CK27" s="630"/>
      <c r="CL27" s="630"/>
      <c r="CM27" s="630"/>
      <c r="CN27" s="630"/>
      <c r="CO27" s="630"/>
      <c r="CP27" s="630"/>
      <c r="CQ27" s="631"/>
      <c r="CR27" s="632">
        <v>389015</v>
      </c>
      <c r="CS27" s="651"/>
      <c r="CT27" s="651"/>
      <c r="CU27" s="651"/>
      <c r="CV27" s="651"/>
      <c r="CW27" s="651"/>
      <c r="CX27" s="651"/>
      <c r="CY27" s="652"/>
      <c r="CZ27" s="635">
        <v>8.4</v>
      </c>
      <c r="DA27" s="653"/>
      <c r="DB27" s="653"/>
      <c r="DC27" s="654"/>
      <c r="DD27" s="638">
        <v>123777</v>
      </c>
      <c r="DE27" s="651"/>
      <c r="DF27" s="651"/>
      <c r="DG27" s="651"/>
      <c r="DH27" s="651"/>
      <c r="DI27" s="651"/>
      <c r="DJ27" s="651"/>
      <c r="DK27" s="652"/>
      <c r="DL27" s="638">
        <v>121236</v>
      </c>
      <c r="DM27" s="651"/>
      <c r="DN27" s="651"/>
      <c r="DO27" s="651"/>
      <c r="DP27" s="651"/>
      <c r="DQ27" s="651"/>
      <c r="DR27" s="651"/>
      <c r="DS27" s="651"/>
      <c r="DT27" s="651"/>
      <c r="DU27" s="651"/>
      <c r="DV27" s="652"/>
      <c r="DW27" s="635">
        <v>5.0999999999999996</v>
      </c>
      <c r="DX27" s="653"/>
      <c r="DY27" s="653"/>
      <c r="DZ27" s="653"/>
      <c r="EA27" s="653"/>
      <c r="EB27" s="653"/>
      <c r="EC27" s="669"/>
    </row>
    <row r="28" spans="2:133" ht="11.25" customHeight="1" x14ac:dyDescent="0.2">
      <c r="B28" s="629" t="s">
        <v>299</v>
      </c>
      <c r="C28" s="630"/>
      <c r="D28" s="630"/>
      <c r="E28" s="630"/>
      <c r="F28" s="630"/>
      <c r="G28" s="630"/>
      <c r="H28" s="630"/>
      <c r="I28" s="630"/>
      <c r="J28" s="630"/>
      <c r="K28" s="630"/>
      <c r="L28" s="630"/>
      <c r="M28" s="630"/>
      <c r="N28" s="630"/>
      <c r="O28" s="630"/>
      <c r="P28" s="630"/>
      <c r="Q28" s="631"/>
      <c r="R28" s="632">
        <v>7274</v>
      </c>
      <c r="S28" s="633"/>
      <c r="T28" s="633"/>
      <c r="U28" s="633"/>
      <c r="V28" s="633"/>
      <c r="W28" s="633"/>
      <c r="X28" s="633"/>
      <c r="Y28" s="634"/>
      <c r="Z28" s="663">
        <v>0.2</v>
      </c>
      <c r="AA28" s="663"/>
      <c r="AB28" s="663"/>
      <c r="AC28" s="663"/>
      <c r="AD28" s="664" t="s">
        <v>240</v>
      </c>
      <c r="AE28" s="664"/>
      <c r="AF28" s="664"/>
      <c r="AG28" s="664"/>
      <c r="AH28" s="664"/>
      <c r="AI28" s="664"/>
      <c r="AJ28" s="664"/>
      <c r="AK28" s="664"/>
      <c r="AL28" s="635" t="s">
        <v>135</v>
      </c>
      <c r="AM28" s="636"/>
      <c r="AN28" s="636"/>
      <c r="AO28" s="665"/>
      <c r="AP28" s="629"/>
      <c r="AQ28" s="630"/>
      <c r="AR28" s="630"/>
      <c r="AS28" s="630"/>
      <c r="AT28" s="630"/>
      <c r="AU28" s="630"/>
      <c r="AV28" s="630"/>
      <c r="AW28" s="630"/>
      <c r="AX28" s="630"/>
      <c r="AY28" s="630"/>
      <c r="AZ28" s="630"/>
      <c r="BA28" s="630"/>
      <c r="BB28" s="630"/>
      <c r="BC28" s="630"/>
      <c r="BD28" s="630"/>
      <c r="BE28" s="630"/>
      <c r="BF28" s="631"/>
      <c r="BG28" s="632"/>
      <c r="BH28" s="633"/>
      <c r="BI28" s="633"/>
      <c r="BJ28" s="633"/>
      <c r="BK28" s="633"/>
      <c r="BL28" s="633"/>
      <c r="BM28" s="633"/>
      <c r="BN28" s="634"/>
      <c r="BO28" s="663"/>
      <c r="BP28" s="663"/>
      <c r="BQ28" s="663"/>
      <c r="BR28" s="663"/>
      <c r="BS28" s="638"/>
      <c r="BT28" s="633"/>
      <c r="BU28" s="633"/>
      <c r="BV28" s="633"/>
      <c r="BW28" s="633"/>
      <c r="BX28" s="633"/>
      <c r="BY28" s="633"/>
      <c r="BZ28" s="633"/>
      <c r="CA28" s="633"/>
      <c r="CB28" s="674"/>
      <c r="CD28" s="629" t="s">
        <v>300</v>
      </c>
      <c r="CE28" s="630"/>
      <c r="CF28" s="630"/>
      <c r="CG28" s="630"/>
      <c r="CH28" s="630"/>
      <c r="CI28" s="630"/>
      <c r="CJ28" s="630"/>
      <c r="CK28" s="630"/>
      <c r="CL28" s="630"/>
      <c r="CM28" s="630"/>
      <c r="CN28" s="630"/>
      <c r="CO28" s="630"/>
      <c r="CP28" s="630"/>
      <c r="CQ28" s="631"/>
      <c r="CR28" s="632">
        <v>415513</v>
      </c>
      <c r="CS28" s="633"/>
      <c r="CT28" s="633"/>
      <c r="CU28" s="633"/>
      <c r="CV28" s="633"/>
      <c r="CW28" s="633"/>
      <c r="CX28" s="633"/>
      <c r="CY28" s="634"/>
      <c r="CZ28" s="635">
        <v>8.9</v>
      </c>
      <c r="DA28" s="653"/>
      <c r="DB28" s="653"/>
      <c r="DC28" s="654"/>
      <c r="DD28" s="638">
        <v>378405</v>
      </c>
      <c r="DE28" s="633"/>
      <c r="DF28" s="633"/>
      <c r="DG28" s="633"/>
      <c r="DH28" s="633"/>
      <c r="DI28" s="633"/>
      <c r="DJ28" s="633"/>
      <c r="DK28" s="634"/>
      <c r="DL28" s="638">
        <v>378405</v>
      </c>
      <c r="DM28" s="633"/>
      <c r="DN28" s="633"/>
      <c r="DO28" s="633"/>
      <c r="DP28" s="633"/>
      <c r="DQ28" s="633"/>
      <c r="DR28" s="633"/>
      <c r="DS28" s="633"/>
      <c r="DT28" s="633"/>
      <c r="DU28" s="633"/>
      <c r="DV28" s="634"/>
      <c r="DW28" s="635">
        <v>16</v>
      </c>
      <c r="DX28" s="653"/>
      <c r="DY28" s="653"/>
      <c r="DZ28" s="653"/>
      <c r="EA28" s="653"/>
      <c r="EB28" s="653"/>
      <c r="EC28" s="669"/>
    </row>
    <row r="29" spans="2:133" ht="11.25" customHeight="1" x14ac:dyDescent="0.2">
      <c r="B29" s="629" t="s">
        <v>301</v>
      </c>
      <c r="C29" s="630"/>
      <c r="D29" s="630"/>
      <c r="E29" s="630"/>
      <c r="F29" s="630"/>
      <c r="G29" s="630"/>
      <c r="H29" s="630"/>
      <c r="I29" s="630"/>
      <c r="J29" s="630"/>
      <c r="K29" s="630"/>
      <c r="L29" s="630"/>
      <c r="M29" s="630"/>
      <c r="N29" s="630"/>
      <c r="O29" s="630"/>
      <c r="P29" s="630"/>
      <c r="Q29" s="631"/>
      <c r="R29" s="632">
        <v>106917</v>
      </c>
      <c r="S29" s="633"/>
      <c r="T29" s="633"/>
      <c r="U29" s="633"/>
      <c r="V29" s="633"/>
      <c r="W29" s="633"/>
      <c r="X29" s="633"/>
      <c r="Y29" s="634"/>
      <c r="Z29" s="663">
        <v>2.2000000000000002</v>
      </c>
      <c r="AA29" s="663"/>
      <c r="AB29" s="663"/>
      <c r="AC29" s="663"/>
      <c r="AD29" s="664">
        <v>2021</v>
      </c>
      <c r="AE29" s="664"/>
      <c r="AF29" s="664"/>
      <c r="AG29" s="664"/>
      <c r="AH29" s="664"/>
      <c r="AI29" s="664"/>
      <c r="AJ29" s="664"/>
      <c r="AK29" s="664"/>
      <c r="AL29" s="635">
        <v>0.1</v>
      </c>
      <c r="AM29" s="636"/>
      <c r="AN29" s="636"/>
      <c r="AO29" s="665"/>
      <c r="AP29" s="613"/>
      <c r="AQ29" s="614"/>
      <c r="AR29" s="614"/>
      <c r="AS29" s="614"/>
      <c r="AT29" s="614"/>
      <c r="AU29" s="614"/>
      <c r="AV29" s="614"/>
      <c r="AW29" s="614"/>
      <c r="AX29" s="614"/>
      <c r="AY29" s="614"/>
      <c r="AZ29" s="614"/>
      <c r="BA29" s="614"/>
      <c r="BB29" s="614"/>
      <c r="BC29" s="614"/>
      <c r="BD29" s="614"/>
      <c r="BE29" s="614"/>
      <c r="BF29" s="615"/>
      <c r="BG29" s="632"/>
      <c r="BH29" s="633"/>
      <c r="BI29" s="633"/>
      <c r="BJ29" s="633"/>
      <c r="BK29" s="633"/>
      <c r="BL29" s="633"/>
      <c r="BM29" s="633"/>
      <c r="BN29" s="634"/>
      <c r="BO29" s="663"/>
      <c r="BP29" s="663"/>
      <c r="BQ29" s="663"/>
      <c r="BR29" s="663"/>
      <c r="BS29" s="664"/>
      <c r="BT29" s="664"/>
      <c r="BU29" s="664"/>
      <c r="BV29" s="664"/>
      <c r="BW29" s="664"/>
      <c r="BX29" s="664"/>
      <c r="BY29" s="664"/>
      <c r="BZ29" s="664"/>
      <c r="CA29" s="664"/>
      <c r="CB29" s="709"/>
      <c r="CD29" s="645" t="s">
        <v>302</v>
      </c>
      <c r="CE29" s="646"/>
      <c r="CF29" s="629" t="s">
        <v>70</v>
      </c>
      <c r="CG29" s="630"/>
      <c r="CH29" s="630"/>
      <c r="CI29" s="630"/>
      <c r="CJ29" s="630"/>
      <c r="CK29" s="630"/>
      <c r="CL29" s="630"/>
      <c r="CM29" s="630"/>
      <c r="CN29" s="630"/>
      <c r="CO29" s="630"/>
      <c r="CP29" s="630"/>
      <c r="CQ29" s="631"/>
      <c r="CR29" s="632">
        <v>415513</v>
      </c>
      <c r="CS29" s="651"/>
      <c r="CT29" s="651"/>
      <c r="CU29" s="651"/>
      <c r="CV29" s="651"/>
      <c r="CW29" s="651"/>
      <c r="CX29" s="651"/>
      <c r="CY29" s="652"/>
      <c r="CZ29" s="635">
        <v>8.9</v>
      </c>
      <c r="DA29" s="653"/>
      <c r="DB29" s="653"/>
      <c r="DC29" s="654"/>
      <c r="DD29" s="638">
        <v>378405</v>
      </c>
      <c r="DE29" s="651"/>
      <c r="DF29" s="651"/>
      <c r="DG29" s="651"/>
      <c r="DH29" s="651"/>
      <c r="DI29" s="651"/>
      <c r="DJ29" s="651"/>
      <c r="DK29" s="652"/>
      <c r="DL29" s="638">
        <v>378405</v>
      </c>
      <c r="DM29" s="651"/>
      <c r="DN29" s="651"/>
      <c r="DO29" s="651"/>
      <c r="DP29" s="651"/>
      <c r="DQ29" s="651"/>
      <c r="DR29" s="651"/>
      <c r="DS29" s="651"/>
      <c r="DT29" s="651"/>
      <c r="DU29" s="651"/>
      <c r="DV29" s="652"/>
      <c r="DW29" s="635">
        <v>16</v>
      </c>
      <c r="DX29" s="653"/>
      <c r="DY29" s="653"/>
      <c r="DZ29" s="653"/>
      <c r="EA29" s="653"/>
      <c r="EB29" s="653"/>
      <c r="EC29" s="669"/>
    </row>
    <row r="30" spans="2:133" ht="11.25" customHeight="1" x14ac:dyDescent="0.2">
      <c r="B30" s="629" t="s">
        <v>303</v>
      </c>
      <c r="C30" s="630"/>
      <c r="D30" s="630"/>
      <c r="E30" s="630"/>
      <c r="F30" s="630"/>
      <c r="G30" s="630"/>
      <c r="H30" s="630"/>
      <c r="I30" s="630"/>
      <c r="J30" s="630"/>
      <c r="K30" s="630"/>
      <c r="L30" s="630"/>
      <c r="M30" s="630"/>
      <c r="N30" s="630"/>
      <c r="O30" s="630"/>
      <c r="P30" s="630"/>
      <c r="Q30" s="631"/>
      <c r="R30" s="632">
        <v>18599</v>
      </c>
      <c r="S30" s="633"/>
      <c r="T30" s="633"/>
      <c r="U30" s="633"/>
      <c r="V30" s="633"/>
      <c r="W30" s="633"/>
      <c r="X30" s="633"/>
      <c r="Y30" s="634"/>
      <c r="Z30" s="663">
        <v>0.4</v>
      </c>
      <c r="AA30" s="663"/>
      <c r="AB30" s="663"/>
      <c r="AC30" s="663"/>
      <c r="AD30" s="664" t="s">
        <v>135</v>
      </c>
      <c r="AE30" s="664"/>
      <c r="AF30" s="664"/>
      <c r="AG30" s="664"/>
      <c r="AH30" s="664"/>
      <c r="AI30" s="664"/>
      <c r="AJ30" s="664"/>
      <c r="AK30" s="664"/>
      <c r="AL30" s="635" t="s">
        <v>135</v>
      </c>
      <c r="AM30" s="636"/>
      <c r="AN30" s="636"/>
      <c r="AO30" s="665"/>
      <c r="AP30" s="688" t="s">
        <v>220</v>
      </c>
      <c r="AQ30" s="689"/>
      <c r="AR30" s="689"/>
      <c r="AS30" s="689"/>
      <c r="AT30" s="689"/>
      <c r="AU30" s="689"/>
      <c r="AV30" s="689"/>
      <c r="AW30" s="689"/>
      <c r="AX30" s="689"/>
      <c r="AY30" s="689"/>
      <c r="AZ30" s="689"/>
      <c r="BA30" s="689"/>
      <c r="BB30" s="689"/>
      <c r="BC30" s="689"/>
      <c r="BD30" s="689"/>
      <c r="BE30" s="689"/>
      <c r="BF30" s="690"/>
      <c r="BG30" s="688" t="s">
        <v>304</v>
      </c>
      <c r="BH30" s="697"/>
      <c r="BI30" s="697"/>
      <c r="BJ30" s="697"/>
      <c r="BK30" s="697"/>
      <c r="BL30" s="697"/>
      <c r="BM30" s="697"/>
      <c r="BN30" s="697"/>
      <c r="BO30" s="697"/>
      <c r="BP30" s="697"/>
      <c r="BQ30" s="698"/>
      <c r="BR30" s="688" t="s">
        <v>305</v>
      </c>
      <c r="BS30" s="697"/>
      <c r="BT30" s="697"/>
      <c r="BU30" s="697"/>
      <c r="BV30" s="697"/>
      <c r="BW30" s="697"/>
      <c r="BX30" s="697"/>
      <c r="BY30" s="697"/>
      <c r="BZ30" s="697"/>
      <c r="CA30" s="697"/>
      <c r="CB30" s="698"/>
      <c r="CD30" s="647"/>
      <c r="CE30" s="648"/>
      <c r="CF30" s="629" t="s">
        <v>306</v>
      </c>
      <c r="CG30" s="630"/>
      <c r="CH30" s="630"/>
      <c r="CI30" s="630"/>
      <c r="CJ30" s="630"/>
      <c r="CK30" s="630"/>
      <c r="CL30" s="630"/>
      <c r="CM30" s="630"/>
      <c r="CN30" s="630"/>
      <c r="CO30" s="630"/>
      <c r="CP30" s="630"/>
      <c r="CQ30" s="631"/>
      <c r="CR30" s="632">
        <v>383670</v>
      </c>
      <c r="CS30" s="633"/>
      <c r="CT30" s="633"/>
      <c r="CU30" s="633"/>
      <c r="CV30" s="633"/>
      <c r="CW30" s="633"/>
      <c r="CX30" s="633"/>
      <c r="CY30" s="634"/>
      <c r="CZ30" s="635">
        <v>8.1999999999999993</v>
      </c>
      <c r="DA30" s="653"/>
      <c r="DB30" s="653"/>
      <c r="DC30" s="654"/>
      <c r="DD30" s="638">
        <v>346686</v>
      </c>
      <c r="DE30" s="633"/>
      <c r="DF30" s="633"/>
      <c r="DG30" s="633"/>
      <c r="DH30" s="633"/>
      <c r="DI30" s="633"/>
      <c r="DJ30" s="633"/>
      <c r="DK30" s="634"/>
      <c r="DL30" s="638">
        <v>346686</v>
      </c>
      <c r="DM30" s="633"/>
      <c r="DN30" s="633"/>
      <c r="DO30" s="633"/>
      <c r="DP30" s="633"/>
      <c r="DQ30" s="633"/>
      <c r="DR30" s="633"/>
      <c r="DS30" s="633"/>
      <c r="DT30" s="633"/>
      <c r="DU30" s="633"/>
      <c r="DV30" s="634"/>
      <c r="DW30" s="635">
        <v>14.7</v>
      </c>
      <c r="DX30" s="653"/>
      <c r="DY30" s="653"/>
      <c r="DZ30" s="653"/>
      <c r="EA30" s="653"/>
      <c r="EB30" s="653"/>
      <c r="EC30" s="669"/>
    </row>
    <row r="31" spans="2:133" ht="11.25" customHeight="1" x14ac:dyDescent="0.2">
      <c r="B31" s="629" t="s">
        <v>307</v>
      </c>
      <c r="C31" s="630"/>
      <c r="D31" s="630"/>
      <c r="E31" s="630"/>
      <c r="F31" s="630"/>
      <c r="G31" s="630"/>
      <c r="H31" s="630"/>
      <c r="I31" s="630"/>
      <c r="J31" s="630"/>
      <c r="K31" s="630"/>
      <c r="L31" s="630"/>
      <c r="M31" s="630"/>
      <c r="N31" s="630"/>
      <c r="O31" s="630"/>
      <c r="P31" s="630"/>
      <c r="Q31" s="631"/>
      <c r="R31" s="632">
        <v>1302577</v>
      </c>
      <c r="S31" s="633"/>
      <c r="T31" s="633"/>
      <c r="U31" s="633"/>
      <c r="V31" s="633"/>
      <c r="W31" s="633"/>
      <c r="X31" s="633"/>
      <c r="Y31" s="634"/>
      <c r="Z31" s="663">
        <v>27</v>
      </c>
      <c r="AA31" s="663"/>
      <c r="AB31" s="663"/>
      <c r="AC31" s="663"/>
      <c r="AD31" s="664" t="s">
        <v>126</v>
      </c>
      <c r="AE31" s="664"/>
      <c r="AF31" s="664"/>
      <c r="AG31" s="664"/>
      <c r="AH31" s="664"/>
      <c r="AI31" s="664"/>
      <c r="AJ31" s="664"/>
      <c r="AK31" s="664"/>
      <c r="AL31" s="635" t="s">
        <v>126</v>
      </c>
      <c r="AM31" s="636"/>
      <c r="AN31" s="636"/>
      <c r="AO31" s="665"/>
      <c r="AP31" s="699" t="s">
        <v>308</v>
      </c>
      <c r="AQ31" s="700"/>
      <c r="AR31" s="700"/>
      <c r="AS31" s="700"/>
      <c r="AT31" s="701" t="s">
        <v>309</v>
      </c>
      <c r="AU31" s="219"/>
      <c r="AV31" s="219"/>
      <c r="AW31" s="219"/>
      <c r="AX31" s="685" t="s">
        <v>185</v>
      </c>
      <c r="AY31" s="686"/>
      <c r="AZ31" s="686"/>
      <c r="BA31" s="686"/>
      <c r="BB31" s="686"/>
      <c r="BC31" s="686"/>
      <c r="BD31" s="686"/>
      <c r="BE31" s="686"/>
      <c r="BF31" s="687"/>
      <c r="BG31" s="692">
        <v>99.8</v>
      </c>
      <c r="BH31" s="693"/>
      <c r="BI31" s="693"/>
      <c r="BJ31" s="693"/>
      <c r="BK31" s="693"/>
      <c r="BL31" s="693"/>
      <c r="BM31" s="694">
        <v>99.6</v>
      </c>
      <c r="BN31" s="693"/>
      <c r="BO31" s="693"/>
      <c r="BP31" s="693"/>
      <c r="BQ31" s="695"/>
      <c r="BR31" s="692">
        <v>99.9</v>
      </c>
      <c r="BS31" s="693"/>
      <c r="BT31" s="693"/>
      <c r="BU31" s="693"/>
      <c r="BV31" s="693"/>
      <c r="BW31" s="693"/>
      <c r="BX31" s="694">
        <v>99.7</v>
      </c>
      <c r="BY31" s="693"/>
      <c r="BZ31" s="693"/>
      <c r="CA31" s="693"/>
      <c r="CB31" s="695"/>
      <c r="CD31" s="647"/>
      <c r="CE31" s="648"/>
      <c r="CF31" s="629" t="s">
        <v>310</v>
      </c>
      <c r="CG31" s="630"/>
      <c r="CH31" s="630"/>
      <c r="CI31" s="630"/>
      <c r="CJ31" s="630"/>
      <c r="CK31" s="630"/>
      <c r="CL31" s="630"/>
      <c r="CM31" s="630"/>
      <c r="CN31" s="630"/>
      <c r="CO31" s="630"/>
      <c r="CP31" s="630"/>
      <c r="CQ31" s="631"/>
      <c r="CR31" s="632">
        <v>31843</v>
      </c>
      <c r="CS31" s="651"/>
      <c r="CT31" s="651"/>
      <c r="CU31" s="651"/>
      <c r="CV31" s="651"/>
      <c r="CW31" s="651"/>
      <c r="CX31" s="651"/>
      <c r="CY31" s="652"/>
      <c r="CZ31" s="635">
        <v>0.7</v>
      </c>
      <c r="DA31" s="653"/>
      <c r="DB31" s="653"/>
      <c r="DC31" s="654"/>
      <c r="DD31" s="638">
        <v>31719</v>
      </c>
      <c r="DE31" s="651"/>
      <c r="DF31" s="651"/>
      <c r="DG31" s="651"/>
      <c r="DH31" s="651"/>
      <c r="DI31" s="651"/>
      <c r="DJ31" s="651"/>
      <c r="DK31" s="652"/>
      <c r="DL31" s="638">
        <v>31719</v>
      </c>
      <c r="DM31" s="651"/>
      <c r="DN31" s="651"/>
      <c r="DO31" s="651"/>
      <c r="DP31" s="651"/>
      <c r="DQ31" s="651"/>
      <c r="DR31" s="651"/>
      <c r="DS31" s="651"/>
      <c r="DT31" s="651"/>
      <c r="DU31" s="651"/>
      <c r="DV31" s="652"/>
      <c r="DW31" s="635">
        <v>1.3</v>
      </c>
      <c r="DX31" s="653"/>
      <c r="DY31" s="653"/>
      <c r="DZ31" s="653"/>
      <c r="EA31" s="653"/>
      <c r="EB31" s="653"/>
      <c r="EC31" s="669"/>
    </row>
    <row r="32" spans="2:133" ht="11.25" customHeight="1" x14ac:dyDescent="0.2">
      <c r="B32" s="704" t="s">
        <v>311</v>
      </c>
      <c r="C32" s="705"/>
      <c r="D32" s="705"/>
      <c r="E32" s="705"/>
      <c r="F32" s="705"/>
      <c r="G32" s="705"/>
      <c r="H32" s="705"/>
      <c r="I32" s="705"/>
      <c r="J32" s="705"/>
      <c r="K32" s="705"/>
      <c r="L32" s="705"/>
      <c r="M32" s="705"/>
      <c r="N32" s="705"/>
      <c r="O32" s="705"/>
      <c r="P32" s="705"/>
      <c r="Q32" s="706"/>
      <c r="R32" s="632" t="s">
        <v>240</v>
      </c>
      <c r="S32" s="633"/>
      <c r="T32" s="633"/>
      <c r="U32" s="633"/>
      <c r="V32" s="633"/>
      <c r="W32" s="633"/>
      <c r="X32" s="633"/>
      <c r="Y32" s="634"/>
      <c r="Z32" s="663" t="s">
        <v>126</v>
      </c>
      <c r="AA32" s="663"/>
      <c r="AB32" s="663"/>
      <c r="AC32" s="663"/>
      <c r="AD32" s="664" t="s">
        <v>126</v>
      </c>
      <c r="AE32" s="664"/>
      <c r="AF32" s="664"/>
      <c r="AG32" s="664"/>
      <c r="AH32" s="664"/>
      <c r="AI32" s="664"/>
      <c r="AJ32" s="664"/>
      <c r="AK32" s="664"/>
      <c r="AL32" s="635" t="s">
        <v>240</v>
      </c>
      <c r="AM32" s="636"/>
      <c r="AN32" s="636"/>
      <c r="AO32" s="665"/>
      <c r="AP32" s="675"/>
      <c r="AQ32" s="676"/>
      <c r="AR32" s="676"/>
      <c r="AS32" s="676"/>
      <c r="AT32" s="702"/>
      <c r="AU32" s="215" t="s">
        <v>312</v>
      </c>
      <c r="AX32" s="629" t="s">
        <v>313</v>
      </c>
      <c r="AY32" s="630"/>
      <c r="AZ32" s="630"/>
      <c r="BA32" s="630"/>
      <c r="BB32" s="630"/>
      <c r="BC32" s="630"/>
      <c r="BD32" s="630"/>
      <c r="BE32" s="630"/>
      <c r="BF32" s="631"/>
      <c r="BG32" s="696">
        <v>99.8</v>
      </c>
      <c r="BH32" s="651"/>
      <c r="BI32" s="651"/>
      <c r="BJ32" s="651"/>
      <c r="BK32" s="651"/>
      <c r="BL32" s="651"/>
      <c r="BM32" s="636">
        <v>99.4</v>
      </c>
      <c r="BN32" s="651"/>
      <c r="BO32" s="651"/>
      <c r="BP32" s="651"/>
      <c r="BQ32" s="673"/>
      <c r="BR32" s="696">
        <v>99.7</v>
      </c>
      <c r="BS32" s="651"/>
      <c r="BT32" s="651"/>
      <c r="BU32" s="651"/>
      <c r="BV32" s="651"/>
      <c r="BW32" s="651"/>
      <c r="BX32" s="636">
        <v>99.4</v>
      </c>
      <c r="BY32" s="651"/>
      <c r="BZ32" s="651"/>
      <c r="CA32" s="651"/>
      <c r="CB32" s="673"/>
      <c r="CD32" s="649"/>
      <c r="CE32" s="650"/>
      <c r="CF32" s="629" t="s">
        <v>314</v>
      </c>
      <c r="CG32" s="630"/>
      <c r="CH32" s="630"/>
      <c r="CI32" s="630"/>
      <c r="CJ32" s="630"/>
      <c r="CK32" s="630"/>
      <c r="CL32" s="630"/>
      <c r="CM32" s="630"/>
      <c r="CN32" s="630"/>
      <c r="CO32" s="630"/>
      <c r="CP32" s="630"/>
      <c r="CQ32" s="631"/>
      <c r="CR32" s="632" t="s">
        <v>135</v>
      </c>
      <c r="CS32" s="633"/>
      <c r="CT32" s="633"/>
      <c r="CU32" s="633"/>
      <c r="CV32" s="633"/>
      <c r="CW32" s="633"/>
      <c r="CX32" s="633"/>
      <c r="CY32" s="634"/>
      <c r="CZ32" s="635" t="s">
        <v>240</v>
      </c>
      <c r="DA32" s="653"/>
      <c r="DB32" s="653"/>
      <c r="DC32" s="654"/>
      <c r="DD32" s="638" t="s">
        <v>240</v>
      </c>
      <c r="DE32" s="633"/>
      <c r="DF32" s="633"/>
      <c r="DG32" s="633"/>
      <c r="DH32" s="633"/>
      <c r="DI32" s="633"/>
      <c r="DJ32" s="633"/>
      <c r="DK32" s="634"/>
      <c r="DL32" s="638" t="s">
        <v>240</v>
      </c>
      <c r="DM32" s="633"/>
      <c r="DN32" s="633"/>
      <c r="DO32" s="633"/>
      <c r="DP32" s="633"/>
      <c r="DQ32" s="633"/>
      <c r="DR32" s="633"/>
      <c r="DS32" s="633"/>
      <c r="DT32" s="633"/>
      <c r="DU32" s="633"/>
      <c r="DV32" s="634"/>
      <c r="DW32" s="635" t="s">
        <v>135</v>
      </c>
      <c r="DX32" s="653"/>
      <c r="DY32" s="653"/>
      <c r="DZ32" s="653"/>
      <c r="EA32" s="653"/>
      <c r="EB32" s="653"/>
      <c r="EC32" s="669"/>
    </row>
    <row r="33" spans="2:133" ht="11.25" customHeight="1" x14ac:dyDescent="0.2">
      <c r="B33" s="629" t="s">
        <v>315</v>
      </c>
      <c r="C33" s="630"/>
      <c r="D33" s="630"/>
      <c r="E33" s="630"/>
      <c r="F33" s="630"/>
      <c r="G33" s="630"/>
      <c r="H33" s="630"/>
      <c r="I33" s="630"/>
      <c r="J33" s="630"/>
      <c r="K33" s="630"/>
      <c r="L33" s="630"/>
      <c r="M33" s="630"/>
      <c r="N33" s="630"/>
      <c r="O33" s="630"/>
      <c r="P33" s="630"/>
      <c r="Q33" s="631"/>
      <c r="R33" s="632">
        <v>154641</v>
      </c>
      <c r="S33" s="633"/>
      <c r="T33" s="633"/>
      <c r="U33" s="633"/>
      <c r="V33" s="633"/>
      <c r="W33" s="633"/>
      <c r="X33" s="633"/>
      <c r="Y33" s="634"/>
      <c r="Z33" s="663">
        <v>3.2</v>
      </c>
      <c r="AA33" s="663"/>
      <c r="AB33" s="663"/>
      <c r="AC33" s="663"/>
      <c r="AD33" s="664" t="s">
        <v>135</v>
      </c>
      <c r="AE33" s="664"/>
      <c r="AF33" s="664"/>
      <c r="AG33" s="664"/>
      <c r="AH33" s="664"/>
      <c r="AI33" s="664"/>
      <c r="AJ33" s="664"/>
      <c r="AK33" s="664"/>
      <c r="AL33" s="635" t="s">
        <v>126</v>
      </c>
      <c r="AM33" s="636"/>
      <c r="AN33" s="636"/>
      <c r="AO33" s="665"/>
      <c r="AP33" s="677"/>
      <c r="AQ33" s="678"/>
      <c r="AR33" s="678"/>
      <c r="AS33" s="678"/>
      <c r="AT33" s="703"/>
      <c r="AU33" s="220"/>
      <c r="AV33" s="220"/>
      <c r="AW33" s="220"/>
      <c r="AX33" s="613" t="s">
        <v>316</v>
      </c>
      <c r="AY33" s="614"/>
      <c r="AZ33" s="614"/>
      <c r="BA33" s="614"/>
      <c r="BB33" s="614"/>
      <c r="BC33" s="614"/>
      <c r="BD33" s="614"/>
      <c r="BE33" s="614"/>
      <c r="BF33" s="615"/>
      <c r="BG33" s="691">
        <v>99.8</v>
      </c>
      <c r="BH33" s="617"/>
      <c r="BI33" s="617"/>
      <c r="BJ33" s="617"/>
      <c r="BK33" s="617"/>
      <c r="BL33" s="617"/>
      <c r="BM33" s="659">
        <v>99.7</v>
      </c>
      <c r="BN33" s="617"/>
      <c r="BO33" s="617"/>
      <c r="BP33" s="617"/>
      <c r="BQ33" s="661"/>
      <c r="BR33" s="691">
        <v>99.9</v>
      </c>
      <c r="BS33" s="617"/>
      <c r="BT33" s="617"/>
      <c r="BU33" s="617"/>
      <c r="BV33" s="617"/>
      <c r="BW33" s="617"/>
      <c r="BX33" s="659">
        <v>99.9</v>
      </c>
      <c r="BY33" s="617"/>
      <c r="BZ33" s="617"/>
      <c r="CA33" s="617"/>
      <c r="CB33" s="661"/>
      <c r="CD33" s="629" t="s">
        <v>317</v>
      </c>
      <c r="CE33" s="630"/>
      <c r="CF33" s="630"/>
      <c r="CG33" s="630"/>
      <c r="CH33" s="630"/>
      <c r="CI33" s="630"/>
      <c r="CJ33" s="630"/>
      <c r="CK33" s="630"/>
      <c r="CL33" s="630"/>
      <c r="CM33" s="630"/>
      <c r="CN33" s="630"/>
      <c r="CO33" s="630"/>
      <c r="CP33" s="630"/>
      <c r="CQ33" s="631"/>
      <c r="CR33" s="632">
        <v>2622073</v>
      </c>
      <c r="CS33" s="651"/>
      <c r="CT33" s="651"/>
      <c r="CU33" s="651"/>
      <c r="CV33" s="651"/>
      <c r="CW33" s="651"/>
      <c r="CX33" s="651"/>
      <c r="CY33" s="652"/>
      <c r="CZ33" s="635">
        <v>56.4</v>
      </c>
      <c r="DA33" s="653"/>
      <c r="DB33" s="653"/>
      <c r="DC33" s="654"/>
      <c r="DD33" s="638">
        <v>1513374</v>
      </c>
      <c r="DE33" s="651"/>
      <c r="DF33" s="651"/>
      <c r="DG33" s="651"/>
      <c r="DH33" s="651"/>
      <c r="DI33" s="651"/>
      <c r="DJ33" s="651"/>
      <c r="DK33" s="652"/>
      <c r="DL33" s="638">
        <v>1033342</v>
      </c>
      <c r="DM33" s="651"/>
      <c r="DN33" s="651"/>
      <c r="DO33" s="651"/>
      <c r="DP33" s="651"/>
      <c r="DQ33" s="651"/>
      <c r="DR33" s="651"/>
      <c r="DS33" s="651"/>
      <c r="DT33" s="651"/>
      <c r="DU33" s="651"/>
      <c r="DV33" s="652"/>
      <c r="DW33" s="635">
        <v>43.7</v>
      </c>
      <c r="DX33" s="653"/>
      <c r="DY33" s="653"/>
      <c r="DZ33" s="653"/>
      <c r="EA33" s="653"/>
      <c r="EB33" s="653"/>
      <c r="EC33" s="669"/>
    </row>
    <row r="34" spans="2:133" ht="11.25" customHeight="1" x14ac:dyDescent="0.2">
      <c r="B34" s="629" t="s">
        <v>318</v>
      </c>
      <c r="C34" s="630"/>
      <c r="D34" s="630"/>
      <c r="E34" s="630"/>
      <c r="F34" s="630"/>
      <c r="G34" s="630"/>
      <c r="H34" s="630"/>
      <c r="I34" s="630"/>
      <c r="J34" s="630"/>
      <c r="K34" s="630"/>
      <c r="L34" s="630"/>
      <c r="M34" s="630"/>
      <c r="N34" s="630"/>
      <c r="O34" s="630"/>
      <c r="P34" s="630"/>
      <c r="Q34" s="631"/>
      <c r="R34" s="632">
        <v>11320</v>
      </c>
      <c r="S34" s="633"/>
      <c r="T34" s="633"/>
      <c r="U34" s="633"/>
      <c r="V34" s="633"/>
      <c r="W34" s="633"/>
      <c r="X34" s="633"/>
      <c r="Y34" s="634"/>
      <c r="Z34" s="663">
        <v>0.2</v>
      </c>
      <c r="AA34" s="663"/>
      <c r="AB34" s="663"/>
      <c r="AC34" s="663"/>
      <c r="AD34" s="664">
        <v>11054</v>
      </c>
      <c r="AE34" s="664"/>
      <c r="AF34" s="664"/>
      <c r="AG34" s="664"/>
      <c r="AH34" s="664"/>
      <c r="AI34" s="664"/>
      <c r="AJ34" s="664"/>
      <c r="AK34" s="664"/>
      <c r="AL34" s="635">
        <v>0.5</v>
      </c>
      <c r="AM34" s="636"/>
      <c r="AN34" s="636"/>
      <c r="AO34" s="665"/>
      <c r="AP34" s="221"/>
      <c r="AQ34" s="222"/>
      <c r="AS34" s="219"/>
      <c r="AT34" s="219"/>
      <c r="AU34" s="219"/>
      <c r="AV34" s="219"/>
      <c r="AW34" s="219"/>
      <c r="AX34" s="219"/>
      <c r="AY34" s="219"/>
      <c r="AZ34" s="219"/>
      <c r="BA34" s="219"/>
      <c r="BB34" s="219"/>
      <c r="BC34" s="219"/>
      <c r="BD34" s="219"/>
      <c r="BE34" s="219"/>
      <c r="BF34" s="219"/>
      <c r="BG34" s="222"/>
      <c r="BH34" s="222"/>
      <c r="BI34" s="222"/>
      <c r="BJ34" s="222"/>
      <c r="BK34" s="222"/>
      <c r="BL34" s="222"/>
      <c r="BM34" s="222"/>
      <c r="BN34" s="222"/>
      <c r="BO34" s="222"/>
      <c r="BP34" s="222"/>
      <c r="BQ34" s="222"/>
      <c r="BR34" s="222"/>
      <c r="BS34" s="222"/>
      <c r="BT34" s="222"/>
      <c r="BU34" s="222"/>
      <c r="BV34" s="222"/>
      <c r="BW34" s="222"/>
      <c r="BX34" s="222"/>
      <c r="BY34" s="222"/>
      <c r="BZ34" s="222"/>
      <c r="CA34" s="222"/>
      <c r="CB34" s="222"/>
      <c r="CD34" s="629" t="s">
        <v>319</v>
      </c>
      <c r="CE34" s="630"/>
      <c r="CF34" s="630"/>
      <c r="CG34" s="630"/>
      <c r="CH34" s="630"/>
      <c r="CI34" s="630"/>
      <c r="CJ34" s="630"/>
      <c r="CK34" s="630"/>
      <c r="CL34" s="630"/>
      <c r="CM34" s="630"/>
      <c r="CN34" s="630"/>
      <c r="CO34" s="630"/>
      <c r="CP34" s="630"/>
      <c r="CQ34" s="631"/>
      <c r="CR34" s="632">
        <v>716019</v>
      </c>
      <c r="CS34" s="633"/>
      <c r="CT34" s="633"/>
      <c r="CU34" s="633"/>
      <c r="CV34" s="633"/>
      <c r="CW34" s="633"/>
      <c r="CX34" s="633"/>
      <c r="CY34" s="634"/>
      <c r="CZ34" s="635">
        <v>15.4</v>
      </c>
      <c r="DA34" s="653"/>
      <c r="DB34" s="653"/>
      <c r="DC34" s="654"/>
      <c r="DD34" s="638">
        <v>578870</v>
      </c>
      <c r="DE34" s="633"/>
      <c r="DF34" s="633"/>
      <c r="DG34" s="633"/>
      <c r="DH34" s="633"/>
      <c r="DI34" s="633"/>
      <c r="DJ34" s="633"/>
      <c r="DK34" s="634"/>
      <c r="DL34" s="638">
        <v>486664</v>
      </c>
      <c r="DM34" s="633"/>
      <c r="DN34" s="633"/>
      <c r="DO34" s="633"/>
      <c r="DP34" s="633"/>
      <c r="DQ34" s="633"/>
      <c r="DR34" s="633"/>
      <c r="DS34" s="633"/>
      <c r="DT34" s="633"/>
      <c r="DU34" s="633"/>
      <c r="DV34" s="634"/>
      <c r="DW34" s="635">
        <v>20.6</v>
      </c>
      <c r="DX34" s="653"/>
      <c r="DY34" s="653"/>
      <c r="DZ34" s="653"/>
      <c r="EA34" s="653"/>
      <c r="EB34" s="653"/>
      <c r="EC34" s="669"/>
    </row>
    <row r="35" spans="2:133" ht="11.25" customHeight="1" x14ac:dyDescent="0.2">
      <c r="B35" s="629" t="s">
        <v>320</v>
      </c>
      <c r="C35" s="630"/>
      <c r="D35" s="630"/>
      <c r="E35" s="630"/>
      <c r="F35" s="630"/>
      <c r="G35" s="630"/>
      <c r="H35" s="630"/>
      <c r="I35" s="630"/>
      <c r="J35" s="630"/>
      <c r="K35" s="630"/>
      <c r="L35" s="630"/>
      <c r="M35" s="630"/>
      <c r="N35" s="630"/>
      <c r="O35" s="630"/>
      <c r="P35" s="630"/>
      <c r="Q35" s="631"/>
      <c r="R35" s="632">
        <v>69105</v>
      </c>
      <c r="S35" s="633"/>
      <c r="T35" s="633"/>
      <c r="U35" s="633"/>
      <c r="V35" s="633"/>
      <c r="W35" s="633"/>
      <c r="X35" s="633"/>
      <c r="Y35" s="634"/>
      <c r="Z35" s="663">
        <v>1.4</v>
      </c>
      <c r="AA35" s="663"/>
      <c r="AB35" s="663"/>
      <c r="AC35" s="663"/>
      <c r="AD35" s="664" t="s">
        <v>135</v>
      </c>
      <c r="AE35" s="664"/>
      <c r="AF35" s="664"/>
      <c r="AG35" s="664"/>
      <c r="AH35" s="664"/>
      <c r="AI35" s="664"/>
      <c r="AJ35" s="664"/>
      <c r="AK35" s="664"/>
      <c r="AL35" s="635" t="s">
        <v>135</v>
      </c>
      <c r="AM35" s="636"/>
      <c r="AN35" s="636"/>
      <c r="AO35" s="665"/>
      <c r="AP35" s="223"/>
      <c r="AQ35" s="688" t="s">
        <v>321</v>
      </c>
      <c r="AR35" s="689"/>
      <c r="AS35" s="689"/>
      <c r="AT35" s="689"/>
      <c r="AU35" s="689"/>
      <c r="AV35" s="689"/>
      <c r="AW35" s="689"/>
      <c r="AX35" s="689"/>
      <c r="AY35" s="689"/>
      <c r="AZ35" s="689"/>
      <c r="BA35" s="689"/>
      <c r="BB35" s="689"/>
      <c r="BC35" s="689"/>
      <c r="BD35" s="689"/>
      <c r="BE35" s="689"/>
      <c r="BF35" s="690"/>
      <c r="BG35" s="688" t="s">
        <v>322</v>
      </c>
      <c r="BH35" s="689"/>
      <c r="BI35" s="689"/>
      <c r="BJ35" s="689"/>
      <c r="BK35" s="689"/>
      <c r="BL35" s="689"/>
      <c r="BM35" s="689"/>
      <c r="BN35" s="689"/>
      <c r="BO35" s="689"/>
      <c r="BP35" s="689"/>
      <c r="BQ35" s="689"/>
      <c r="BR35" s="689"/>
      <c r="BS35" s="689"/>
      <c r="BT35" s="689"/>
      <c r="BU35" s="689"/>
      <c r="BV35" s="689"/>
      <c r="BW35" s="689"/>
      <c r="BX35" s="689"/>
      <c r="BY35" s="689"/>
      <c r="BZ35" s="689"/>
      <c r="CA35" s="689"/>
      <c r="CB35" s="690"/>
      <c r="CD35" s="629" t="s">
        <v>323</v>
      </c>
      <c r="CE35" s="630"/>
      <c r="CF35" s="630"/>
      <c r="CG35" s="630"/>
      <c r="CH35" s="630"/>
      <c r="CI35" s="630"/>
      <c r="CJ35" s="630"/>
      <c r="CK35" s="630"/>
      <c r="CL35" s="630"/>
      <c r="CM35" s="630"/>
      <c r="CN35" s="630"/>
      <c r="CO35" s="630"/>
      <c r="CP35" s="630"/>
      <c r="CQ35" s="631"/>
      <c r="CR35" s="632">
        <v>17352</v>
      </c>
      <c r="CS35" s="651"/>
      <c r="CT35" s="651"/>
      <c r="CU35" s="651"/>
      <c r="CV35" s="651"/>
      <c r="CW35" s="651"/>
      <c r="CX35" s="651"/>
      <c r="CY35" s="652"/>
      <c r="CZ35" s="635">
        <v>0.4</v>
      </c>
      <c r="DA35" s="653"/>
      <c r="DB35" s="653"/>
      <c r="DC35" s="654"/>
      <c r="DD35" s="638">
        <v>11143</v>
      </c>
      <c r="DE35" s="651"/>
      <c r="DF35" s="651"/>
      <c r="DG35" s="651"/>
      <c r="DH35" s="651"/>
      <c r="DI35" s="651"/>
      <c r="DJ35" s="651"/>
      <c r="DK35" s="652"/>
      <c r="DL35" s="638">
        <v>11143</v>
      </c>
      <c r="DM35" s="651"/>
      <c r="DN35" s="651"/>
      <c r="DO35" s="651"/>
      <c r="DP35" s="651"/>
      <c r="DQ35" s="651"/>
      <c r="DR35" s="651"/>
      <c r="DS35" s="651"/>
      <c r="DT35" s="651"/>
      <c r="DU35" s="651"/>
      <c r="DV35" s="652"/>
      <c r="DW35" s="635">
        <v>0.5</v>
      </c>
      <c r="DX35" s="653"/>
      <c r="DY35" s="653"/>
      <c r="DZ35" s="653"/>
      <c r="EA35" s="653"/>
      <c r="EB35" s="653"/>
      <c r="EC35" s="669"/>
    </row>
    <row r="36" spans="2:133" ht="11.25" customHeight="1" x14ac:dyDescent="0.2">
      <c r="B36" s="629" t="s">
        <v>324</v>
      </c>
      <c r="C36" s="630"/>
      <c r="D36" s="630"/>
      <c r="E36" s="630"/>
      <c r="F36" s="630"/>
      <c r="G36" s="630"/>
      <c r="H36" s="630"/>
      <c r="I36" s="630"/>
      <c r="J36" s="630"/>
      <c r="K36" s="630"/>
      <c r="L36" s="630"/>
      <c r="M36" s="630"/>
      <c r="N36" s="630"/>
      <c r="O36" s="630"/>
      <c r="P36" s="630"/>
      <c r="Q36" s="631"/>
      <c r="R36" s="632">
        <v>148177</v>
      </c>
      <c r="S36" s="633"/>
      <c r="T36" s="633"/>
      <c r="U36" s="633"/>
      <c r="V36" s="633"/>
      <c r="W36" s="633"/>
      <c r="X36" s="633"/>
      <c r="Y36" s="634"/>
      <c r="Z36" s="663">
        <v>3.1</v>
      </c>
      <c r="AA36" s="663"/>
      <c r="AB36" s="663"/>
      <c r="AC36" s="663"/>
      <c r="AD36" s="664" t="s">
        <v>240</v>
      </c>
      <c r="AE36" s="664"/>
      <c r="AF36" s="664"/>
      <c r="AG36" s="664"/>
      <c r="AH36" s="664"/>
      <c r="AI36" s="664"/>
      <c r="AJ36" s="664"/>
      <c r="AK36" s="664"/>
      <c r="AL36" s="635" t="s">
        <v>126</v>
      </c>
      <c r="AM36" s="636"/>
      <c r="AN36" s="636"/>
      <c r="AO36" s="665"/>
      <c r="AP36" s="223"/>
      <c r="AQ36" s="679" t="s">
        <v>325</v>
      </c>
      <c r="AR36" s="680"/>
      <c r="AS36" s="680"/>
      <c r="AT36" s="680"/>
      <c r="AU36" s="680"/>
      <c r="AV36" s="680"/>
      <c r="AW36" s="680"/>
      <c r="AX36" s="680"/>
      <c r="AY36" s="681"/>
      <c r="AZ36" s="682">
        <v>313649</v>
      </c>
      <c r="BA36" s="683"/>
      <c r="BB36" s="683"/>
      <c r="BC36" s="683"/>
      <c r="BD36" s="683"/>
      <c r="BE36" s="683"/>
      <c r="BF36" s="684"/>
      <c r="BG36" s="685" t="s">
        <v>326</v>
      </c>
      <c r="BH36" s="686"/>
      <c r="BI36" s="686"/>
      <c r="BJ36" s="686"/>
      <c r="BK36" s="686"/>
      <c r="BL36" s="686"/>
      <c r="BM36" s="686"/>
      <c r="BN36" s="686"/>
      <c r="BO36" s="686"/>
      <c r="BP36" s="686"/>
      <c r="BQ36" s="686"/>
      <c r="BR36" s="686"/>
      <c r="BS36" s="686"/>
      <c r="BT36" s="686"/>
      <c r="BU36" s="687"/>
      <c r="BV36" s="682">
        <v>27704</v>
      </c>
      <c r="BW36" s="683"/>
      <c r="BX36" s="683"/>
      <c r="BY36" s="683"/>
      <c r="BZ36" s="683"/>
      <c r="CA36" s="683"/>
      <c r="CB36" s="684"/>
      <c r="CD36" s="629" t="s">
        <v>327</v>
      </c>
      <c r="CE36" s="630"/>
      <c r="CF36" s="630"/>
      <c r="CG36" s="630"/>
      <c r="CH36" s="630"/>
      <c r="CI36" s="630"/>
      <c r="CJ36" s="630"/>
      <c r="CK36" s="630"/>
      <c r="CL36" s="630"/>
      <c r="CM36" s="630"/>
      <c r="CN36" s="630"/>
      <c r="CO36" s="630"/>
      <c r="CP36" s="630"/>
      <c r="CQ36" s="631"/>
      <c r="CR36" s="632">
        <v>1057642</v>
      </c>
      <c r="CS36" s="633"/>
      <c r="CT36" s="633"/>
      <c r="CU36" s="633"/>
      <c r="CV36" s="633"/>
      <c r="CW36" s="633"/>
      <c r="CX36" s="633"/>
      <c r="CY36" s="634"/>
      <c r="CZ36" s="635">
        <v>22.7</v>
      </c>
      <c r="DA36" s="653"/>
      <c r="DB36" s="653"/>
      <c r="DC36" s="654"/>
      <c r="DD36" s="638">
        <v>373873</v>
      </c>
      <c r="DE36" s="633"/>
      <c r="DF36" s="633"/>
      <c r="DG36" s="633"/>
      <c r="DH36" s="633"/>
      <c r="DI36" s="633"/>
      <c r="DJ36" s="633"/>
      <c r="DK36" s="634"/>
      <c r="DL36" s="638">
        <v>284344</v>
      </c>
      <c r="DM36" s="633"/>
      <c r="DN36" s="633"/>
      <c r="DO36" s="633"/>
      <c r="DP36" s="633"/>
      <c r="DQ36" s="633"/>
      <c r="DR36" s="633"/>
      <c r="DS36" s="633"/>
      <c r="DT36" s="633"/>
      <c r="DU36" s="633"/>
      <c r="DV36" s="634"/>
      <c r="DW36" s="635">
        <v>12</v>
      </c>
      <c r="DX36" s="653"/>
      <c r="DY36" s="653"/>
      <c r="DZ36" s="653"/>
      <c r="EA36" s="653"/>
      <c r="EB36" s="653"/>
      <c r="EC36" s="669"/>
    </row>
    <row r="37" spans="2:133" ht="11.25" customHeight="1" x14ac:dyDescent="0.2">
      <c r="B37" s="629" t="s">
        <v>328</v>
      </c>
      <c r="C37" s="630"/>
      <c r="D37" s="630"/>
      <c r="E37" s="630"/>
      <c r="F37" s="630"/>
      <c r="G37" s="630"/>
      <c r="H37" s="630"/>
      <c r="I37" s="630"/>
      <c r="J37" s="630"/>
      <c r="K37" s="630"/>
      <c r="L37" s="630"/>
      <c r="M37" s="630"/>
      <c r="N37" s="630"/>
      <c r="O37" s="630"/>
      <c r="P37" s="630"/>
      <c r="Q37" s="631"/>
      <c r="R37" s="632">
        <v>170819</v>
      </c>
      <c r="S37" s="633"/>
      <c r="T37" s="633"/>
      <c r="U37" s="633"/>
      <c r="V37" s="633"/>
      <c r="W37" s="633"/>
      <c r="X37" s="633"/>
      <c r="Y37" s="634"/>
      <c r="Z37" s="663">
        <v>3.5</v>
      </c>
      <c r="AA37" s="663"/>
      <c r="AB37" s="663"/>
      <c r="AC37" s="663"/>
      <c r="AD37" s="664" t="s">
        <v>135</v>
      </c>
      <c r="AE37" s="664"/>
      <c r="AF37" s="664"/>
      <c r="AG37" s="664"/>
      <c r="AH37" s="664"/>
      <c r="AI37" s="664"/>
      <c r="AJ37" s="664"/>
      <c r="AK37" s="664"/>
      <c r="AL37" s="635" t="s">
        <v>126</v>
      </c>
      <c r="AM37" s="636"/>
      <c r="AN37" s="636"/>
      <c r="AO37" s="665"/>
      <c r="AQ37" s="670" t="s">
        <v>329</v>
      </c>
      <c r="AR37" s="671"/>
      <c r="AS37" s="671"/>
      <c r="AT37" s="671"/>
      <c r="AU37" s="671"/>
      <c r="AV37" s="671"/>
      <c r="AW37" s="671"/>
      <c r="AX37" s="671"/>
      <c r="AY37" s="672"/>
      <c r="AZ37" s="632">
        <v>71423</v>
      </c>
      <c r="BA37" s="633"/>
      <c r="BB37" s="633"/>
      <c r="BC37" s="633"/>
      <c r="BD37" s="651"/>
      <c r="BE37" s="651"/>
      <c r="BF37" s="673"/>
      <c r="BG37" s="629" t="s">
        <v>330</v>
      </c>
      <c r="BH37" s="630"/>
      <c r="BI37" s="630"/>
      <c r="BJ37" s="630"/>
      <c r="BK37" s="630"/>
      <c r="BL37" s="630"/>
      <c r="BM37" s="630"/>
      <c r="BN37" s="630"/>
      <c r="BO37" s="630"/>
      <c r="BP37" s="630"/>
      <c r="BQ37" s="630"/>
      <c r="BR37" s="630"/>
      <c r="BS37" s="630"/>
      <c r="BT37" s="630"/>
      <c r="BU37" s="631"/>
      <c r="BV37" s="632">
        <v>24122</v>
      </c>
      <c r="BW37" s="633"/>
      <c r="BX37" s="633"/>
      <c r="BY37" s="633"/>
      <c r="BZ37" s="633"/>
      <c r="CA37" s="633"/>
      <c r="CB37" s="674"/>
      <c r="CD37" s="629" t="s">
        <v>331</v>
      </c>
      <c r="CE37" s="630"/>
      <c r="CF37" s="630"/>
      <c r="CG37" s="630"/>
      <c r="CH37" s="630"/>
      <c r="CI37" s="630"/>
      <c r="CJ37" s="630"/>
      <c r="CK37" s="630"/>
      <c r="CL37" s="630"/>
      <c r="CM37" s="630"/>
      <c r="CN37" s="630"/>
      <c r="CO37" s="630"/>
      <c r="CP37" s="630"/>
      <c r="CQ37" s="631"/>
      <c r="CR37" s="632">
        <v>153840</v>
      </c>
      <c r="CS37" s="651"/>
      <c r="CT37" s="651"/>
      <c r="CU37" s="651"/>
      <c r="CV37" s="651"/>
      <c r="CW37" s="651"/>
      <c r="CX37" s="651"/>
      <c r="CY37" s="652"/>
      <c r="CZ37" s="635">
        <v>3.3</v>
      </c>
      <c r="DA37" s="653"/>
      <c r="DB37" s="653"/>
      <c r="DC37" s="654"/>
      <c r="DD37" s="638">
        <v>132940</v>
      </c>
      <c r="DE37" s="651"/>
      <c r="DF37" s="651"/>
      <c r="DG37" s="651"/>
      <c r="DH37" s="651"/>
      <c r="DI37" s="651"/>
      <c r="DJ37" s="651"/>
      <c r="DK37" s="652"/>
      <c r="DL37" s="638">
        <v>132940</v>
      </c>
      <c r="DM37" s="651"/>
      <c r="DN37" s="651"/>
      <c r="DO37" s="651"/>
      <c r="DP37" s="651"/>
      <c r="DQ37" s="651"/>
      <c r="DR37" s="651"/>
      <c r="DS37" s="651"/>
      <c r="DT37" s="651"/>
      <c r="DU37" s="651"/>
      <c r="DV37" s="652"/>
      <c r="DW37" s="635">
        <v>5.6</v>
      </c>
      <c r="DX37" s="653"/>
      <c r="DY37" s="653"/>
      <c r="DZ37" s="653"/>
      <c r="EA37" s="653"/>
      <c r="EB37" s="653"/>
      <c r="EC37" s="669"/>
    </row>
    <row r="38" spans="2:133" ht="11.25" customHeight="1" x14ac:dyDescent="0.2">
      <c r="B38" s="629" t="s">
        <v>332</v>
      </c>
      <c r="C38" s="630"/>
      <c r="D38" s="630"/>
      <c r="E38" s="630"/>
      <c r="F38" s="630"/>
      <c r="G38" s="630"/>
      <c r="H38" s="630"/>
      <c r="I38" s="630"/>
      <c r="J38" s="630"/>
      <c r="K38" s="630"/>
      <c r="L38" s="630"/>
      <c r="M38" s="630"/>
      <c r="N38" s="630"/>
      <c r="O38" s="630"/>
      <c r="P38" s="630"/>
      <c r="Q38" s="631"/>
      <c r="R38" s="632">
        <v>265999</v>
      </c>
      <c r="S38" s="633"/>
      <c r="T38" s="633"/>
      <c r="U38" s="633"/>
      <c r="V38" s="633"/>
      <c r="W38" s="633"/>
      <c r="X38" s="633"/>
      <c r="Y38" s="634"/>
      <c r="Z38" s="663">
        <v>5.5</v>
      </c>
      <c r="AA38" s="663"/>
      <c r="AB38" s="663"/>
      <c r="AC38" s="663"/>
      <c r="AD38" s="664">
        <v>1478</v>
      </c>
      <c r="AE38" s="664"/>
      <c r="AF38" s="664"/>
      <c r="AG38" s="664"/>
      <c r="AH38" s="664"/>
      <c r="AI38" s="664"/>
      <c r="AJ38" s="664"/>
      <c r="AK38" s="664"/>
      <c r="AL38" s="635">
        <v>0.1</v>
      </c>
      <c r="AM38" s="636"/>
      <c r="AN38" s="636"/>
      <c r="AO38" s="665"/>
      <c r="AQ38" s="670" t="s">
        <v>333</v>
      </c>
      <c r="AR38" s="671"/>
      <c r="AS38" s="671"/>
      <c r="AT38" s="671"/>
      <c r="AU38" s="671"/>
      <c r="AV38" s="671"/>
      <c r="AW38" s="671"/>
      <c r="AX38" s="671"/>
      <c r="AY38" s="672"/>
      <c r="AZ38" s="632">
        <v>16946</v>
      </c>
      <c r="BA38" s="633"/>
      <c r="BB38" s="633"/>
      <c r="BC38" s="633"/>
      <c r="BD38" s="651"/>
      <c r="BE38" s="651"/>
      <c r="BF38" s="673"/>
      <c r="BG38" s="629" t="s">
        <v>334</v>
      </c>
      <c r="BH38" s="630"/>
      <c r="BI38" s="630"/>
      <c r="BJ38" s="630"/>
      <c r="BK38" s="630"/>
      <c r="BL38" s="630"/>
      <c r="BM38" s="630"/>
      <c r="BN38" s="630"/>
      <c r="BO38" s="630"/>
      <c r="BP38" s="630"/>
      <c r="BQ38" s="630"/>
      <c r="BR38" s="630"/>
      <c r="BS38" s="630"/>
      <c r="BT38" s="630"/>
      <c r="BU38" s="631"/>
      <c r="BV38" s="632">
        <v>708</v>
      </c>
      <c r="BW38" s="633"/>
      <c r="BX38" s="633"/>
      <c r="BY38" s="633"/>
      <c r="BZ38" s="633"/>
      <c r="CA38" s="633"/>
      <c r="CB38" s="674"/>
      <c r="CD38" s="629" t="s">
        <v>335</v>
      </c>
      <c r="CE38" s="630"/>
      <c r="CF38" s="630"/>
      <c r="CG38" s="630"/>
      <c r="CH38" s="630"/>
      <c r="CI38" s="630"/>
      <c r="CJ38" s="630"/>
      <c r="CK38" s="630"/>
      <c r="CL38" s="630"/>
      <c r="CM38" s="630"/>
      <c r="CN38" s="630"/>
      <c r="CO38" s="630"/>
      <c r="CP38" s="630"/>
      <c r="CQ38" s="631"/>
      <c r="CR38" s="632">
        <v>313649</v>
      </c>
      <c r="CS38" s="633"/>
      <c r="CT38" s="633"/>
      <c r="CU38" s="633"/>
      <c r="CV38" s="633"/>
      <c r="CW38" s="633"/>
      <c r="CX38" s="633"/>
      <c r="CY38" s="634"/>
      <c r="CZ38" s="635">
        <v>6.7</v>
      </c>
      <c r="DA38" s="653"/>
      <c r="DB38" s="653"/>
      <c r="DC38" s="654"/>
      <c r="DD38" s="638">
        <v>271192</v>
      </c>
      <c r="DE38" s="633"/>
      <c r="DF38" s="633"/>
      <c r="DG38" s="633"/>
      <c r="DH38" s="633"/>
      <c r="DI38" s="633"/>
      <c r="DJ38" s="633"/>
      <c r="DK38" s="634"/>
      <c r="DL38" s="638">
        <v>251191</v>
      </c>
      <c r="DM38" s="633"/>
      <c r="DN38" s="633"/>
      <c r="DO38" s="633"/>
      <c r="DP38" s="633"/>
      <c r="DQ38" s="633"/>
      <c r="DR38" s="633"/>
      <c r="DS38" s="633"/>
      <c r="DT38" s="633"/>
      <c r="DU38" s="633"/>
      <c r="DV38" s="634"/>
      <c r="DW38" s="635">
        <v>10.6</v>
      </c>
      <c r="DX38" s="653"/>
      <c r="DY38" s="653"/>
      <c r="DZ38" s="653"/>
      <c r="EA38" s="653"/>
      <c r="EB38" s="653"/>
      <c r="EC38" s="669"/>
    </row>
    <row r="39" spans="2:133" ht="11.25" customHeight="1" x14ac:dyDescent="0.2">
      <c r="B39" s="629" t="s">
        <v>336</v>
      </c>
      <c r="C39" s="630"/>
      <c r="D39" s="630"/>
      <c r="E39" s="630"/>
      <c r="F39" s="630"/>
      <c r="G39" s="630"/>
      <c r="H39" s="630"/>
      <c r="I39" s="630"/>
      <c r="J39" s="630"/>
      <c r="K39" s="630"/>
      <c r="L39" s="630"/>
      <c r="M39" s="630"/>
      <c r="N39" s="630"/>
      <c r="O39" s="630"/>
      <c r="P39" s="630"/>
      <c r="Q39" s="631"/>
      <c r="R39" s="632">
        <v>287100</v>
      </c>
      <c r="S39" s="633"/>
      <c r="T39" s="633"/>
      <c r="U39" s="633"/>
      <c r="V39" s="633"/>
      <c r="W39" s="633"/>
      <c r="X39" s="633"/>
      <c r="Y39" s="634"/>
      <c r="Z39" s="663">
        <v>5.9</v>
      </c>
      <c r="AA39" s="663"/>
      <c r="AB39" s="663"/>
      <c r="AC39" s="663"/>
      <c r="AD39" s="664" t="s">
        <v>126</v>
      </c>
      <c r="AE39" s="664"/>
      <c r="AF39" s="664"/>
      <c r="AG39" s="664"/>
      <c r="AH39" s="664"/>
      <c r="AI39" s="664"/>
      <c r="AJ39" s="664"/>
      <c r="AK39" s="664"/>
      <c r="AL39" s="635" t="s">
        <v>126</v>
      </c>
      <c r="AM39" s="636"/>
      <c r="AN39" s="636"/>
      <c r="AO39" s="665"/>
      <c r="AQ39" s="670" t="s">
        <v>337</v>
      </c>
      <c r="AR39" s="671"/>
      <c r="AS39" s="671"/>
      <c r="AT39" s="671"/>
      <c r="AU39" s="671"/>
      <c r="AV39" s="671"/>
      <c r="AW39" s="671"/>
      <c r="AX39" s="671"/>
      <c r="AY39" s="672"/>
      <c r="AZ39" s="632" t="s">
        <v>126</v>
      </c>
      <c r="BA39" s="633"/>
      <c r="BB39" s="633"/>
      <c r="BC39" s="633"/>
      <c r="BD39" s="651"/>
      <c r="BE39" s="651"/>
      <c r="BF39" s="673"/>
      <c r="BG39" s="629" t="s">
        <v>338</v>
      </c>
      <c r="BH39" s="630"/>
      <c r="BI39" s="630"/>
      <c r="BJ39" s="630"/>
      <c r="BK39" s="630"/>
      <c r="BL39" s="630"/>
      <c r="BM39" s="630"/>
      <c r="BN39" s="630"/>
      <c r="BO39" s="630"/>
      <c r="BP39" s="630"/>
      <c r="BQ39" s="630"/>
      <c r="BR39" s="630"/>
      <c r="BS39" s="630"/>
      <c r="BT39" s="630"/>
      <c r="BU39" s="631"/>
      <c r="BV39" s="632">
        <v>1092</v>
      </c>
      <c r="BW39" s="633"/>
      <c r="BX39" s="633"/>
      <c r="BY39" s="633"/>
      <c r="BZ39" s="633"/>
      <c r="CA39" s="633"/>
      <c r="CB39" s="674"/>
      <c r="CD39" s="629" t="s">
        <v>339</v>
      </c>
      <c r="CE39" s="630"/>
      <c r="CF39" s="630"/>
      <c r="CG39" s="630"/>
      <c r="CH39" s="630"/>
      <c r="CI39" s="630"/>
      <c r="CJ39" s="630"/>
      <c r="CK39" s="630"/>
      <c r="CL39" s="630"/>
      <c r="CM39" s="630"/>
      <c r="CN39" s="630"/>
      <c r="CO39" s="630"/>
      <c r="CP39" s="630"/>
      <c r="CQ39" s="631"/>
      <c r="CR39" s="632">
        <v>278911</v>
      </c>
      <c r="CS39" s="651"/>
      <c r="CT39" s="651"/>
      <c r="CU39" s="651"/>
      <c r="CV39" s="651"/>
      <c r="CW39" s="651"/>
      <c r="CX39" s="651"/>
      <c r="CY39" s="652"/>
      <c r="CZ39" s="635">
        <v>6</v>
      </c>
      <c r="DA39" s="653"/>
      <c r="DB39" s="653"/>
      <c r="DC39" s="654"/>
      <c r="DD39" s="638">
        <v>278296</v>
      </c>
      <c r="DE39" s="651"/>
      <c r="DF39" s="651"/>
      <c r="DG39" s="651"/>
      <c r="DH39" s="651"/>
      <c r="DI39" s="651"/>
      <c r="DJ39" s="651"/>
      <c r="DK39" s="652"/>
      <c r="DL39" s="638" t="s">
        <v>240</v>
      </c>
      <c r="DM39" s="651"/>
      <c r="DN39" s="651"/>
      <c r="DO39" s="651"/>
      <c r="DP39" s="651"/>
      <c r="DQ39" s="651"/>
      <c r="DR39" s="651"/>
      <c r="DS39" s="651"/>
      <c r="DT39" s="651"/>
      <c r="DU39" s="651"/>
      <c r="DV39" s="652"/>
      <c r="DW39" s="635" t="s">
        <v>135</v>
      </c>
      <c r="DX39" s="653"/>
      <c r="DY39" s="653"/>
      <c r="DZ39" s="653"/>
      <c r="EA39" s="653"/>
      <c r="EB39" s="653"/>
      <c r="EC39" s="669"/>
    </row>
    <row r="40" spans="2:133" ht="11.25" customHeight="1" x14ac:dyDescent="0.2">
      <c r="B40" s="629" t="s">
        <v>340</v>
      </c>
      <c r="C40" s="630"/>
      <c r="D40" s="630"/>
      <c r="E40" s="630"/>
      <c r="F40" s="630"/>
      <c r="G40" s="630"/>
      <c r="H40" s="630"/>
      <c r="I40" s="630"/>
      <c r="J40" s="630"/>
      <c r="K40" s="630"/>
      <c r="L40" s="630"/>
      <c r="M40" s="630"/>
      <c r="N40" s="630"/>
      <c r="O40" s="630"/>
      <c r="P40" s="630"/>
      <c r="Q40" s="631"/>
      <c r="R40" s="632" t="s">
        <v>240</v>
      </c>
      <c r="S40" s="633"/>
      <c r="T40" s="633"/>
      <c r="U40" s="633"/>
      <c r="V40" s="633"/>
      <c r="W40" s="633"/>
      <c r="X40" s="633"/>
      <c r="Y40" s="634"/>
      <c r="Z40" s="663" t="s">
        <v>135</v>
      </c>
      <c r="AA40" s="663"/>
      <c r="AB40" s="663"/>
      <c r="AC40" s="663"/>
      <c r="AD40" s="664" t="s">
        <v>240</v>
      </c>
      <c r="AE40" s="664"/>
      <c r="AF40" s="664"/>
      <c r="AG40" s="664"/>
      <c r="AH40" s="664"/>
      <c r="AI40" s="664"/>
      <c r="AJ40" s="664"/>
      <c r="AK40" s="664"/>
      <c r="AL40" s="635" t="s">
        <v>126</v>
      </c>
      <c r="AM40" s="636"/>
      <c r="AN40" s="636"/>
      <c r="AO40" s="665"/>
      <c r="AQ40" s="670" t="s">
        <v>341</v>
      </c>
      <c r="AR40" s="671"/>
      <c r="AS40" s="671"/>
      <c r="AT40" s="671"/>
      <c r="AU40" s="671"/>
      <c r="AV40" s="671"/>
      <c r="AW40" s="671"/>
      <c r="AX40" s="671"/>
      <c r="AY40" s="672"/>
      <c r="AZ40" s="632" t="s">
        <v>126</v>
      </c>
      <c r="BA40" s="633"/>
      <c r="BB40" s="633"/>
      <c r="BC40" s="633"/>
      <c r="BD40" s="651"/>
      <c r="BE40" s="651"/>
      <c r="BF40" s="673"/>
      <c r="BG40" s="675" t="s">
        <v>342</v>
      </c>
      <c r="BH40" s="676"/>
      <c r="BI40" s="676"/>
      <c r="BJ40" s="676"/>
      <c r="BK40" s="676"/>
      <c r="BL40" s="224"/>
      <c r="BM40" s="630" t="s">
        <v>343</v>
      </c>
      <c r="BN40" s="630"/>
      <c r="BO40" s="630"/>
      <c r="BP40" s="630"/>
      <c r="BQ40" s="630"/>
      <c r="BR40" s="630"/>
      <c r="BS40" s="630"/>
      <c r="BT40" s="630"/>
      <c r="BU40" s="631"/>
      <c r="BV40" s="632">
        <v>100</v>
      </c>
      <c r="BW40" s="633"/>
      <c r="BX40" s="633"/>
      <c r="BY40" s="633"/>
      <c r="BZ40" s="633"/>
      <c r="CA40" s="633"/>
      <c r="CB40" s="674"/>
      <c r="CD40" s="629" t="s">
        <v>344</v>
      </c>
      <c r="CE40" s="630"/>
      <c r="CF40" s="630"/>
      <c r="CG40" s="630"/>
      <c r="CH40" s="630"/>
      <c r="CI40" s="630"/>
      <c r="CJ40" s="630"/>
      <c r="CK40" s="630"/>
      <c r="CL40" s="630"/>
      <c r="CM40" s="630"/>
      <c r="CN40" s="630"/>
      <c r="CO40" s="630"/>
      <c r="CP40" s="630"/>
      <c r="CQ40" s="631"/>
      <c r="CR40" s="632">
        <v>238500</v>
      </c>
      <c r="CS40" s="633"/>
      <c r="CT40" s="633"/>
      <c r="CU40" s="633"/>
      <c r="CV40" s="633"/>
      <c r="CW40" s="633"/>
      <c r="CX40" s="633"/>
      <c r="CY40" s="634"/>
      <c r="CZ40" s="635">
        <v>5.0999999999999996</v>
      </c>
      <c r="DA40" s="653"/>
      <c r="DB40" s="653"/>
      <c r="DC40" s="654"/>
      <c r="DD40" s="638" t="s">
        <v>240</v>
      </c>
      <c r="DE40" s="633"/>
      <c r="DF40" s="633"/>
      <c r="DG40" s="633"/>
      <c r="DH40" s="633"/>
      <c r="DI40" s="633"/>
      <c r="DJ40" s="633"/>
      <c r="DK40" s="634"/>
      <c r="DL40" s="638" t="s">
        <v>240</v>
      </c>
      <c r="DM40" s="633"/>
      <c r="DN40" s="633"/>
      <c r="DO40" s="633"/>
      <c r="DP40" s="633"/>
      <c r="DQ40" s="633"/>
      <c r="DR40" s="633"/>
      <c r="DS40" s="633"/>
      <c r="DT40" s="633"/>
      <c r="DU40" s="633"/>
      <c r="DV40" s="634"/>
      <c r="DW40" s="635" t="s">
        <v>240</v>
      </c>
      <c r="DX40" s="653"/>
      <c r="DY40" s="653"/>
      <c r="DZ40" s="653"/>
      <c r="EA40" s="653"/>
      <c r="EB40" s="653"/>
      <c r="EC40" s="669"/>
    </row>
    <row r="41" spans="2:133" ht="11.25" customHeight="1" x14ac:dyDescent="0.2">
      <c r="B41" s="629" t="s">
        <v>345</v>
      </c>
      <c r="C41" s="630"/>
      <c r="D41" s="630"/>
      <c r="E41" s="630"/>
      <c r="F41" s="630"/>
      <c r="G41" s="630"/>
      <c r="H41" s="630"/>
      <c r="I41" s="630"/>
      <c r="J41" s="630"/>
      <c r="K41" s="630"/>
      <c r="L41" s="630"/>
      <c r="M41" s="630"/>
      <c r="N41" s="630"/>
      <c r="O41" s="630"/>
      <c r="P41" s="630"/>
      <c r="Q41" s="631"/>
      <c r="R41" s="632" t="s">
        <v>135</v>
      </c>
      <c r="S41" s="633"/>
      <c r="T41" s="633"/>
      <c r="U41" s="633"/>
      <c r="V41" s="633"/>
      <c r="W41" s="633"/>
      <c r="X41" s="633"/>
      <c r="Y41" s="634"/>
      <c r="Z41" s="663" t="s">
        <v>126</v>
      </c>
      <c r="AA41" s="663"/>
      <c r="AB41" s="663"/>
      <c r="AC41" s="663"/>
      <c r="AD41" s="664" t="s">
        <v>126</v>
      </c>
      <c r="AE41" s="664"/>
      <c r="AF41" s="664"/>
      <c r="AG41" s="664"/>
      <c r="AH41" s="664"/>
      <c r="AI41" s="664"/>
      <c r="AJ41" s="664"/>
      <c r="AK41" s="664"/>
      <c r="AL41" s="635" t="s">
        <v>135</v>
      </c>
      <c r="AM41" s="636"/>
      <c r="AN41" s="636"/>
      <c r="AO41" s="665"/>
      <c r="AQ41" s="670" t="s">
        <v>346</v>
      </c>
      <c r="AR41" s="671"/>
      <c r="AS41" s="671"/>
      <c r="AT41" s="671"/>
      <c r="AU41" s="671"/>
      <c r="AV41" s="671"/>
      <c r="AW41" s="671"/>
      <c r="AX41" s="671"/>
      <c r="AY41" s="672"/>
      <c r="AZ41" s="632">
        <v>41698</v>
      </c>
      <c r="BA41" s="633"/>
      <c r="BB41" s="633"/>
      <c r="BC41" s="633"/>
      <c r="BD41" s="651"/>
      <c r="BE41" s="651"/>
      <c r="BF41" s="673"/>
      <c r="BG41" s="675"/>
      <c r="BH41" s="676"/>
      <c r="BI41" s="676"/>
      <c r="BJ41" s="676"/>
      <c r="BK41" s="676"/>
      <c r="BL41" s="224"/>
      <c r="BM41" s="630" t="s">
        <v>347</v>
      </c>
      <c r="BN41" s="630"/>
      <c r="BO41" s="630"/>
      <c r="BP41" s="630"/>
      <c r="BQ41" s="630"/>
      <c r="BR41" s="630"/>
      <c r="BS41" s="630"/>
      <c r="BT41" s="630"/>
      <c r="BU41" s="631"/>
      <c r="BV41" s="632">
        <v>6</v>
      </c>
      <c r="BW41" s="633"/>
      <c r="BX41" s="633"/>
      <c r="BY41" s="633"/>
      <c r="BZ41" s="633"/>
      <c r="CA41" s="633"/>
      <c r="CB41" s="674"/>
      <c r="CD41" s="629" t="s">
        <v>348</v>
      </c>
      <c r="CE41" s="630"/>
      <c r="CF41" s="630"/>
      <c r="CG41" s="630"/>
      <c r="CH41" s="630"/>
      <c r="CI41" s="630"/>
      <c r="CJ41" s="630"/>
      <c r="CK41" s="630"/>
      <c r="CL41" s="630"/>
      <c r="CM41" s="630"/>
      <c r="CN41" s="630"/>
      <c r="CO41" s="630"/>
      <c r="CP41" s="630"/>
      <c r="CQ41" s="631"/>
      <c r="CR41" s="632" t="s">
        <v>240</v>
      </c>
      <c r="CS41" s="651"/>
      <c r="CT41" s="651"/>
      <c r="CU41" s="651"/>
      <c r="CV41" s="651"/>
      <c r="CW41" s="651"/>
      <c r="CX41" s="651"/>
      <c r="CY41" s="652"/>
      <c r="CZ41" s="635" t="s">
        <v>126</v>
      </c>
      <c r="DA41" s="653"/>
      <c r="DB41" s="653"/>
      <c r="DC41" s="654"/>
      <c r="DD41" s="638" t="s">
        <v>135</v>
      </c>
      <c r="DE41" s="651"/>
      <c r="DF41" s="651"/>
      <c r="DG41" s="651"/>
      <c r="DH41" s="651"/>
      <c r="DI41" s="651"/>
      <c r="DJ41" s="651"/>
      <c r="DK41" s="652"/>
      <c r="DL41" s="639"/>
      <c r="DM41" s="640"/>
      <c r="DN41" s="640"/>
      <c r="DO41" s="640"/>
      <c r="DP41" s="640"/>
      <c r="DQ41" s="640"/>
      <c r="DR41" s="640"/>
      <c r="DS41" s="640"/>
      <c r="DT41" s="640"/>
      <c r="DU41" s="640"/>
      <c r="DV41" s="641"/>
      <c r="DW41" s="642"/>
      <c r="DX41" s="643"/>
      <c r="DY41" s="643"/>
      <c r="DZ41" s="643"/>
      <c r="EA41" s="643"/>
      <c r="EB41" s="643"/>
      <c r="EC41" s="644"/>
    </row>
    <row r="42" spans="2:133" ht="11.25" customHeight="1" x14ac:dyDescent="0.2">
      <c r="B42" s="629" t="s">
        <v>349</v>
      </c>
      <c r="C42" s="630"/>
      <c r="D42" s="630"/>
      <c r="E42" s="630"/>
      <c r="F42" s="630"/>
      <c r="G42" s="630"/>
      <c r="H42" s="630"/>
      <c r="I42" s="630"/>
      <c r="J42" s="630"/>
      <c r="K42" s="630"/>
      <c r="L42" s="630"/>
      <c r="M42" s="630"/>
      <c r="N42" s="630"/>
      <c r="O42" s="630"/>
      <c r="P42" s="630"/>
      <c r="Q42" s="631"/>
      <c r="R42" s="632">
        <v>132600</v>
      </c>
      <c r="S42" s="633"/>
      <c r="T42" s="633"/>
      <c r="U42" s="633"/>
      <c r="V42" s="633"/>
      <c r="W42" s="633"/>
      <c r="X42" s="633"/>
      <c r="Y42" s="634"/>
      <c r="Z42" s="663">
        <v>2.7</v>
      </c>
      <c r="AA42" s="663"/>
      <c r="AB42" s="663"/>
      <c r="AC42" s="663"/>
      <c r="AD42" s="664" t="s">
        <v>240</v>
      </c>
      <c r="AE42" s="664"/>
      <c r="AF42" s="664"/>
      <c r="AG42" s="664"/>
      <c r="AH42" s="664"/>
      <c r="AI42" s="664"/>
      <c r="AJ42" s="664"/>
      <c r="AK42" s="664"/>
      <c r="AL42" s="635" t="s">
        <v>126</v>
      </c>
      <c r="AM42" s="636"/>
      <c r="AN42" s="636"/>
      <c r="AO42" s="665"/>
      <c r="AQ42" s="666" t="s">
        <v>350</v>
      </c>
      <c r="AR42" s="667"/>
      <c r="AS42" s="667"/>
      <c r="AT42" s="667"/>
      <c r="AU42" s="667"/>
      <c r="AV42" s="667"/>
      <c r="AW42" s="667"/>
      <c r="AX42" s="667"/>
      <c r="AY42" s="668"/>
      <c r="AZ42" s="616">
        <v>183582</v>
      </c>
      <c r="BA42" s="655"/>
      <c r="BB42" s="655"/>
      <c r="BC42" s="655"/>
      <c r="BD42" s="617"/>
      <c r="BE42" s="617"/>
      <c r="BF42" s="661"/>
      <c r="BG42" s="677"/>
      <c r="BH42" s="678"/>
      <c r="BI42" s="678"/>
      <c r="BJ42" s="678"/>
      <c r="BK42" s="678"/>
      <c r="BL42" s="225"/>
      <c r="BM42" s="614" t="s">
        <v>351</v>
      </c>
      <c r="BN42" s="614"/>
      <c r="BO42" s="614"/>
      <c r="BP42" s="614"/>
      <c r="BQ42" s="614"/>
      <c r="BR42" s="614"/>
      <c r="BS42" s="614"/>
      <c r="BT42" s="614"/>
      <c r="BU42" s="615"/>
      <c r="BV42" s="616">
        <v>357</v>
      </c>
      <c r="BW42" s="655"/>
      <c r="BX42" s="655"/>
      <c r="BY42" s="655"/>
      <c r="BZ42" s="655"/>
      <c r="CA42" s="655"/>
      <c r="CB42" s="662"/>
      <c r="CD42" s="629" t="s">
        <v>352</v>
      </c>
      <c r="CE42" s="630"/>
      <c r="CF42" s="630"/>
      <c r="CG42" s="630"/>
      <c r="CH42" s="630"/>
      <c r="CI42" s="630"/>
      <c r="CJ42" s="630"/>
      <c r="CK42" s="630"/>
      <c r="CL42" s="630"/>
      <c r="CM42" s="630"/>
      <c r="CN42" s="630"/>
      <c r="CO42" s="630"/>
      <c r="CP42" s="630"/>
      <c r="CQ42" s="631"/>
      <c r="CR42" s="632">
        <v>466944</v>
      </c>
      <c r="CS42" s="633"/>
      <c r="CT42" s="633"/>
      <c r="CU42" s="633"/>
      <c r="CV42" s="633"/>
      <c r="CW42" s="633"/>
      <c r="CX42" s="633"/>
      <c r="CY42" s="634"/>
      <c r="CZ42" s="635">
        <v>10</v>
      </c>
      <c r="DA42" s="636"/>
      <c r="DB42" s="636"/>
      <c r="DC42" s="637"/>
      <c r="DD42" s="638">
        <v>185774</v>
      </c>
      <c r="DE42" s="633"/>
      <c r="DF42" s="633"/>
      <c r="DG42" s="633"/>
      <c r="DH42" s="633"/>
      <c r="DI42" s="633"/>
      <c r="DJ42" s="633"/>
      <c r="DK42" s="634"/>
      <c r="DL42" s="639"/>
      <c r="DM42" s="640"/>
      <c r="DN42" s="640"/>
      <c r="DO42" s="640"/>
      <c r="DP42" s="640"/>
      <c r="DQ42" s="640"/>
      <c r="DR42" s="640"/>
      <c r="DS42" s="640"/>
      <c r="DT42" s="640"/>
      <c r="DU42" s="640"/>
      <c r="DV42" s="641"/>
      <c r="DW42" s="642"/>
      <c r="DX42" s="643"/>
      <c r="DY42" s="643"/>
      <c r="DZ42" s="643"/>
      <c r="EA42" s="643"/>
      <c r="EB42" s="643"/>
      <c r="EC42" s="644"/>
    </row>
    <row r="43" spans="2:133" ht="11.25" customHeight="1" x14ac:dyDescent="0.2">
      <c r="B43" s="613" t="s">
        <v>353</v>
      </c>
      <c r="C43" s="614"/>
      <c r="D43" s="614"/>
      <c r="E43" s="614"/>
      <c r="F43" s="614"/>
      <c r="G43" s="614"/>
      <c r="H43" s="614"/>
      <c r="I43" s="614"/>
      <c r="J43" s="614"/>
      <c r="K43" s="614"/>
      <c r="L43" s="614"/>
      <c r="M43" s="614"/>
      <c r="N43" s="614"/>
      <c r="O43" s="614"/>
      <c r="P43" s="614"/>
      <c r="Q43" s="615"/>
      <c r="R43" s="616">
        <v>4830459</v>
      </c>
      <c r="S43" s="655"/>
      <c r="T43" s="655"/>
      <c r="U43" s="655"/>
      <c r="V43" s="655"/>
      <c r="W43" s="655"/>
      <c r="X43" s="655"/>
      <c r="Y43" s="656"/>
      <c r="Z43" s="657">
        <v>100</v>
      </c>
      <c r="AA43" s="657"/>
      <c r="AB43" s="657"/>
      <c r="AC43" s="657"/>
      <c r="AD43" s="658">
        <v>2230895</v>
      </c>
      <c r="AE43" s="658"/>
      <c r="AF43" s="658"/>
      <c r="AG43" s="658"/>
      <c r="AH43" s="658"/>
      <c r="AI43" s="658"/>
      <c r="AJ43" s="658"/>
      <c r="AK43" s="658"/>
      <c r="AL43" s="619">
        <v>100</v>
      </c>
      <c r="AM43" s="659"/>
      <c r="AN43" s="659"/>
      <c r="AO43" s="660"/>
      <c r="CD43" s="629" t="s">
        <v>354</v>
      </c>
      <c r="CE43" s="630"/>
      <c r="CF43" s="630"/>
      <c r="CG43" s="630"/>
      <c r="CH43" s="630"/>
      <c r="CI43" s="630"/>
      <c r="CJ43" s="630"/>
      <c r="CK43" s="630"/>
      <c r="CL43" s="630"/>
      <c r="CM43" s="630"/>
      <c r="CN43" s="630"/>
      <c r="CO43" s="630"/>
      <c r="CP43" s="630"/>
      <c r="CQ43" s="631"/>
      <c r="CR43" s="632">
        <v>30037</v>
      </c>
      <c r="CS43" s="651"/>
      <c r="CT43" s="651"/>
      <c r="CU43" s="651"/>
      <c r="CV43" s="651"/>
      <c r="CW43" s="651"/>
      <c r="CX43" s="651"/>
      <c r="CY43" s="652"/>
      <c r="CZ43" s="635">
        <v>0.6</v>
      </c>
      <c r="DA43" s="653"/>
      <c r="DB43" s="653"/>
      <c r="DC43" s="654"/>
      <c r="DD43" s="638">
        <v>30037</v>
      </c>
      <c r="DE43" s="651"/>
      <c r="DF43" s="651"/>
      <c r="DG43" s="651"/>
      <c r="DH43" s="651"/>
      <c r="DI43" s="651"/>
      <c r="DJ43" s="651"/>
      <c r="DK43" s="652"/>
      <c r="DL43" s="639"/>
      <c r="DM43" s="640"/>
      <c r="DN43" s="640"/>
      <c r="DO43" s="640"/>
      <c r="DP43" s="640"/>
      <c r="DQ43" s="640"/>
      <c r="DR43" s="640"/>
      <c r="DS43" s="640"/>
      <c r="DT43" s="640"/>
      <c r="DU43" s="640"/>
      <c r="DV43" s="641"/>
      <c r="DW43" s="642"/>
      <c r="DX43" s="643"/>
      <c r="DY43" s="643"/>
      <c r="DZ43" s="643"/>
      <c r="EA43" s="643"/>
      <c r="EB43" s="643"/>
      <c r="EC43" s="644"/>
    </row>
    <row r="44" spans="2:133" ht="11.25" customHeight="1" x14ac:dyDescent="0.2">
      <c r="CD44" s="645" t="s">
        <v>302</v>
      </c>
      <c r="CE44" s="646"/>
      <c r="CF44" s="629" t="s">
        <v>355</v>
      </c>
      <c r="CG44" s="630"/>
      <c r="CH44" s="630"/>
      <c r="CI44" s="630"/>
      <c r="CJ44" s="630"/>
      <c r="CK44" s="630"/>
      <c r="CL44" s="630"/>
      <c r="CM44" s="630"/>
      <c r="CN44" s="630"/>
      <c r="CO44" s="630"/>
      <c r="CP44" s="630"/>
      <c r="CQ44" s="631"/>
      <c r="CR44" s="632">
        <v>466944</v>
      </c>
      <c r="CS44" s="633"/>
      <c r="CT44" s="633"/>
      <c r="CU44" s="633"/>
      <c r="CV44" s="633"/>
      <c r="CW44" s="633"/>
      <c r="CX44" s="633"/>
      <c r="CY44" s="634"/>
      <c r="CZ44" s="635">
        <v>10</v>
      </c>
      <c r="DA44" s="636"/>
      <c r="DB44" s="636"/>
      <c r="DC44" s="637"/>
      <c r="DD44" s="638">
        <v>185774</v>
      </c>
      <c r="DE44" s="633"/>
      <c r="DF44" s="633"/>
      <c r="DG44" s="633"/>
      <c r="DH44" s="633"/>
      <c r="DI44" s="633"/>
      <c r="DJ44" s="633"/>
      <c r="DK44" s="634"/>
      <c r="DL44" s="639"/>
      <c r="DM44" s="640"/>
      <c r="DN44" s="640"/>
      <c r="DO44" s="640"/>
      <c r="DP44" s="640"/>
      <c r="DQ44" s="640"/>
      <c r="DR44" s="640"/>
      <c r="DS44" s="640"/>
      <c r="DT44" s="640"/>
      <c r="DU44" s="640"/>
      <c r="DV44" s="641"/>
      <c r="DW44" s="642"/>
      <c r="DX44" s="643"/>
      <c r="DY44" s="643"/>
      <c r="DZ44" s="643"/>
      <c r="EA44" s="643"/>
      <c r="EB44" s="643"/>
      <c r="EC44" s="644"/>
    </row>
    <row r="45" spans="2:133" ht="11.25" customHeight="1" x14ac:dyDescent="0.2">
      <c r="B45" s="215" t="s">
        <v>356</v>
      </c>
      <c r="CD45" s="647"/>
      <c r="CE45" s="648"/>
      <c r="CF45" s="629" t="s">
        <v>357</v>
      </c>
      <c r="CG45" s="630"/>
      <c r="CH45" s="630"/>
      <c r="CI45" s="630"/>
      <c r="CJ45" s="630"/>
      <c r="CK45" s="630"/>
      <c r="CL45" s="630"/>
      <c r="CM45" s="630"/>
      <c r="CN45" s="630"/>
      <c r="CO45" s="630"/>
      <c r="CP45" s="630"/>
      <c r="CQ45" s="631"/>
      <c r="CR45" s="632">
        <v>108881</v>
      </c>
      <c r="CS45" s="651"/>
      <c r="CT45" s="651"/>
      <c r="CU45" s="651"/>
      <c r="CV45" s="651"/>
      <c r="CW45" s="651"/>
      <c r="CX45" s="651"/>
      <c r="CY45" s="652"/>
      <c r="CZ45" s="635">
        <v>2.2999999999999998</v>
      </c>
      <c r="DA45" s="653"/>
      <c r="DB45" s="653"/>
      <c r="DC45" s="654"/>
      <c r="DD45" s="638">
        <v>7660</v>
      </c>
      <c r="DE45" s="651"/>
      <c r="DF45" s="651"/>
      <c r="DG45" s="651"/>
      <c r="DH45" s="651"/>
      <c r="DI45" s="651"/>
      <c r="DJ45" s="651"/>
      <c r="DK45" s="652"/>
      <c r="DL45" s="639"/>
      <c r="DM45" s="640"/>
      <c r="DN45" s="640"/>
      <c r="DO45" s="640"/>
      <c r="DP45" s="640"/>
      <c r="DQ45" s="640"/>
      <c r="DR45" s="640"/>
      <c r="DS45" s="640"/>
      <c r="DT45" s="640"/>
      <c r="DU45" s="640"/>
      <c r="DV45" s="641"/>
      <c r="DW45" s="642"/>
      <c r="DX45" s="643"/>
      <c r="DY45" s="643"/>
      <c r="DZ45" s="643"/>
      <c r="EA45" s="643"/>
      <c r="EB45" s="643"/>
      <c r="EC45" s="644"/>
    </row>
    <row r="46" spans="2:133" ht="11.25" customHeight="1" x14ac:dyDescent="0.2">
      <c r="B46" s="226" t="s">
        <v>358</v>
      </c>
      <c r="CD46" s="647"/>
      <c r="CE46" s="648"/>
      <c r="CF46" s="629" t="s">
        <v>359</v>
      </c>
      <c r="CG46" s="630"/>
      <c r="CH46" s="630"/>
      <c r="CI46" s="630"/>
      <c r="CJ46" s="630"/>
      <c r="CK46" s="630"/>
      <c r="CL46" s="630"/>
      <c r="CM46" s="630"/>
      <c r="CN46" s="630"/>
      <c r="CO46" s="630"/>
      <c r="CP46" s="630"/>
      <c r="CQ46" s="631"/>
      <c r="CR46" s="632">
        <v>350834</v>
      </c>
      <c r="CS46" s="633"/>
      <c r="CT46" s="633"/>
      <c r="CU46" s="633"/>
      <c r="CV46" s="633"/>
      <c r="CW46" s="633"/>
      <c r="CX46" s="633"/>
      <c r="CY46" s="634"/>
      <c r="CZ46" s="635">
        <v>7.5</v>
      </c>
      <c r="DA46" s="636"/>
      <c r="DB46" s="636"/>
      <c r="DC46" s="637"/>
      <c r="DD46" s="638">
        <v>174285</v>
      </c>
      <c r="DE46" s="633"/>
      <c r="DF46" s="633"/>
      <c r="DG46" s="633"/>
      <c r="DH46" s="633"/>
      <c r="DI46" s="633"/>
      <c r="DJ46" s="633"/>
      <c r="DK46" s="634"/>
      <c r="DL46" s="639"/>
      <c r="DM46" s="640"/>
      <c r="DN46" s="640"/>
      <c r="DO46" s="640"/>
      <c r="DP46" s="640"/>
      <c r="DQ46" s="640"/>
      <c r="DR46" s="640"/>
      <c r="DS46" s="640"/>
      <c r="DT46" s="640"/>
      <c r="DU46" s="640"/>
      <c r="DV46" s="641"/>
      <c r="DW46" s="642"/>
      <c r="DX46" s="643"/>
      <c r="DY46" s="643"/>
      <c r="DZ46" s="643"/>
      <c r="EA46" s="643"/>
      <c r="EB46" s="643"/>
      <c r="EC46" s="644"/>
    </row>
    <row r="47" spans="2:133" ht="11.25" customHeight="1" x14ac:dyDescent="0.2">
      <c r="B47" s="226" t="s">
        <v>360</v>
      </c>
      <c r="CD47" s="647"/>
      <c r="CE47" s="648"/>
      <c r="CF47" s="629" t="s">
        <v>361</v>
      </c>
      <c r="CG47" s="630"/>
      <c r="CH47" s="630"/>
      <c r="CI47" s="630"/>
      <c r="CJ47" s="630"/>
      <c r="CK47" s="630"/>
      <c r="CL47" s="630"/>
      <c r="CM47" s="630"/>
      <c r="CN47" s="630"/>
      <c r="CO47" s="630"/>
      <c r="CP47" s="630"/>
      <c r="CQ47" s="631"/>
      <c r="CR47" s="632" t="s">
        <v>126</v>
      </c>
      <c r="CS47" s="651"/>
      <c r="CT47" s="651"/>
      <c r="CU47" s="651"/>
      <c r="CV47" s="651"/>
      <c r="CW47" s="651"/>
      <c r="CX47" s="651"/>
      <c r="CY47" s="652"/>
      <c r="CZ47" s="635" t="s">
        <v>135</v>
      </c>
      <c r="DA47" s="653"/>
      <c r="DB47" s="653"/>
      <c r="DC47" s="654"/>
      <c r="DD47" s="638" t="s">
        <v>135</v>
      </c>
      <c r="DE47" s="651"/>
      <c r="DF47" s="651"/>
      <c r="DG47" s="651"/>
      <c r="DH47" s="651"/>
      <c r="DI47" s="651"/>
      <c r="DJ47" s="651"/>
      <c r="DK47" s="652"/>
      <c r="DL47" s="639"/>
      <c r="DM47" s="640"/>
      <c r="DN47" s="640"/>
      <c r="DO47" s="640"/>
      <c r="DP47" s="640"/>
      <c r="DQ47" s="640"/>
      <c r="DR47" s="640"/>
      <c r="DS47" s="640"/>
      <c r="DT47" s="640"/>
      <c r="DU47" s="640"/>
      <c r="DV47" s="641"/>
      <c r="DW47" s="642"/>
      <c r="DX47" s="643"/>
      <c r="DY47" s="643"/>
      <c r="DZ47" s="643"/>
      <c r="EA47" s="643"/>
      <c r="EB47" s="643"/>
      <c r="EC47" s="644"/>
    </row>
    <row r="48" spans="2:133" ht="10.8" x14ac:dyDescent="0.2">
      <c r="B48" s="226"/>
      <c r="CD48" s="649"/>
      <c r="CE48" s="650"/>
      <c r="CF48" s="629" t="s">
        <v>362</v>
      </c>
      <c r="CG48" s="630"/>
      <c r="CH48" s="630"/>
      <c r="CI48" s="630"/>
      <c r="CJ48" s="630"/>
      <c r="CK48" s="630"/>
      <c r="CL48" s="630"/>
      <c r="CM48" s="630"/>
      <c r="CN48" s="630"/>
      <c r="CO48" s="630"/>
      <c r="CP48" s="630"/>
      <c r="CQ48" s="631"/>
      <c r="CR48" s="632" t="s">
        <v>126</v>
      </c>
      <c r="CS48" s="633"/>
      <c r="CT48" s="633"/>
      <c r="CU48" s="633"/>
      <c r="CV48" s="633"/>
      <c r="CW48" s="633"/>
      <c r="CX48" s="633"/>
      <c r="CY48" s="634"/>
      <c r="CZ48" s="635" t="s">
        <v>240</v>
      </c>
      <c r="DA48" s="636"/>
      <c r="DB48" s="636"/>
      <c r="DC48" s="637"/>
      <c r="DD48" s="638" t="s">
        <v>126</v>
      </c>
      <c r="DE48" s="633"/>
      <c r="DF48" s="633"/>
      <c r="DG48" s="633"/>
      <c r="DH48" s="633"/>
      <c r="DI48" s="633"/>
      <c r="DJ48" s="633"/>
      <c r="DK48" s="634"/>
      <c r="DL48" s="639"/>
      <c r="DM48" s="640"/>
      <c r="DN48" s="640"/>
      <c r="DO48" s="640"/>
      <c r="DP48" s="640"/>
      <c r="DQ48" s="640"/>
      <c r="DR48" s="640"/>
      <c r="DS48" s="640"/>
      <c r="DT48" s="640"/>
      <c r="DU48" s="640"/>
      <c r="DV48" s="641"/>
      <c r="DW48" s="642"/>
      <c r="DX48" s="643"/>
      <c r="DY48" s="643"/>
      <c r="DZ48" s="643"/>
      <c r="EA48" s="643"/>
      <c r="EB48" s="643"/>
      <c r="EC48" s="644"/>
    </row>
    <row r="49" spans="2:133" ht="11.25" customHeight="1" x14ac:dyDescent="0.2">
      <c r="B49" s="226"/>
      <c r="CD49" s="613" t="s">
        <v>363</v>
      </c>
      <c r="CE49" s="614"/>
      <c r="CF49" s="614"/>
      <c r="CG49" s="614"/>
      <c r="CH49" s="614"/>
      <c r="CI49" s="614"/>
      <c r="CJ49" s="614"/>
      <c r="CK49" s="614"/>
      <c r="CL49" s="614"/>
      <c r="CM49" s="614"/>
      <c r="CN49" s="614"/>
      <c r="CO49" s="614"/>
      <c r="CP49" s="614"/>
      <c r="CQ49" s="615"/>
      <c r="CR49" s="616">
        <v>4651580</v>
      </c>
      <c r="CS49" s="617"/>
      <c r="CT49" s="617"/>
      <c r="CU49" s="617"/>
      <c r="CV49" s="617"/>
      <c r="CW49" s="617"/>
      <c r="CX49" s="617"/>
      <c r="CY49" s="618"/>
      <c r="CZ49" s="619">
        <v>100</v>
      </c>
      <c r="DA49" s="620"/>
      <c r="DB49" s="620"/>
      <c r="DC49" s="621"/>
      <c r="DD49" s="622">
        <v>2880706</v>
      </c>
      <c r="DE49" s="617"/>
      <c r="DF49" s="617"/>
      <c r="DG49" s="617"/>
      <c r="DH49" s="617"/>
      <c r="DI49" s="617"/>
      <c r="DJ49" s="617"/>
      <c r="DK49" s="618"/>
      <c r="DL49" s="623"/>
      <c r="DM49" s="624"/>
      <c r="DN49" s="624"/>
      <c r="DO49" s="624"/>
      <c r="DP49" s="624"/>
      <c r="DQ49" s="624"/>
      <c r="DR49" s="624"/>
      <c r="DS49" s="624"/>
      <c r="DT49" s="624"/>
      <c r="DU49" s="624"/>
      <c r="DV49" s="625"/>
      <c r="DW49" s="626"/>
      <c r="DX49" s="627"/>
      <c r="DY49" s="627"/>
      <c r="DZ49" s="627"/>
      <c r="EA49" s="627"/>
      <c r="EB49" s="627"/>
      <c r="EC49" s="628"/>
    </row>
  </sheetData>
  <sheetProtection algorithmName="SHA-512" hashValue="HCLuw2V33dguMQObF/6KXvceQM9O/oIxSMj+skOhonot7azs+Gd2A0GAbF6xGGrT67J3P2H0FwKiYIf+7xSv6Q==" saltValue="Ad6PpsVfPTqsjIjehd7VG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BG8" sqref="BG8"/>
    </sheetView>
  </sheetViews>
  <sheetFormatPr defaultColWidth="0" defaultRowHeight="13.2" zeroHeight="1" x14ac:dyDescent="0.2"/>
  <cols>
    <col min="1" max="130" width="2.77734375" style="232" customWidth="1"/>
    <col min="131" max="131" width="1.6640625" style="232" customWidth="1"/>
    <col min="132" max="16384" width="9" style="232" hidden="1"/>
  </cols>
  <sheetData>
    <row r="1" spans="1:131" ht="11.25" customHeight="1" thickBot="1" x14ac:dyDescent="0.25">
      <c r="A1" s="228"/>
      <c r="B1" s="228"/>
      <c r="C1" s="228"/>
      <c r="D1" s="228"/>
      <c r="E1" s="228"/>
      <c r="F1" s="228"/>
      <c r="G1" s="228"/>
      <c r="H1" s="228"/>
      <c r="I1" s="228"/>
      <c r="J1" s="228"/>
      <c r="K1" s="228"/>
      <c r="L1" s="228"/>
      <c r="M1" s="228"/>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29"/>
      <c r="AP1" s="229"/>
      <c r="AQ1" s="229"/>
      <c r="AR1" s="229"/>
      <c r="AS1" s="229"/>
      <c r="AT1" s="229"/>
      <c r="AU1" s="229"/>
      <c r="AV1" s="229"/>
      <c r="AW1" s="229"/>
      <c r="AX1" s="229"/>
      <c r="AY1" s="229"/>
      <c r="AZ1" s="229"/>
      <c r="BA1" s="229"/>
      <c r="BB1" s="229"/>
      <c r="BC1" s="229"/>
      <c r="BD1" s="229"/>
      <c r="BE1" s="229"/>
      <c r="BF1" s="229"/>
      <c r="BG1" s="229"/>
      <c r="BH1" s="229"/>
      <c r="BI1" s="229"/>
      <c r="BJ1" s="229"/>
      <c r="BK1" s="229"/>
      <c r="BL1" s="229"/>
      <c r="BM1" s="229"/>
      <c r="BN1" s="229"/>
      <c r="BO1" s="229"/>
      <c r="BP1" s="229"/>
      <c r="BQ1" s="229"/>
      <c r="BR1" s="229"/>
      <c r="BS1" s="229"/>
      <c r="BT1" s="229"/>
      <c r="BU1" s="229"/>
      <c r="BV1" s="229"/>
      <c r="BW1" s="229"/>
      <c r="BX1" s="229"/>
      <c r="BY1" s="229"/>
      <c r="BZ1" s="229"/>
      <c r="CA1" s="229"/>
      <c r="CB1" s="229"/>
      <c r="CC1" s="229"/>
      <c r="CD1" s="229"/>
      <c r="CE1" s="229"/>
      <c r="CF1" s="229"/>
      <c r="CG1" s="229"/>
      <c r="CH1" s="229"/>
      <c r="CI1" s="229"/>
      <c r="CJ1" s="229"/>
      <c r="CK1" s="229"/>
      <c r="CL1" s="229"/>
      <c r="CM1" s="229"/>
      <c r="CN1" s="229"/>
      <c r="CO1" s="229"/>
      <c r="CP1" s="229"/>
      <c r="CQ1" s="229"/>
      <c r="CR1" s="229"/>
      <c r="CS1" s="229"/>
      <c r="CT1" s="229"/>
      <c r="CU1" s="229"/>
      <c r="CV1" s="229"/>
      <c r="CW1" s="229"/>
      <c r="CX1" s="229"/>
      <c r="CY1" s="229"/>
      <c r="CZ1" s="229"/>
      <c r="DA1" s="229"/>
      <c r="DB1" s="229"/>
      <c r="DC1" s="229"/>
      <c r="DD1" s="229"/>
      <c r="DE1" s="229"/>
      <c r="DF1" s="229"/>
      <c r="DG1" s="229"/>
      <c r="DH1" s="229"/>
      <c r="DI1" s="229"/>
      <c r="DJ1" s="229"/>
      <c r="DK1" s="229"/>
      <c r="DL1" s="229"/>
      <c r="DM1" s="229"/>
      <c r="DN1" s="229"/>
      <c r="DO1" s="229"/>
      <c r="DP1" s="229"/>
      <c r="DQ1" s="230"/>
      <c r="DR1" s="230"/>
      <c r="DS1" s="230"/>
      <c r="DT1" s="230"/>
      <c r="DU1" s="230"/>
      <c r="DV1" s="230"/>
      <c r="DW1" s="230"/>
      <c r="DX1" s="230"/>
      <c r="DY1" s="230"/>
      <c r="DZ1" s="230"/>
      <c r="EA1" s="231"/>
    </row>
    <row r="2" spans="1:131" ht="26.25" customHeight="1" thickBot="1" x14ac:dyDescent="0.25">
      <c r="A2" s="233" t="s">
        <v>364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12" t="s">
        <v>365</v>
      </c>
      <c r="DK2" s="1113"/>
      <c r="DL2" s="1113"/>
      <c r="DM2" s="1113"/>
      <c r="DN2" s="1113"/>
      <c r="DO2" s="1114"/>
      <c r="DP2" s="229"/>
      <c r="DQ2" s="1112" t="s">
        <v>366</v>
      </c>
      <c r="DR2" s="1113"/>
      <c r="DS2" s="1113"/>
      <c r="DT2" s="1113"/>
      <c r="DU2" s="1113"/>
      <c r="DV2" s="1113"/>
      <c r="DW2" s="1113"/>
      <c r="DX2" s="1113"/>
      <c r="DY2" s="1113"/>
      <c r="DZ2" s="1114"/>
      <c r="EA2" s="231"/>
    </row>
    <row r="3" spans="1:131" ht="11.25" customHeight="1" x14ac:dyDescent="0.2">
      <c r="A3" s="229"/>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c r="AK3" s="229"/>
      <c r="AL3" s="229"/>
      <c r="AM3" s="229"/>
      <c r="AN3" s="229"/>
      <c r="AO3" s="229"/>
      <c r="AP3" s="229"/>
      <c r="AQ3" s="229"/>
      <c r="AR3" s="229"/>
      <c r="AS3" s="229"/>
      <c r="AT3" s="229"/>
      <c r="AU3" s="229"/>
      <c r="AV3" s="229"/>
      <c r="AW3" s="229"/>
      <c r="AX3" s="229"/>
      <c r="AY3" s="229"/>
      <c r="AZ3" s="229"/>
      <c r="BA3" s="229"/>
      <c r="BB3" s="229"/>
      <c r="BC3" s="229"/>
      <c r="BD3" s="229"/>
      <c r="BE3" s="229"/>
      <c r="BF3" s="229"/>
      <c r="BG3" s="229"/>
      <c r="BH3" s="229"/>
      <c r="BI3" s="229"/>
      <c r="BJ3" s="229"/>
      <c r="BK3" s="229"/>
      <c r="BL3" s="229"/>
      <c r="BM3" s="229"/>
      <c r="BN3" s="229"/>
      <c r="BO3" s="229"/>
      <c r="BP3" s="229"/>
      <c r="BQ3" s="229"/>
      <c r="BR3" s="229"/>
      <c r="BS3" s="229"/>
      <c r="BT3" s="229"/>
      <c r="BU3" s="229"/>
      <c r="BV3" s="229"/>
      <c r="BW3" s="229"/>
      <c r="BX3" s="229"/>
      <c r="BY3" s="229"/>
      <c r="BZ3" s="229"/>
      <c r="CA3" s="229"/>
      <c r="CB3" s="229"/>
      <c r="CC3" s="229"/>
      <c r="CD3" s="229"/>
      <c r="CE3" s="229"/>
      <c r="CF3" s="229"/>
      <c r="CG3" s="229"/>
      <c r="CH3" s="229"/>
      <c r="CI3" s="229"/>
      <c r="CJ3" s="229"/>
      <c r="CK3" s="229"/>
      <c r="CL3" s="229"/>
      <c r="CM3" s="229"/>
      <c r="CN3" s="229"/>
      <c r="CO3" s="229"/>
      <c r="CP3" s="229"/>
      <c r="CQ3" s="229"/>
      <c r="CR3" s="229"/>
      <c r="CS3" s="229"/>
      <c r="CT3" s="229"/>
      <c r="CU3" s="229"/>
      <c r="CV3" s="229"/>
      <c r="CW3" s="229"/>
      <c r="CX3" s="229"/>
      <c r="CY3" s="229"/>
      <c r="CZ3" s="229"/>
      <c r="DA3" s="229"/>
      <c r="DB3" s="229"/>
      <c r="DC3" s="229"/>
      <c r="DD3" s="229"/>
      <c r="DE3" s="229"/>
      <c r="DF3" s="229"/>
      <c r="DG3" s="229"/>
      <c r="DH3" s="229"/>
      <c r="DI3" s="229"/>
      <c r="DJ3" s="229"/>
      <c r="DK3" s="229"/>
      <c r="DL3" s="229"/>
      <c r="DM3" s="229"/>
      <c r="DN3" s="229"/>
      <c r="DO3" s="229"/>
      <c r="DP3" s="229"/>
      <c r="DQ3" s="229"/>
      <c r="DR3" s="229"/>
      <c r="DS3" s="229"/>
      <c r="DT3" s="229"/>
      <c r="DU3" s="229"/>
      <c r="DV3" s="229"/>
      <c r="DW3" s="229"/>
      <c r="DX3" s="229"/>
      <c r="DY3" s="229"/>
      <c r="DZ3" s="229"/>
      <c r="EA3" s="231"/>
    </row>
    <row r="4" spans="1:131" s="237" customFormat="1" ht="26.25" customHeight="1" thickBot="1" x14ac:dyDescent="0.25">
      <c r="A4" s="1065" t="s">
        <v>367</v>
      </c>
      <c r="B4" s="1065"/>
      <c r="C4" s="1065"/>
      <c r="D4" s="1065"/>
      <c r="E4" s="1065"/>
      <c r="F4" s="1065"/>
      <c r="G4" s="1065"/>
      <c r="H4" s="1065"/>
      <c r="I4" s="1065"/>
      <c r="J4" s="1065"/>
      <c r="K4" s="1065"/>
      <c r="L4" s="1065"/>
      <c r="M4" s="1065"/>
      <c r="N4" s="1065"/>
      <c r="O4" s="1065"/>
      <c r="P4" s="1065"/>
      <c r="Q4" s="1065"/>
      <c r="R4" s="1065"/>
      <c r="S4" s="1065"/>
      <c r="T4" s="1065"/>
      <c r="U4" s="1065"/>
      <c r="V4" s="1065"/>
      <c r="W4" s="1065"/>
      <c r="X4" s="1065"/>
      <c r="Y4" s="1065"/>
      <c r="Z4" s="1065"/>
      <c r="AA4" s="1065"/>
      <c r="AB4" s="1065"/>
      <c r="AC4" s="1065"/>
      <c r="AD4" s="1065"/>
      <c r="AE4" s="1065"/>
      <c r="AF4" s="1065"/>
      <c r="AG4" s="1065"/>
      <c r="AH4" s="1065"/>
      <c r="AI4" s="1065"/>
      <c r="AJ4" s="1065"/>
      <c r="AK4" s="1065"/>
      <c r="AL4" s="1065"/>
      <c r="AM4" s="1065"/>
      <c r="AN4" s="1065"/>
      <c r="AO4" s="1065"/>
      <c r="AP4" s="1065"/>
      <c r="AQ4" s="1065"/>
      <c r="AR4" s="1065"/>
      <c r="AS4" s="1065"/>
      <c r="AT4" s="1065"/>
      <c r="AU4" s="1065"/>
      <c r="AV4" s="1065"/>
      <c r="AW4" s="1065"/>
      <c r="AX4" s="1065"/>
      <c r="AY4" s="1065"/>
      <c r="AZ4" s="234"/>
      <c r="BA4" s="234"/>
      <c r="BB4" s="234"/>
      <c r="BC4" s="234"/>
      <c r="BD4" s="234"/>
      <c r="BE4" s="235"/>
      <c r="BF4" s="235"/>
      <c r="BG4" s="235"/>
      <c r="BH4" s="235"/>
      <c r="BI4" s="235"/>
      <c r="BJ4" s="235"/>
      <c r="BK4" s="235"/>
      <c r="BL4" s="235"/>
      <c r="BM4" s="235"/>
      <c r="BN4" s="235"/>
      <c r="BO4" s="235"/>
      <c r="BP4" s="235"/>
      <c r="BQ4" s="234" t="s">
        <v>368</v>
      </c>
      <c r="BR4" s="234"/>
      <c r="BS4" s="234"/>
      <c r="BT4" s="234"/>
      <c r="BU4" s="234"/>
      <c r="BV4" s="234"/>
      <c r="BW4" s="234"/>
      <c r="BX4" s="234"/>
      <c r="BY4" s="234"/>
      <c r="BZ4" s="234"/>
      <c r="CA4" s="234"/>
      <c r="CB4" s="234"/>
      <c r="CC4" s="234"/>
      <c r="CD4" s="234"/>
      <c r="CE4" s="234"/>
      <c r="CF4" s="234"/>
      <c r="CG4" s="234"/>
      <c r="CH4" s="234"/>
      <c r="CI4" s="234"/>
      <c r="CJ4" s="234"/>
      <c r="CK4" s="234"/>
      <c r="CL4" s="234"/>
      <c r="CM4" s="234"/>
      <c r="CN4" s="234"/>
      <c r="CO4" s="234"/>
      <c r="CP4" s="234"/>
      <c r="CQ4" s="234"/>
      <c r="CR4" s="234"/>
      <c r="CS4" s="234"/>
      <c r="CT4" s="234"/>
      <c r="CU4" s="234"/>
      <c r="CV4" s="234"/>
      <c r="CW4" s="234"/>
      <c r="CX4" s="234"/>
      <c r="CY4" s="234"/>
      <c r="CZ4" s="234"/>
      <c r="DA4" s="234"/>
      <c r="DB4" s="234"/>
      <c r="DC4" s="234"/>
      <c r="DD4" s="234"/>
      <c r="DE4" s="234"/>
      <c r="DF4" s="234"/>
      <c r="DG4" s="234"/>
      <c r="DH4" s="234"/>
      <c r="DI4" s="234"/>
      <c r="DJ4" s="234"/>
      <c r="DK4" s="234"/>
      <c r="DL4" s="234"/>
      <c r="DM4" s="234"/>
      <c r="DN4" s="234"/>
      <c r="DO4" s="234"/>
      <c r="DP4" s="234"/>
      <c r="DQ4" s="234"/>
      <c r="DR4" s="234"/>
      <c r="DS4" s="234"/>
      <c r="DT4" s="234"/>
      <c r="DU4" s="234"/>
      <c r="DV4" s="234"/>
      <c r="DW4" s="234"/>
      <c r="DX4" s="234"/>
      <c r="DY4" s="234"/>
      <c r="DZ4" s="234"/>
      <c r="EA4" s="236"/>
    </row>
    <row r="5" spans="1:131" s="237" customFormat="1" ht="26.25" customHeight="1" x14ac:dyDescent="0.2">
      <c r="A5" s="1001" t="s">
        <v>369</v>
      </c>
      <c r="B5" s="1002"/>
      <c r="C5" s="1002"/>
      <c r="D5" s="1002"/>
      <c r="E5" s="1002"/>
      <c r="F5" s="1002"/>
      <c r="G5" s="1002"/>
      <c r="H5" s="1002"/>
      <c r="I5" s="1002"/>
      <c r="J5" s="1002"/>
      <c r="K5" s="1002"/>
      <c r="L5" s="1002"/>
      <c r="M5" s="1002"/>
      <c r="N5" s="1002"/>
      <c r="O5" s="1002"/>
      <c r="P5" s="1003"/>
      <c r="Q5" s="1007" t="s">
        <v>370</v>
      </c>
      <c r="R5" s="1008"/>
      <c r="S5" s="1008"/>
      <c r="T5" s="1008"/>
      <c r="U5" s="1009"/>
      <c r="V5" s="1007" t="s">
        <v>371</v>
      </c>
      <c r="W5" s="1008"/>
      <c r="X5" s="1008"/>
      <c r="Y5" s="1008"/>
      <c r="Z5" s="1009"/>
      <c r="AA5" s="1007" t="s">
        <v>372</v>
      </c>
      <c r="AB5" s="1008"/>
      <c r="AC5" s="1008"/>
      <c r="AD5" s="1008"/>
      <c r="AE5" s="1008"/>
      <c r="AF5" s="1115" t="s">
        <v>373</v>
      </c>
      <c r="AG5" s="1008"/>
      <c r="AH5" s="1008"/>
      <c r="AI5" s="1008"/>
      <c r="AJ5" s="1021"/>
      <c r="AK5" s="1008" t="s">
        <v>374</v>
      </c>
      <c r="AL5" s="1008"/>
      <c r="AM5" s="1008"/>
      <c r="AN5" s="1008"/>
      <c r="AO5" s="1009"/>
      <c r="AP5" s="1007" t="s">
        <v>375</v>
      </c>
      <c r="AQ5" s="1008"/>
      <c r="AR5" s="1008"/>
      <c r="AS5" s="1008"/>
      <c r="AT5" s="1009"/>
      <c r="AU5" s="1007" t="s">
        <v>376</v>
      </c>
      <c r="AV5" s="1008"/>
      <c r="AW5" s="1008"/>
      <c r="AX5" s="1008"/>
      <c r="AY5" s="1021"/>
      <c r="AZ5" s="234"/>
      <c r="BA5" s="234"/>
      <c r="BB5" s="234"/>
      <c r="BC5" s="234"/>
      <c r="BD5" s="234"/>
      <c r="BE5" s="235"/>
      <c r="BF5" s="235"/>
      <c r="BG5" s="235"/>
      <c r="BH5" s="235"/>
      <c r="BI5" s="235"/>
      <c r="BJ5" s="235"/>
      <c r="BK5" s="235"/>
      <c r="BL5" s="235"/>
      <c r="BM5" s="235"/>
      <c r="BN5" s="235"/>
      <c r="BO5" s="235"/>
      <c r="BP5" s="235"/>
      <c r="BQ5" s="1001" t="s">
        <v>377</v>
      </c>
      <c r="BR5" s="1002"/>
      <c r="BS5" s="1002"/>
      <c r="BT5" s="1002"/>
      <c r="BU5" s="1002"/>
      <c r="BV5" s="1002"/>
      <c r="BW5" s="1002"/>
      <c r="BX5" s="1002"/>
      <c r="BY5" s="1002"/>
      <c r="BZ5" s="1002"/>
      <c r="CA5" s="1002"/>
      <c r="CB5" s="1002"/>
      <c r="CC5" s="1002"/>
      <c r="CD5" s="1002"/>
      <c r="CE5" s="1002"/>
      <c r="CF5" s="1002"/>
      <c r="CG5" s="1003"/>
      <c r="CH5" s="1007" t="s">
        <v>378</v>
      </c>
      <c r="CI5" s="1008"/>
      <c r="CJ5" s="1008"/>
      <c r="CK5" s="1008"/>
      <c r="CL5" s="1009"/>
      <c r="CM5" s="1007" t="s">
        <v>379</v>
      </c>
      <c r="CN5" s="1008"/>
      <c r="CO5" s="1008"/>
      <c r="CP5" s="1008"/>
      <c r="CQ5" s="1009"/>
      <c r="CR5" s="1007" t="s">
        <v>380</v>
      </c>
      <c r="CS5" s="1008"/>
      <c r="CT5" s="1008"/>
      <c r="CU5" s="1008"/>
      <c r="CV5" s="1009"/>
      <c r="CW5" s="1007" t="s">
        <v>381</v>
      </c>
      <c r="CX5" s="1008"/>
      <c r="CY5" s="1008"/>
      <c r="CZ5" s="1008"/>
      <c r="DA5" s="1009"/>
      <c r="DB5" s="1007" t="s">
        <v>382</v>
      </c>
      <c r="DC5" s="1008"/>
      <c r="DD5" s="1008"/>
      <c r="DE5" s="1008"/>
      <c r="DF5" s="1009"/>
      <c r="DG5" s="1100" t="s">
        <v>383</v>
      </c>
      <c r="DH5" s="1101"/>
      <c r="DI5" s="1101"/>
      <c r="DJ5" s="1101"/>
      <c r="DK5" s="1102"/>
      <c r="DL5" s="1100" t="s">
        <v>384</v>
      </c>
      <c r="DM5" s="1101"/>
      <c r="DN5" s="1101"/>
      <c r="DO5" s="1101"/>
      <c r="DP5" s="1102"/>
      <c r="DQ5" s="1007" t="s">
        <v>385</v>
      </c>
      <c r="DR5" s="1008"/>
      <c r="DS5" s="1008"/>
      <c r="DT5" s="1008"/>
      <c r="DU5" s="1009"/>
      <c r="DV5" s="1007" t="s">
        <v>376</v>
      </c>
      <c r="DW5" s="1008"/>
      <c r="DX5" s="1008"/>
      <c r="DY5" s="1008"/>
      <c r="DZ5" s="1021"/>
      <c r="EA5" s="236"/>
    </row>
    <row r="6" spans="1:131" s="237" customFormat="1" ht="26.25" customHeight="1" thickBot="1" x14ac:dyDescent="0.25">
      <c r="A6" s="1004"/>
      <c r="B6" s="1005"/>
      <c r="C6" s="1005"/>
      <c r="D6" s="1005"/>
      <c r="E6" s="1005"/>
      <c r="F6" s="1005"/>
      <c r="G6" s="1005"/>
      <c r="H6" s="1005"/>
      <c r="I6" s="1005"/>
      <c r="J6" s="1005"/>
      <c r="K6" s="1005"/>
      <c r="L6" s="1005"/>
      <c r="M6" s="1005"/>
      <c r="N6" s="1005"/>
      <c r="O6" s="1005"/>
      <c r="P6" s="1006"/>
      <c r="Q6" s="1010"/>
      <c r="R6" s="1011"/>
      <c r="S6" s="1011"/>
      <c r="T6" s="1011"/>
      <c r="U6" s="1012"/>
      <c r="V6" s="1010"/>
      <c r="W6" s="1011"/>
      <c r="X6" s="1011"/>
      <c r="Y6" s="1011"/>
      <c r="Z6" s="1012"/>
      <c r="AA6" s="1010"/>
      <c r="AB6" s="1011"/>
      <c r="AC6" s="1011"/>
      <c r="AD6" s="1011"/>
      <c r="AE6" s="1011"/>
      <c r="AF6" s="1116"/>
      <c r="AG6" s="1011"/>
      <c r="AH6" s="1011"/>
      <c r="AI6" s="1011"/>
      <c r="AJ6" s="1022"/>
      <c r="AK6" s="1011"/>
      <c r="AL6" s="1011"/>
      <c r="AM6" s="1011"/>
      <c r="AN6" s="1011"/>
      <c r="AO6" s="1012"/>
      <c r="AP6" s="1010"/>
      <c r="AQ6" s="1011"/>
      <c r="AR6" s="1011"/>
      <c r="AS6" s="1011"/>
      <c r="AT6" s="1012"/>
      <c r="AU6" s="1010"/>
      <c r="AV6" s="1011"/>
      <c r="AW6" s="1011"/>
      <c r="AX6" s="1011"/>
      <c r="AY6" s="1022"/>
      <c r="AZ6" s="234"/>
      <c r="BA6" s="234"/>
      <c r="BB6" s="234"/>
      <c r="BC6" s="234"/>
      <c r="BD6" s="234"/>
      <c r="BE6" s="235"/>
      <c r="BF6" s="235"/>
      <c r="BG6" s="235"/>
      <c r="BH6" s="235"/>
      <c r="BI6" s="235"/>
      <c r="BJ6" s="235"/>
      <c r="BK6" s="235"/>
      <c r="BL6" s="235"/>
      <c r="BM6" s="235"/>
      <c r="BN6" s="235"/>
      <c r="BO6" s="235"/>
      <c r="BP6" s="235"/>
      <c r="BQ6" s="1004"/>
      <c r="BR6" s="1005"/>
      <c r="BS6" s="1005"/>
      <c r="BT6" s="1005"/>
      <c r="BU6" s="1005"/>
      <c r="BV6" s="1005"/>
      <c r="BW6" s="1005"/>
      <c r="BX6" s="1005"/>
      <c r="BY6" s="1005"/>
      <c r="BZ6" s="1005"/>
      <c r="CA6" s="1005"/>
      <c r="CB6" s="1005"/>
      <c r="CC6" s="1005"/>
      <c r="CD6" s="1005"/>
      <c r="CE6" s="1005"/>
      <c r="CF6" s="1005"/>
      <c r="CG6" s="1006"/>
      <c r="CH6" s="1010"/>
      <c r="CI6" s="1011"/>
      <c r="CJ6" s="1011"/>
      <c r="CK6" s="1011"/>
      <c r="CL6" s="1012"/>
      <c r="CM6" s="1010"/>
      <c r="CN6" s="1011"/>
      <c r="CO6" s="1011"/>
      <c r="CP6" s="1011"/>
      <c r="CQ6" s="1012"/>
      <c r="CR6" s="1010"/>
      <c r="CS6" s="1011"/>
      <c r="CT6" s="1011"/>
      <c r="CU6" s="1011"/>
      <c r="CV6" s="1012"/>
      <c r="CW6" s="1010"/>
      <c r="CX6" s="1011"/>
      <c r="CY6" s="1011"/>
      <c r="CZ6" s="1011"/>
      <c r="DA6" s="1012"/>
      <c r="DB6" s="1010"/>
      <c r="DC6" s="1011"/>
      <c r="DD6" s="1011"/>
      <c r="DE6" s="1011"/>
      <c r="DF6" s="1012"/>
      <c r="DG6" s="1103"/>
      <c r="DH6" s="1104"/>
      <c r="DI6" s="1104"/>
      <c r="DJ6" s="1104"/>
      <c r="DK6" s="1105"/>
      <c r="DL6" s="1103"/>
      <c r="DM6" s="1104"/>
      <c r="DN6" s="1104"/>
      <c r="DO6" s="1104"/>
      <c r="DP6" s="1105"/>
      <c r="DQ6" s="1010"/>
      <c r="DR6" s="1011"/>
      <c r="DS6" s="1011"/>
      <c r="DT6" s="1011"/>
      <c r="DU6" s="1012"/>
      <c r="DV6" s="1010"/>
      <c r="DW6" s="1011"/>
      <c r="DX6" s="1011"/>
      <c r="DY6" s="1011"/>
      <c r="DZ6" s="1022"/>
      <c r="EA6" s="236"/>
    </row>
    <row r="7" spans="1:131" s="237" customFormat="1" ht="26.25" customHeight="1" thickTop="1" x14ac:dyDescent="0.2">
      <c r="A7" s="238">
        <v>1</v>
      </c>
      <c r="B7" s="1052" t="s">
        <v>386</v>
      </c>
      <c r="C7" s="1053"/>
      <c r="D7" s="1053"/>
      <c r="E7" s="1053"/>
      <c r="F7" s="1053"/>
      <c r="G7" s="1053"/>
      <c r="H7" s="1053"/>
      <c r="I7" s="1053"/>
      <c r="J7" s="1053"/>
      <c r="K7" s="1053"/>
      <c r="L7" s="1053"/>
      <c r="M7" s="1053"/>
      <c r="N7" s="1053"/>
      <c r="O7" s="1053"/>
      <c r="P7" s="1054"/>
      <c r="Q7" s="1106">
        <v>4830</v>
      </c>
      <c r="R7" s="1107"/>
      <c r="S7" s="1107"/>
      <c r="T7" s="1107"/>
      <c r="U7" s="1107"/>
      <c r="V7" s="1107">
        <v>4652</v>
      </c>
      <c r="W7" s="1107"/>
      <c r="X7" s="1107"/>
      <c r="Y7" s="1107"/>
      <c r="Z7" s="1107"/>
      <c r="AA7" s="1107">
        <v>179</v>
      </c>
      <c r="AB7" s="1107"/>
      <c r="AC7" s="1107"/>
      <c r="AD7" s="1107"/>
      <c r="AE7" s="1108"/>
      <c r="AF7" s="1109">
        <v>175</v>
      </c>
      <c r="AG7" s="1110"/>
      <c r="AH7" s="1110"/>
      <c r="AI7" s="1110"/>
      <c r="AJ7" s="1111"/>
      <c r="AK7" s="1093">
        <v>148</v>
      </c>
      <c r="AL7" s="1094"/>
      <c r="AM7" s="1094"/>
      <c r="AN7" s="1094"/>
      <c r="AO7" s="1094"/>
      <c r="AP7" s="1094">
        <v>5403</v>
      </c>
      <c r="AQ7" s="1094"/>
      <c r="AR7" s="1094"/>
      <c r="AS7" s="1094"/>
      <c r="AT7" s="1094"/>
      <c r="AU7" s="1095"/>
      <c r="AV7" s="1095"/>
      <c r="AW7" s="1095"/>
      <c r="AX7" s="1095"/>
      <c r="AY7" s="1096"/>
      <c r="AZ7" s="234"/>
      <c r="BA7" s="234"/>
      <c r="BB7" s="234"/>
      <c r="BC7" s="234"/>
      <c r="BD7" s="234"/>
      <c r="BE7" s="235"/>
      <c r="BF7" s="235"/>
      <c r="BG7" s="235"/>
      <c r="BH7" s="235"/>
      <c r="BI7" s="235"/>
      <c r="BJ7" s="235"/>
      <c r="BK7" s="235"/>
      <c r="BL7" s="235"/>
      <c r="BM7" s="235"/>
      <c r="BN7" s="235"/>
      <c r="BO7" s="235"/>
      <c r="BP7" s="235"/>
      <c r="BQ7" s="238">
        <v>1</v>
      </c>
      <c r="BR7" s="239"/>
      <c r="BS7" s="1097" t="s">
        <v>582</v>
      </c>
      <c r="BT7" s="1098"/>
      <c r="BU7" s="1098"/>
      <c r="BV7" s="1098"/>
      <c r="BW7" s="1098"/>
      <c r="BX7" s="1098"/>
      <c r="BY7" s="1098"/>
      <c r="BZ7" s="1098"/>
      <c r="CA7" s="1098"/>
      <c r="CB7" s="1098"/>
      <c r="CC7" s="1098"/>
      <c r="CD7" s="1098"/>
      <c r="CE7" s="1098"/>
      <c r="CF7" s="1098"/>
      <c r="CG7" s="1099"/>
      <c r="CH7" s="1090">
        <v>4</v>
      </c>
      <c r="CI7" s="1091"/>
      <c r="CJ7" s="1091"/>
      <c r="CK7" s="1091"/>
      <c r="CL7" s="1092"/>
      <c r="CM7" s="1090">
        <v>63</v>
      </c>
      <c r="CN7" s="1091"/>
      <c r="CO7" s="1091"/>
      <c r="CP7" s="1091"/>
      <c r="CQ7" s="1092"/>
      <c r="CR7" s="1090">
        <v>5</v>
      </c>
      <c r="CS7" s="1091"/>
      <c r="CT7" s="1091"/>
      <c r="CU7" s="1091"/>
      <c r="CV7" s="1092"/>
      <c r="CW7" s="1090" t="s">
        <v>584</v>
      </c>
      <c r="CX7" s="1091"/>
      <c r="CY7" s="1091"/>
      <c r="CZ7" s="1091"/>
      <c r="DA7" s="1092"/>
      <c r="DB7" s="1090" t="s">
        <v>584</v>
      </c>
      <c r="DC7" s="1091"/>
      <c r="DD7" s="1091"/>
      <c r="DE7" s="1091"/>
      <c r="DF7" s="1092"/>
      <c r="DG7" s="1090">
        <v>182</v>
      </c>
      <c r="DH7" s="1091"/>
      <c r="DI7" s="1091"/>
      <c r="DJ7" s="1091"/>
      <c r="DK7" s="1092"/>
      <c r="DL7" s="1090" t="s">
        <v>584</v>
      </c>
      <c r="DM7" s="1091"/>
      <c r="DN7" s="1091"/>
      <c r="DO7" s="1091"/>
      <c r="DP7" s="1092"/>
      <c r="DQ7" s="1090">
        <v>175</v>
      </c>
      <c r="DR7" s="1091"/>
      <c r="DS7" s="1091"/>
      <c r="DT7" s="1091"/>
      <c r="DU7" s="1092"/>
      <c r="DV7" s="1097"/>
      <c r="DW7" s="1098"/>
      <c r="DX7" s="1098"/>
      <c r="DY7" s="1098"/>
      <c r="DZ7" s="1117"/>
      <c r="EA7" s="236"/>
    </row>
    <row r="8" spans="1:131" s="237" customFormat="1" ht="26.25" customHeight="1" x14ac:dyDescent="0.2">
      <c r="A8" s="240">
        <v>2</v>
      </c>
      <c r="B8" s="1039"/>
      <c r="C8" s="1040"/>
      <c r="D8" s="1040"/>
      <c r="E8" s="1040"/>
      <c r="F8" s="1040"/>
      <c r="G8" s="1040"/>
      <c r="H8" s="1040"/>
      <c r="I8" s="1040"/>
      <c r="J8" s="1040"/>
      <c r="K8" s="1040"/>
      <c r="L8" s="1040"/>
      <c r="M8" s="1040"/>
      <c r="N8" s="1040"/>
      <c r="O8" s="1040"/>
      <c r="P8" s="1041"/>
      <c r="Q8" s="1045"/>
      <c r="R8" s="1046"/>
      <c r="S8" s="1046"/>
      <c r="T8" s="1046"/>
      <c r="U8" s="1046"/>
      <c r="V8" s="1046"/>
      <c r="W8" s="1046"/>
      <c r="X8" s="1046"/>
      <c r="Y8" s="1046"/>
      <c r="Z8" s="1046"/>
      <c r="AA8" s="1046"/>
      <c r="AB8" s="1046"/>
      <c r="AC8" s="1046"/>
      <c r="AD8" s="1046"/>
      <c r="AE8" s="1047"/>
      <c r="AF8" s="1023"/>
      <c r="AG8" s="1024"/>
      <c r="AH8" s="1024"/>
      <c r="AI8" s="1024"/>
      <c r="AJ8" s="1025"/>
      <c r="AK8" s="1088"/>
      <c r="AL8" s="1089"/>
      <c r="AM8" s="1089"/>
      <c r="AN8" s="1089"/>
      <c r="AO8" s="1089"/>
      <c r="AP8" s="1089"/>
      <c r="AQ8" s="1089"/>
      <c r="AR8" s="1089"/>
      <c r="AS8" s="1089"/>
      <c r="AT8" s="1089"/>
      <c r="AU8" s="1086"/>
      <c r="AV8" s="1086"/>
      <c r="AW8" s="1086"/>
      <c r="AX8" s="1086"/>
      <c r="AY8" s="1087"/>
      <c r="AZ8" s="234"/>
      <c r="BA8" s="234"/>
      <c r="BB8" s="234"/>
      <c r="BC8" s="234"/>
      <c r="BD8" s="234"/>
      <c r="BE8" s="235"/>
      <c r="BF8" s="235"/>
      <c r="BG8" s="235"/>
      <c r="BH8" s="235"/>
      <c r="BI8" s="235"/>
      <c r="BJ8" s="235"/>
      <c r="BK8" s="235"/>
      <c r="BL8" s="235"/>
      <c r="BM8" s="235"/>
      <c r="BN8" s="235"/>
      <c r="BO8" s="235"/>
      <c r="BP8" s="235"/>
      <c r="BQ8" s="240">
        <v>2</v>
      </c>
      <c r="BR8" s="241"/>
      <c r="BS8" s="998" t="s">
        <v>583</v>
      </c>
      <c r="BT8" s="999"/>
      <c r="BU8" s="999"/>
      <c r="BV8" s="999"/>
      <c r="BW8" s="999"/>
      <c r="BX8" s="999"/>
      <c r="BY8" s="999"/>
      <c r="BZ8" s="999"/>
      <c r="CA8" s="999"/>
      <c r="CB8" s="999"/>
      <c r="CC8" s="999"/>
      <c r="CD8" s="999"/>
      <c r="CE8" s="999"/>
      <c r="CF8" s="999"/>
      <c r="CG8" s="1020"/>
      <c r="CH8" s="995">
        <v>1</v>
      </c>
      <c r="CI8" s="996"/>
      <c r="CJ8" s="996"/>
      <c r="CK8" s="996"/>
      <c r="CL8" s="997"/>
      <c r="CM8" s="995">
        <v>662</v>
      </c>
      <c r="CN8" s="996"/>
      <c r="CO8" s="996"/>
      <c r="CP8" s="996"/>
      <c r="CQ8" s="997"/>
      <c r="CR8" s="995">
        <v>10</v>
      </c>
      <c r="CS8" s="996"/>
      <c r="CT8" s="996"/>
      <c r="CU8" s="996"/>
      <c r="CV8" s="997"/>
      <c r="CW8" s="995" t="s">
        <v>584</v>
      </c>
      <c r="CX8" s="996"/>
      <c r="CY8" s="996"/>
      <c r="CZ8" s="996"/>
      <c r="DA8" s="997"/>
      <c r="DB8" s="995" t="s">
        <v>584</v>
      </c>
      <c r="DC8" s="996"/>
      <c r="DD8" s="996"/>
      <c r="DE8" s="996"/>
      <c r="DF8" s="997"/>
      <c r="DG8" s="995" t="s">
        <v>584</v>
      </c>
      <c r="DH8" s="996"/>
      <c r="DI8" s="996"/>
      <c r="DJ8" s="996"/>
      <c r="DK8" s="997"/>
      <c r="DL8" s="995" t="s">
        <v>584</v>
      </c>
      <c r="DM8" s="996"/>
      <c r="DN8" s="996"/>
      <c r="DO8" s="996"/>
      <c r="DP8" s="997"/>
      <c r="DQ8" s="995" t="s">
        <v>584</v>
      </c>
      <c r="DR8" s="996"/>
      <c r="DS8" s="996"/>
      <c r="DT8" s="996"/>
      <c r="DU8" s="997"/>
      <c r="DV8" s="998"/>
      <c r="DW8" s="999"/>
      <c r="DX8" s="999"/>
      <c r="DY8" s="999"/>
      <c r="DZ8" s="1000"/>
      <c r="EA8" s="236"/>
    </row>
    <row r="9" spans="1:131" s="237" customFormat="1" ht="26.25" customHeight="1" x14ac:dyDescent="0.2">
      <c r="A9" s="240">
        <v>3</v>
      </c>
      <c r="B9" s="1039"/>
      <c r="C9" s="1040"/>
      <c r="D9" s="1040"/>
      <c r="E9" s="1040"/>
      <c r="F9" s="1040"/>
      <c r="G9" s="1040"/>
      <c r="H9" s="1040"/>
      <c r="I9" s="1040"/>
      <c r="J9" s="1040"/>
      <c r="K9" s="1040"/>
      <c r="L9" s="1040"/>
      <c r="M9" s="1040"/>
      <c r="N9" s="1040"/>
      <c r="O9" s="1040"/>
      <c r="P9" s="1041"/>
      <c r="Q9" s="1045"/>
      <c r="R9" s="1046"/>
      <c r="S9" s="1046"/>
      <c r="T9" s="1046"/>
      <c r="U9" s="1046"/>
      <c r="V9" s="1046"/>
      <c r="W9" s="1046"/>
      <c r="X9" s="1046"/>
      <c r="Y9" s="1046"/>
      <c r="Z9" s="1046"/>
      <c r="AA9" s="1046"/>
      <c r="AB9" s="1046"/>
      <c r="AC9" s="1046"/>
      <c r="AD9" s="1046"/>
      <c r="AE9" s="1047"/>
      <c r="AF9" s="1023"/>
      <c r="AG9" s="1024"/>
      <c r="AH9" s="1024"/>
      <c r="AI9" s="1024"/>
      <c r="AJ9" s="1025"/>
      <c r="AK9" s="1088"/>
      <c r="AL9" s="1089"/>
      <c r="AM9" s="1089"/>
      <c r="AN9" s="1089"/>
      <c r="AO9" s="1089"/>
      <c r="AP9" s="1089"/>
      <c r="AQ9" s="1089"/>
      <c r="AR9" s="1089"/>
      <c r="AS9" s="1089"/>
      <c r="AT9" s="1089"/>
      <c r="AU9" s="1086"/>
      <c r="AV9" s="1086"/>
      <c r="AW9" s="1086"/>
      <c r="AX9" s="1086"/>
      <c r="AY9" s="1087"/>
      <c r="AZ9" s="234"/>
      <c r="BA9" s="234"/>
      <c r="BB9" s="234"/>
      <c r="BC9" s="234"/>
      <c r="BD9" s="234"/>
      <c r="BE9" s="235"/>
      <c r="BF9" s="235"/>
      <c r="BG9" s="235"/>
      <c r="BH9" s="235"/>
      <c r="BI9" s="235"/>
      <c r="BJ9" s="235"/>
      <c r="BK9" s="235"/>
      <c r="BL9" s="235"/>
      <c r="BM9" s="235"/>
      <c r="BN9" s="235"/>
      <c r="BO9" s="235"/>
      <c r="BP9" s="235"/>
      <c r="BQ9" s="240">
        <v>3</v>
      </c>
      <c r="BR9" s="241"/>
      <c r="BS9" s="998"/>
      <c r="BT9" s="999"/>
      <c r="BU9" s="999"/>
      <c r="BV9" s="999"/>
      <c r="BW9" s="999"/>
      <c r="BX9" s="999"/>
      <c r="BY9" s="999"/>
      <c r="BZ9" s="999"/>
      <c r="CA9" s="999"/>
      <c r="CB9" s="999"/>
      <c r="CC9" s="999"/>
      <c r="CD9" s="999"/>
      <c r="CE9" s="999"/>
      <c r="CF9" s="999"/>
      <c r="CG9" s="1020"/>
      <c r="CH9" s="995"/>
      <c r="CI9" s="996"/>
      <c r="CJ9" s="996"/>
      <c r="CK9" s="996"/>
      <c r="CL9" s="997"/>
      <c r="CM9" s="995"/>
      <c r="CN9" s="996"/>
      <c r="CO9" s="996"/>
      <c r="CP9" s="996"/>
      <c r="CQ9" s="997"/>
      <c r="CR9" s="995"/>
      <c r="CS9" s="996"/>
      <c r="CT9" s="996"/>
      <c r="CU9" s="996"/>
      <c r="CV9" s="997"/>
      <c r="CW9" s="995"/>
      <c r="CX9" s="996"/>
      <c r="CY9" s="996"/>
      <c r="CZ9" s="996"/>
      <c r="DA9" s="997"/>
      <c r="DB9" s="995"/>
      <c r="DC9" s="996"/>
      <c r="DD9" s="996"/>
      <c r="DE9" s="996"/>
      <c r="DF9" s="997"/>
      <c r="DG9" s="995"/>
      <c r="DH9" s="996"/>
      <c r="DI9" s="996"/>
      <c r="DJ9" s="996"/>
      <c r="DK9" s="997"/>
      <c r="DL9" s="995"/>
      <c r="DM9" s="996"/>
      <c r="DN9" s="996"/>
      <c r="DO9" s="996"/>
      <c r="DP9" s="997"/>
      <c r="DQ9" s="995"/>
      <c r="DR9" s="996"/>
      <c r="DS9" s="996"/>
      <c r="DT9" s="996"/>
      <c r="DU9" s="997"/>
      <c r="DV9" s="998"/>
      <c r="DW9" s="999"/>
      <c r="DX9" s="999"/>
      <c r="DY9" s="999"/>
      <c r="DZ9" s="1000"/>
      <c r="EA9" s="236"/>
    </row>
    <row r="10" spans="1:131" s="237" customFormat="1" ht="26.25" customHeight="1" x14ac:dyDescent="0.2">
      <c r="A10" s="240">
        <v>4</v>
      </c>
      <c r="B10" s="1039"/>
      <c r="C10" s="1040"/>
      <c r="D10" s="1040"/>
      <c r="E10" s="1040"/>
      <c r="F10" s="1040"/>
      <c r="G10" s="1040"/>
      <c r="H10" s="1040"/>
      <c r="I10" s="1040"/>
      <c r="J10" s="1040"/>
      <c r="K10" s="1040"/>
      <c r="L10" s="1040"/>
      <c r="M10" s="1040"/>
      <c r="N10" s="1040"/>
      <c r="O10" s="1040"/>
      <c r="P10" s="1041"/>
      <c r="Q10" s="1045"/>
      <c r="R10" s="1046"/>
      <c r="S10" s="1046"/>
      <c r="T10" s="1046"/>
      <c r="U10" s="1046"/>
      <c r="V10" s="1046"/>
      <c r="W10" s="1046"/>
      <c r="X10" s="1046"/>
      <c r="Y10" s="1046"/>
      <c r="Z10" s="1046"/>
      <c r="AA10" s="1046"/>
      <c r="AB10" s="1046"/>
      <c r="AC10" s="1046"/>
      <c r="AD10" s="1046"/>
      <c r="AE10" s="1047"/>
      <c r="AF10" s="1023"/>
      <c r="AG10" s="1024"/>
      <c r="AH10" s="1024"/>
      <c r="AI10" s="1024"/>
      <c r="AJ10" s="1025"/>
      <c r="AK10" s="1088"/>
      <c r="AL10" s="1089"/>
      <c r="AM10" s="1089"/>
      <c r="AN10" s="1089"/>
      <c r="AO10" s="1089"/>
      <c r="AP10" s="1089"/>
      <c r="AQ10" s="1089"/>
      <c r="AR10" s="1089"/>
      <c r="AS10" s="1089"/>
      <c r="AT10" s="1089"/>
      <c r="AU10" s="1086"/>
      <c r="AV10" s="1086"/>
      <c r="AW10" s="1086"/>
      <c r="AX10" s="1086"/>
      <c r="AY10" s="1087"/>
      <c r="AZ10" s="234"/>
      <c r="BA10" s="234"/>
      <c r="BB10" s="234"/>
      <c r="BC10" s="234"/>
      <c r="BD10" s="234"/>
      <c r="BE10" s="235"/>
      <c r="BF10" s="235"/>
      <c r="BG10" s="235"/>
      <c r="BH10" s="235"/>
      <c r="BI10" s="235"/>
      <c r="BJ10" s="235"/>
      <c r="BK10" s="235"/>
      <c r="BL10" s="235"/>
      <c r="BM10" s="235"/>
      <c r="BN10" s="235"/>
      <c r="BO10" s="235"/>
      <c r="BP10" s="235"/>
      <c r="BQ10" s="240">
        <v>4</v>
      </c>
      <c r="BR10" s="241"/>
      <c r="BS10" s="998"/>
      <c r="BT10" s="999"/>
      <c r="BU10" s="999"/>
      <c r="BV10" s="999"/>
      <c r="BW10" s="999"/>
      <c r="BX10" s="999"/>
      <c r="BY10" s="999"/>
      <c r="BZ10" s="999"/>
      <c r="CA10" s="999"/>
      <c r="CB10" s="999"/>
      <c r="CC10" s="999"/>
      <c r="CD10" s="999"/>
      <c r="CE10" s="999"/>
      <c r="CF10" s="999"/>
      <c r="CG10" s="1020"/>
      <c r="CH10" s="995"/>
      <c r="CI10" s="996"/>
      <c r="CJ10" s="996"/>
      <c r="CK10" s="996"/>
      <c r="CL10" s="997"/>
      <c r="CM10" s="995"/>
      <c r="CN10" s="996"/>
      <c r="CO10" s="996"/>
      <c r="CP10" s="996"/>
      <c r="CQ10" s="997"/>
      <c r="CR10" s="995"/>
      <c r="CS10" s="996"/>
      <c r="CT10" s="996"/>
      <c r="CU10" s="996"/>
      <c r="CV10" s="997"/>
      <c r="CW10" s="995"/>
      <c r="CX10" s="996"/>
      <c r="CY10" s="996"/>
      <c r="CZ10" s="996"/>
      <c r="DA10" s="997"/>
      <c r="DB10" s="995"/>
      <c r="DC10" s="996"/>
      <c r="DD10" s="996"/>
      <c r="DE10" s="996"/>
      <c r="DF10" s="997"/>
      <c r="DG10" s="995"/>
      <c r="DH10" s="996"/>
      <c r="DI10" s="996"/>
      <c r="DJ10" s="996"/>
      <c r="DK10" s="997"/>
      <c r="DL10" s="995"/>
      <c r="DM10" s="996"/>
      <c r="DN10" s="996"/>
      <c r="DO10" s="996"/>
      <c r="DP10" s="997"/>
      <c r="DQ10" s="995"/>
      <c r="DR10" s="996"/>
      <c r="DS10" s="996"/>
      <c r="DT10" s="996"/>
      <c r="DU10" s="997"/>
      <c r="DV10" s="998"/>
      <c r="DW10" s="999"/>
      <c r="DX10" s="999"/>
      <c r="DY10" s="999"/>
      <c r="DZ10" s="1000"/>
      <c r="EA10" s="236"/>
    </row>
    <row r="11" spans="1:131" s="237" customFormat="1" ht="26.25" customHeight="1" x14ac:dyDescent="0.2">
      <c r="A11" s="240">
        <v>5</v>
      </c>
      <c r="B11" s="1039"/>
      <c r="C11" s="1040"/>
      <c r="D11" s="1040"/>
      <c r="E11" s="1040"/>
      <c r="F11" s="1040"/>
      <c r="G11" s="1040"/>
      <c r="H11" s="1040"/>
      <c r="I11" s="1040"/>
      <c r="J11" s="1040"/>
      <c r="K11" s="1040"/>
      <c r="L11" s="1040"/>
      <c r="M11" s="1040"/>
      <c r="N11" s="1040"/>
      <c r="O11" s="1040"/>
      <c r="P11" s="1041"/>
      <c r="Q11" s="1045"/>
      <c r="R11" s="1046"/>
      <c r="S11" s="1046"/>
      <c r="T11" s="1046"/>
      <c r="U11" s="1046"/>
      <c r="V11" s="1046"/>
      <c r="W11" s="1046"/>
      <c r="X11" s="1046"/>
      <c r="Y11" s="1046"/>
      <c r="Z11" s="1046"/>
      <c r="AA11" s="1046"/>
      <c r="AB11" s="1046"/>
      <c r="AC11" s="1046"/>
      <c r="AD11" s="1046"/>
      <c r="AE11" s="1047"/>
      <c r="AF11" s="1023"/>
      <c r="AG11" s="1024"/>
      <c r="AH11" s="1024"/>
      <c r="AI11" s="1024"/>
      <c r="AJ11" s="1025"/>
      <c r="AK11" s="1088"/>
      <c r="AL11" s="1089"/>
      <c r="AM11" s="1089"/>
      <c r="AN11" s="1089"/>
      <c r="AO11" s="1089"/>
      <c r="AP11" s="1089"/>
      <c r="AQ11" s="1089"/>
      <c r="AR11" s="1089"/>
      <c r="AS11" s="1089"/>
      <c r="AT11" s="1089"/>
      <c r="AU11" s="1086"/>
      <c r="AV11" s="1086"/>
      <c r="AW11" s="1086"/>
      <c r="AX11" s="1086"/>
      <c r="AY11" s="1087"/>
      <c r="AZ11" s="234"/>
      <c r="BA11" s="234"/>
      <c r="BB11" s="234"/>
      <c r="BC11" s="234"/>
      <c r="BD11" s="234"/>
      <c r="BE11" s="235"/>
      <c r="BF11" s="235"/>
      <c r="BG11" s="235"/>
      <c r="BH11" s="235"/>
      <c r="BI11" s="235"/>
      <c r="BJ11" s="235"/>
      <c r="BK11" s="235"/>
      <c r="BL11" s="235"/>
      <c r="BM11" s="235"/>
      <c r="BN11" s="235"/>
      <c r="BO11" s="235"/>
      <c r="BP11" s="235"/>
      <c r="BQ11" s="240">
        <v>5</v>
      </c>
      <c r="BR11" s="241"/>
      <c r="BS11" s="998"/>
      <c r="BT11" s="999"/>
      <c r="BU11" s="999"/>
      <c r="BV11" s="999"/>
      <c r="BW11" s="999"/>
      <c r="BX11" s="999"/>
      <c r="BY11" s="999"/>
      <c r="BZ11" s="999"/>
      <c r="CA11" s="999"/>
      <c r="CB11" s="999"/>
      <c r="CC11" s="999"/>
      <c r="CD11" s="999"/>
      <c r="CE11" s="999"/>
      <c r="CF11" s="999"/>
      <c r="CG11" s="1020"/>
      <c r="CH11" s="995"/>
      <c r="CI11" s="996"/>
      <c r="CJ11" s="996"/>
      <c r="CK11" s="996"/>
      <c r="CL11" s="997"/>
      <c r="CM11" s="995"/>
      <c r="CN11" s="996"/>
      <c r="CO11" s="996"/>
      <c r="CP11" s="996"/>
      <c r="CQ11" s="997"/>
      <c r="CR11" s="995"/>
      <c r="CS11" s="996"/>
      <c r="CT11" s="996"/>
      <c r="CU11" s="996"/>
      <c r="CV11" s="997"/>
      <c r="CW11" s="995"/>
      <c r="CX11" s="996"/>
      <c r="CY11" s="996"/>
      <c r="CZ11" s="996"/>
      <c r="DA11" s="997"/>
      <c r="DB11" s="995"/>
      <c r="DC11" s="996"/>
      <c r="DD11" s="996"/>
      <c r="DE11" s="996"/>
      <c r="DF11" s="997"/>
      <c r="DG11" s="995"/>
      <c r="DH11" s="996"/>
      <c r="DI11" s="996"/>
      <c r="DJ11" s="996"/>
      <c r="DK11" s="997"/>
      <c r="DL11" s="995"/>
      <c r="DM11" s="996"/>
      <c r="DN11" s="996"/>
      <c r="DO11" s="996"/>
      <c r="DP11" s="997"/>
      <c r="DQ11" s="995"/>
      <c r="DR11" s="996"/>
      <c r="DS11" s="996"/>
      <c r="DT11" s="996"/>
      <c r="DU11" s="997"/>
      <c r="DV11" s="998"/>
      <c r="DW11" s="999"/>
      <c r="DX11" s="999"/>
      <c r="DY11" s="999"/>
      <c r="DZ11" s="1000"/>
      <c r="EA11" s="236"/>
    </row>
    <row r="12" spans="1:131" s="237" customFormat="1" ht="26.25" customHeight="1" x14ac:dyDescent="0.2">
      <c r="A12" s="240">
        <v>6</v>
      </c>
      <c r="B12" s="1039"/>
      <c r="C12" s="1040"/>
      <c r="D12" s="1040"/>
      <c r="E12" s="1040"/>
      <c r="F12" s="1040"/>
      <c r="G12" s="1040"/>
      <c r="H12" s="1040"/>
      <c r="I12" s="1040"/>
      <c r="J12" s="1040"/>
      <c r="K12" s="1040"/>
      <c r="L12" s="1040"/>
      <c r="M12" s="1040"/>
      <c r="N12" s="1040"/>
      <c r="O12" s="1040"/>
      <c r="P12" s="1041"/>
      <c r="Q12" s="1045"/>
      <c r="R12" s="1046"/>
      <c r="S12" s="1046"/>
      <c r="T12" s="1046"/>
      <c r="U12" s="1046"/>
      <c r="V12" s="1046"/>
      <c r="W12" s="1046"/>
      <c r="X12" s="1046"/>
      <c r="Y12" s="1046"/>
      <c r="Z12" s="1046"/>
      <c r="AA12" s="1046"/>
      <c r="AB12" s="1046"/>
      <c r="AC12" s="1046"/>
      <c r="AD12" s="1046"/>
      <c r="AE12" s="1047"/>
      <c r="AF12" s="1023"/>
      <c r="AG12" s="1024"/>
      <c r="AH12" s="1024"/>
      <c r="AI12" s="1024"/>
      <c r="AJ12" s="1025"/>
      <c r="AK12" s="1088"/>
      <c r="AL12" s="1089"/>
      <c r="AM12" s="1089"/>
      <c r="AN12" s="1089"/>
      <c r="AO12" s="1089"/>
      <c r="AP12" s="1089"/>
      <c r="AQ12" s="1089"/>
      <c r="AR12" s="1089"/>
      <c r="AS12" s="1089"/>
      <c r="AT12" s="1089"/>
      <c r="AU12" s="1086"/>
      <c r="AV12" s="1086"/>
      <c r="AW12" s="1086"/>
      <c r="AX12" s="1086"/>
      <c r="AY12" s="1087"/>
      <c r="AZ12" s="234"/>
      <c r="BA12" s="234"/>
      <c r="BB12" s="234"/>
      <c r="BC12" s="234"/>
      <c r="BD12" s="234"/>
      <c r="BE12" s="235"/>
      <c r="BF12" s="235"/>
      <c r="BG12" s="235"/>
      <c r="BH12" s="235"/>
      <c r="BI12" s="235"/>
      <c r="BJ12" s="235"/>
      <c r="BK12" s="235"/>
      <c r="BL12" s="235"/>
      <c r="BM12" s="235"/>
      <c r="BN12" s="235"/>
      <c r="BO12" s="235"/>
      <c r="BP12" s="235"/>
      <c r="BQ12" s="240">
        <v>6</v>
      </c>
      <c r="BR12" s="241"/>
      <c r="BS12" s="998"/>
      <c r="BT12" s="999"/>
      <c r="BU12" s="999"/>
      <c r="BV12" s="999"/>
      <c r="BW12" s="999"/>
      <c r="BX12" s="999"/>
      <c r="BY12" s="999"/>
      <c r="BZ12" s="999"/>
      <c r="CA12" s="999"/>
      <c r="CB12" s="999"/>
      <c r="CC12" s="999"/>
      <c r="CD12" s="999"/>
      <c r="CE12" s="999"/>
      <c r="CF12" s="999"/>
      <c r="CG12" s="1020"/>
      <c r="CH12" s="995"/>
      <c r="CI12" s="996"/>
      <c r="CJ12" s="996"/>
      <c r="CK12" s="996"/>
      <c r="CL12" s="997"/>
      <c r="CM12" s="995"/>
      <c r="CN12" s="996"/>
      <c r="CO12" s="996"/>
      <c r="CP12" s="996"/>
      <c r="CQ12" s="997"/>
      <c r="CR12" s="995"/>
      <c r="CS12" s="996"/>
      <c r="CT12" s="996"/>
      <c r="CU12" s="996"/>
      <c r="CV12" s="997"/>
      <c r="CW12" s="995"/>
      <c r="CX12" s="996"/>
      <c r="CY12" s="996"/>
      <c r="CZ12" s="996"/>
      <c r="DA12" s="997"/>
      <c r="DB12" s="995"/>
      <c r="DC12" s="996"/>
      <c r="DD12" s="996"/>
      <c r="DE12" s="996"/>
      <c r="DF12" s="997"/>
      <c r="DG12" s="995"/>
      <c r="DH12" s="996"/>
      <c r="DI12" s="996"/>
      <c r="DJ12" s="996"/>
      <c r="DK12" s="997"/>
      <c r="DL12" s="995"/>
      <c r="DM12" s="996"/>
      <c r="DN12" s="996"/>
      <c r="DO12" s="996"/>
      <c r="DP12" s="997"/>
      <c r="DQ12" s="995"/>
      <c r="DR12" s="996"/>
      <c r="DS12" s="996"/>
      <c r="DT12" s="996"/>
      <c r="DU12" s="997"/>
      <c r="DV12" s="998"/>
      <c r="DW12" s="999"/>
      <c r="DX12" s="999"/>
      <c r="DY12" s="999"/>
      <c r="DZ12" s="1000"/>
      <c r="EA12" s="236"/>
    </row>
    <row r="13" spans="1:131" s="237" customFormat="1" ht="26.25" customHeight="1" x14ac:dyDescent="0.2">
      <c r="A13" s="240">
        <v>7</v>
      </c>
      <c r="B13" s="1039"/>
      <c r="C13" s="1040"/>
      <c r="D13" s="1040"/>
      <c r="E13" s="1040"/>
      <c r="F13" s="1040"/>
      <c r="G13" s="1040"/>
      <c r="H13" s="1040"/>
      <c r="I13" s="1040"/>
      <c r="J13" s="1040"/>
      <c r="K13" s="1040"/>
      <c r="L13" s="1040"/>
      <c r="M13" s="1040"/>
      <c r="N13" s="1040"/>
      <c r="O13" s="1040"/>
      <c r="P13" s="1041"/>
      <c r="Q13" s="1045"/>
      <c r="R13" s="1046"/>
      <c r="S13" s="1046"/>
      <c r="T13" s="1046"/>
      <c r="U13" s="1046"/>
      <c r="V13" s="1046"/>
      <c r="W13" s="1046"/>
      <c r="X13" s="1046"/>
      <c r="Y13" s="1046"/>
      <c r="Z13" s="1046"/>
      <c r="AA13" s="1046"/>
      <c r="AB13" s="1046"/>
      <c r="AC13" s="1046"/>
      <c r="AD13" s="1046"/>
      <c r="AE13" s="1047"/>
      <c r="AF13" s="1023"/>
      <c r="AG13" s="1024"/>
      <c r="AH13" s="1024"/>
      <c r="AI13" s="1024"/>
      <c r="AJ13" s="1025"/>
      <c r="AK13" s="1088"/>
      <c r="AL13" s="1089"/>
      <c r="AM13" s="1089"/>
      <c r="AN13" s="1089"/>
      <c r="AO13" s="1089"/>
      <c r="AP13" s="1089"/>
      <c r="AQ13" s="1089"/>
      <c r="AR13" s="1089"/>
      <c r="AS13" s="1089"/>
      <c r="AT13" s="1089"/>
      <c r="AU13" s="1086"/>
      <c r="AV13" s="1086"/>
      <c r="AW13" s="1086"/>
      <c r="AX13" s="1086"/>
      <c r="AY13" s="1087"/>
      <c r="AZ13" s="234"/>
      <c r="BA13" s="234"/>
      <c r="BB13" s="234"/>
      <c r="BC13" s="234"/>
      <c r="BD13" s="234"/>
      <c r="BE13" s="235"/>
      <c r="BF13" s="235"/>
      <c r="BG13" s="235"/>
      <c r="BH13" s="235"/>
      <c r="BI13" s="235"/>
      <c r="BJ13" s="235"/>
      <c r="BK13" s="235"/>
      <c r="BL13" s="235"/>
      <c r="BM13" s="235"/>
      <c r="BN13" s="235"/>
      <c r="BO13" s="235"/>
      <c r="BP13" s="235"/>
      <c r="BQ13" s="240">
        <v>7</v>
      </c>
      <c r="BR13" s="241"/>
      <c r="BS13" s="998"/>
      <c r="BT13" s="999"/>
      <c r="BU13" s="999"/>
      <c r="BV13" s="999"/>
      <c r="BW13" s="999"/>
      <c r="BX13" s="999"/>
      <c r="BY13" s="999"/>
      <c r="BZ13" s="999"/>
      <c r="CA13" s="999"/>
      <c r="CB13" s="999"/>
      <c r="CC13" s="999"/>
      <c r="CD13" s="999"/>
      <c r="CE13" s="999"/>
      <c r="CF13" s="999"/>
      <c r="CG13" s="1020"/>
      <c r="CH13" s="995"/>
      <c r="CI13" s="996"/>
      <c r="CJ13" s="996"/>
      <c r="CK13" s="996"/>
      <c r="CL13" s="997"/>
      <c r="CM13" s="995"/>
      <c r="CN13" s="996"/>
      <c r="CO13" s="996"/>
      <c r="CP13" s="996"/>
      <c r="CQ13" s="997"/>
      <c r="CR13" s="995"/>
      <c r="CS13" s="996"/>
      <c r="CT13" s="996"/>
      <c r="CU13" s="996"/>
      <c r="CV13" s="997"/>
      <c r="CW13" s="995"/>
      <c r="CX13" s="996"/>
      <c r="CY13" s="996"/>
      <c r="CZ13" s="996"/>
      <c r="DA13" s="997"/>
      <c r="DB13" s="995"/>
      <c r="DC13" s="996"/>
      <c r="DD13" s="996"/>
      <c r="DE13" s="996"/>
      <c r="DF13" s="997"/>
      <c r="DG13" s="995"/>
      <c r="DH13" s="996"/>
      <c r="DI13" s="996"/>
      <c r="DJ13" s="996"/>
      <c r="DK13" s="997"/>
      <c r="DL13" s="995"/>
      <c r="DM13" s="996"/>
      <c r="DN13" s="996"/>
      <c r="DO13" s="996"/>
      <c r="DP13" s="997"/>
      <c r="DQ13" s="995"/>
      <c r="DR13" s="996"/>
      <c r="DS13" s="996"/>
      <c r="DT13" s="996"/>
      <c r="DU13" s="997"/>
      <c r="DV13" s="998"/>
      <c r="DW13" s="999"/>
      <c r="DX13" s="999"/>
      <c r="DY13" s="999"/>
      <c r="DZ13" s="1000"/>
      <c r="EA13" s="236"/>
    </row>
    <row r="14" spans="1:131" s="237" customFormat="1" ht="26.25" customHeight="1" x14ac:dyDescent="0.2">
      <c r="A14" s="240">
        <v>8</v>
      </c>
      <c r="B14" s="1039"/>
      <c r="C14" s="1040"/>
      <c r="D14" s="1040"/>
      <c r="E14" s="1040"/>
      <c r="F14" s="1040"/>
      <c r="G14" s="1040"/>
      <c r="H14" s="1040"/>
      <c r="I14" s="1040"/>
      <c r="J14" s="1040"/>
      <c r="K14" s="1040"/>
      <c r="L14" s="1040"/>
      <c r="M14" s="1040"/>
      <c r="N14" s="1040"/>
      <c r="O14" s="1040"/>
      <c r="P14" s="1041"/>
      <c r="Q14" s="1045"/>
      <c r="R14" s="1046"/>
      <c r="S14" s="1046"/>
      <c r="T14" s="1046"/>
      <c r="U14" s="1046"/>
      <c r="V14" s="1046"/>
      <c r="W14" s="1046"/>
      <c r="X14" s="1046"/>
      <c r="Y14" s="1046"/>
      <c r="Z14" s="1046"/>
      <c r="AA14" s="1046"/>
      <c r="AB14" s="1046"/>
      <c r="AC14" s="1046"/>
      <c r="AD14" s="1046"/>
      <c r="AE14" s="1047"/>
      <c r="AF14" s="1023"/>
      <c r="AG14" s="1024"/>
      <c r="AH14" s="1024"/>
      <c r="AI14" s="1024"/>
      <c r="AJ14" s="1025"/>
      <c r="AK14" s="1088"/>
      <c r="AL14" s="1089"/>
      <c r="AM14" s="1089"/>
      <c r="AN14" s="1089"/>
      <c r="AO14" s="1089"/>
      <c r="AP14" s="1089"/>
      <c r="AQ14" s="1089"/>
      <c r="AR14" s="1089"/>
      <c r="AS14" s="1089"/>
      <c r="AT14" s="1089"/>
      <c r="AU14" s="1086"/>
      <c r="AV14" s="1086"/>
      <c r="AW14" s="1086"/>
      <c r="AX14" s="1086"/>
      <c r="AY14" s="1087"/>
      <c r="AZ14" s="234"/>
      <c r="BA14" s="234"/>
      <c r="BB14" s="234"/>
      <c r="BC14" s="234"/>
      <c r="BD14" s="234"/>
      <c r="BE14" s="235"/>
      <c r="BF14" s="235"/>
      <c r="BG14" s="235"/>
      <c r="BH14" s="235"/>
      <c r="BI14" s="235"/>
      <c r="BJ14" s="235"/>
      <c r="BK14" s="235"/>
      <c r="BL14" s="235"/>
      <c r="BM14" s="235"/>
      <c r="BN14" s="235"/>
      <c r="BO14" s="235"/>
      <c r="BP14" s="235"/>
      <c r="BQ14" s="240">
        <v>8</v>
      </c>
      <c r="BR14" s="241"/>
      <c r="BS14" s="998"/>
      <c r="BT14" s="999"/>
      <c r="BU14" s="999"/>
      <c r="BV14" s="999"/>
      <c r="BW14" s="999"/>
      <c r="BX14" s="999"/>
      <c r="BY14" s="999"/>
      <c r="BZ14" s="999"/>
      <c r="CA14" s="999"/>
      <c r="CB14" s="999"/>
      <c r="CC14" s="999"/>
      <c r="CD14" s="999"/>
      <c r="CE14" s="999"/>
      <c r="CF14" s="999"/>
      <c r="CG14" s="1020"/>
      <c r="CH14" s="995"/>
      <c r="CI14" s="996"/>
      <c r="CJ14" s="996"/>
      <c r="CK14" s="996"/>
      <c r="CL14" s="997"/>
      <c r="CM14" s="995"/>
      <c r="CN14" s="996"/>
      <c r="CO14" s="996"/>
      <c r="CP14" s="996"/>
      <c r="CQ14" s="997"/>
      <c r="CR14" s="995"/>
      <c r="CS14" s="996"/>
      <c r="CT14" s="996"/>
      <c r="CU14" s="996"/>
      <c r="CV14" s="997"/>
      <c r="CW14" s="995"/>
      <c r="CX14" s="996"/>
      <c r="CY14" s="996"/>
      <c r="CZ14" s="996"/>
      <c r="DA14" s="997"/>
      <c r="DB14" s="995"/>
      <c r="DC14" s="996"/>
      <c r="DD14" s="996"/>
      <c r="DE14" s="996"/>
      <c r="DF14" s="997"/>
      <c r="DG14" s="995"/>
      <c r="DH14" s="996"/>
      <c r="DI14" s="996"/>
      <c r="DJ14" s="996"/>
      <c r="DK14" s="997"/>
      <c r="DL14" s="995"/>
      <c r="DM14" s="996"/>
      <c r="DN14" s="996"/>
      <c r="DO14" s="996"/>
      <c r="DP14" s="997"/>
      <c r="DQ14" s="995"/>
      <c r="DR14" s="996"/>
      <c r="DS14" s="996"/>
      <c r="DT14" s="996"/>
      <c r="DU14" s="997"/>
      <c r="DV14" s="998"/>
      <c r="DW14" s="999"/>
      <c r="DX14" s="999"/>
      <c r="DY14" s="999"/>
      <c r="DZ14" s="1000"/>
      <c r="EA14" s="236"/>
    </row>
    <row r="15" spans="1:131" s="237" customFormat="1" ht="26.25" customHeight="1" x14ac:dyDescent="0.2">
      <c r="A15" s="240">
        <v>9</v>
      </c>
      <c r="B15" s="1039"/>
      <c r="C15" s="1040"/>
      <c r="D15" s="1040"/>
      <c r="E15" s="1040"/>
      <c r="F15" s="1040"/>
      <c r="G15" s="1040"/>
      <c r="H15" s="1040"/>
      <c r="I15" s="1040"/>
      <c r="J15" s="1040"/>
      <c r="K15" s="1040"/>
      <c r="L15" s="1040"/>
      <c r="M15" s="1040"/>
      <c r="N15" s="1040"/>
      <c r="O15" s="1040"/>
      <c r="P15" s="1041"/>
      <c r="Q15" s="1045"/>
      <c r="R15" s="1046"/>
      <c r="S15" s="1046"/>
      <c r="T15" s="1046"/>
      <c r="U15" s="1046"/>
      <c r="V15" s="1046"/>
      <c r="W15" s="1046"/>
      <c r="X15" s="1046"/>
      <c r="Y15" s="1046"/>
      <c r="Z15" s="1046"/>
      <c r="AA15" s="1046"/>
      <c r="AB15" s="1046"/>
      <c r="AC15" s="1046"/>
      <c r="AD15" s="1046"/>
      <c r="AE15" s="1047"/>
      <c r="AF15" s="1023"/>
      <c r="AG15" s="1024"/>
      <c r="AH15" s="1024"/>
      <c r="AI15" s="1024"/>
      <c r="AJ15" s="1025"/>
      <c r="AK15" s="1088"/>
      <c r="AL15" s="1089"/>
      <c r="AM15" s="1089"/>
      <c r="AN15" s="1089"/>
      <c r="AO15" s="1089"/>
      <c r="AP15" s="1089"/>
      <c r="AQ15" s="1089"/>
      <c r="AR15" s="1089"/>
      <c r="AS15" s="1089"/>
      <c r="AT15" s="1089"/>
      <c r="AU15" s="1086"/>
      <c r="AV15" s="1086"/>
      <c r="AW15" s="1086"/>
      <c r="AX15" s="1086"/>
      <c r="AY15" s="1087"/>
      <c r="AZ15" s="234"/>
      <c r="BA15" s="234"/>
      <c r="BB15" s="234"/>
      <c r="BC15" s="234"/>
      <c r="BD15" s="234"/>
      <c r="BE15" s="235"/>
      <c r="BF15" s="235"/>
      <c r="BG15" s="235"/>
      <c r="BH15" s="235"/>
      <c r="BI15" s="235"/>
      <c r="BJ15" s="235"/>
      <c r="BK15" s="235"/>
      <c r="BL15" s="235"/>
      <c r="BM15" s="235"/>
      <c r="BN15" s="235"/>
      <c r="BO15" s="235"/>
      <c r="BP15" s="235"/>
      <c r="BQ15" s="240">
        <v>9</v>
      </c>
      <c r="BR15" s="241"/>
      <c r="BS15" s="998"/>
      <c r="BT15" s="999"/>
      <c r="BU15" s="999"/>
      <c r="BV15" s="999"/>
      <c r="BW15" s="999"/>
      <c r="BX15" s="999"/>
      <c r="BY15" s="999"/>
      <c r="BZ15" s="999"/>
      <c r="CA15" s="999"/>
      <c r="CB15" s="999"/>
      <c r="CC15" s="999"/>
      <c r="CD15" s="999"/>
      <c r="CE15" s="999"/>
      <c r="CF15" s="999"/>
      <c r="CG15" s="1020"/>
      <c r="CH15" s="995"/>
      <c r="CI15" s="996"/>
      <c r="CJ15" s="996"/>
      <c r="CK15" s="996"/>
      <c r="CL15" s="997"/>
      <c r="CM15" s="995"/>
      <c r="CN15" s="996"/>
      <c r="CO15" s="996"/>
      <c r="CP15" s="996"/>
      <c r="CQ15" s="997"/>
      <c r="CR15" s="995"/>
      <c r="CS15" s="996"/>
      <c r="CT15" s="996"/>
      <c r="CU15" s="996"/>
      <c r="CV15" s="997"/>
      <c r="CW15" s="995"/>
      <c r="CX15" s="996"/>
      <c r="CY15" s="996"/>
      <c r="CZ15" s="996"/>
      <c r="DA15" s="997"/>
      <c r="DB15" s="995"/>
      <c r="DC15" s="996"/>
      <c r="DD15" s="996"/>
      <c r="DE15" s="996"/>
      <c r="DF15" s="997"/>
      <c r="DG15" s="995"/>
      <c r="DH15" s="996"/>
      <c r="DI15" s="996"/>
      <c r="DJ15" s="996"/>
      <c r="DK15" s="997"/>
      <c r="DL15" s="995"/>
      <c r="DM15" s="996"/>
      <c r="DN15" s="996"/>
      <c r="DO15" s="996"/>
      <c r="DP15" s="997"/>
      <c r="DQ15" s="995"/>
      <c r="DR15" s="996"/>
      <c r="DS15" s="996"/>
      <c r="DT15" s="996"/>
      <c r="DU15" s="997"/>
      <c r="DV15" s="998"/>
      <c r="DW15" s="999"/>
      <c r="DX15" s="999"/>
      <c r="DY15" s="999"/>
      <c r="DZ15" s="1000"/>
      <c r="EA15" s="236"/>
    </row>
    <row r="16" spans="1:131" s="237" customFormat="1" ht="26.25" customHeight="1" x14ac:dyDescent="0.2">
      <c r="A16" s="240">
        <v>10</v>
      </c>
      <c r="B16" s="1039"/>
      <c r="C16" s="1040"/>
      <c r="D16" s="1040"/>
      <c r="E16" s="1040"/>
      <c r="F16" s="1040"/>
      <c r="G16" s="1040"/>
      <c r="H16" s="1040"/>
      <c r="I16" s="1040"/>
      <c r="J16" s="1040"/>
      <c r="K16" s="1040"/>
      <c r="L16" s="1040"/>
      <c r="M16" s="1040"/>
      <c r="N16" s="1040"/>
      <c r="O16" s="1040"/>
      <c r="P16" s="1041"/>
      <c r="Q16" s="1045"/>
      <c r="R16" s="1046"/>
      <c r="S16" s="1046"/>
      <c r="T16" s="1046"/>
      <c r="U16" s="1046"/>
      <c r="V16" s="1046"/>
      <c r="W16" s="1046"/>
      <c r="X16" s="1046"/>
      <c r="Y16" s="1046"/>
      <c r="Z16" s="1046"/>
      <c r="AA16" s="1046"/>
      <c r="AB16" s="1046"/>
      <c r="AC16" s="1046"/>
      <c r="AD16" s="1046"/>
      <c r="AE16" s="1047"/>
      <c r="AF16" s="1023"/>
      <c r="AG16" s="1024"/>
      <c r="AH16" s="1024"/>
      <c r="AI16" s="1024"/>
      <c r="AJ16" s="1025"/>
      <c r="AK16" s="1088"/>
      <c r="AL16" s="1089"/>
      <c r="AM16" s="1089"/>
      <c r="AN16" s="1089"/>
      <c r="AO16" s="1089"/>
      <c r="AP16" s="1089"/>
      <c r="AQ16" s="1089"/>
      <c r="AR16" s="1089"/>
      <c r="AS16" s="1089"/>
      <c r="AT16" s="1089"/>
      <c r="AU16" s="1086"/>
      <c r="AV16" s="1086"/>
      <c r="AW16" s="1086"/>
      <c r="AX16" s="1086"/>
      <c r="AY16" s="1087"/>
      <c r="AZ16" s="234"/>
      <c r="BA16" s="234"/>
      <c r="BB16" s="234"/>
      <c r="BC16" s="234"/>
      <c r="BD16" s="234"/>
      <c r="BE16" s="235"/>
      <c r="BF16" s="235"/>
      <c r="BG16" s="235"/>
      <c r="BH16" s="235"/>
      <c r="BI16" s="235"/>
      <c r="BJ16" s="235"/>
      <c r="BK16" s="235"/>
      <c r="BL16" s="235"/>
      <c r="BM16" s="235"/>
      <c r="BN16" s="235"/>
      <c r="BO16" s="235"/>
      <c r="BP16" s="235"/>
      <c r="BQ16" s="240">
        <v>10</v>
      </c>
      <c r="BR16" s="241"/>
      <c r="BS16" s="998"/>
      <c r="BT16" s="999"/>
      <c r="BU16" s="999"/>
      <c r="BV16" s="999"/>
      <c r="BW16" s="999"/>
      <c r="BX16" s="999"/>
      <c r="BY16" s="999"/>
      <c r="BZ16" s="999"/>
      <c r="CA16" s="999"/>
      <c r="CB16" s="999"/>
      <c r="CC16" s="999"/>
      <c r="CD16" s="999"/>
      <c r="CE16" s="999"/>
      <c r="CF16" s="999"/>
      <c r="CG16" s="1020"/>
      <c r="CH16" s="995"/>
      <c r="CI16" s="996"/>
      <c r="CJ16" s="996"/>
      <c r="CK16" s="996"/>
      <c r="CL16" s="997"/>
      <c r="CM16" s="995"/>
      <c r="CN16" s="996"/>
      <c r="CO16" s="996"/>
      <c r="CP16" s="996"/>
      <c r="CQ16" s="997"/>
      <c r="CR16" s="995"/>
      <c r="CS16" s="996"/>
      <c r="CT16" s="996"/>
      <c r="CU16" s="996"/>
      <c r="CV16" s="997"/>
      <c r="CW16" s="995"/>
      <c r="CX16" s="996"/>
      <c r="CY16" s="996"/>
      <c r="CZ16" s="996"/>
      <c r="DA16" s="997"/>
      <c r="DB16" s="995"/>
      <c r="DC16" s="996"/>
      <c r="DD16" s="996"/>
      <c r="DE16" s="996"/>
      <c r="DF16" s="997"/>
      <c r="DG16" s="995"/>
      <c r="DH16" s="996"/>
      <c r="DI16" s="996"/>
      <c r="DJ16" s="996"/>
      <c r="DK16" s="997"/>
      <c r="DL16" s="995"/>
      <c r="DM16" s="996"/>
      <c r="DN16" s="996"/>
      <c r="DO16" s="996"/>
      <c r="DP16" s="997"/>
      <c r="DQ16" s="995"/>
      <c r="DR16" s="996"/>
      <c r="DS16" s="996"/>
      <c r="DT16" s="996"/>
      <c r="DU16" s="997"/>
      <c r="DV16" s="998"/>
      <c r="DW16" s="999"/>
      <c r="DX16" s="999"/>
      <c r="DY16" s="999"/>
      <c r="DZ16" s="1000"/>
      <c r="EA16" s="236"/>
    </row>
    <row r="17" spans="1:131" s="237" customFormat="1" ht="26.25" customHeight="1" x14ac:dyDescent="0.2">
      <c r="A17" s="240">
        <v>11</v>
      </c>
      <c r="B17" s="1039"/>
      <c r="C17" s="1040"/>
      <c r="D17" s="1040"/>
      <c r="E17" s="1040"/>
      <c r="F17" s="1040"/>
      <c r="G17" s="1040"/>
      <c r="H17" s="1040"/>
      <c r="I17" s="1040"/>
      <c r="J17" s="1040"/>
      <c r="K17" s="1040"/>
      <c r="L17" s="1040"/>
      <c r="M17" s="1040"/>
      <c r="N17" s="1040"/>
      <c r="O17" s="1040"/>
      <c r="P17" s="1041"/>
      <c r="Q17" s="1045"/>
      <c r="R17" s="1046"/>
      <c r="S17" s="1046"/>
      <c r="T17" s="1046"/>
      <c r="U17" s="1046"/>
      <c r="V17" s="1046"/>
      <c r="W17" s="1046"/>
      <c r="X17" s="1046"/>
      <c r="Y17" s="1046"/>
      <c r="Z17" s="1046"/>
      <c r="AA17" s="1046"/>
      <c r="AB17" s="1046"/>
      <c r="AC17" s="1046"/>
      <c r="AD17" s="1046"/>
      <c r="AE17" s="1047"/>
      <c r="AF17" s="1023"/>
      <c r="AG17" s="1024"/>
      <c r="AH17" s="1024"/>
      <c r="AI17" s="1024"/>
      <c r="AJ17" s="1025"/>
      <c r="AK17" s="1088"/>
      <c r="AL17" s="1089"/>
      <c r="AM17" s="1089"/>
      <c r="AN17" s="1089"/>
      <c r="AO17" s="1089"/>
      <c r="AP17" s="1089"/>
      <c r="AQ17" s="1089"/>
      <c r="AR17" s="1089"/>
      <c r="AS17" s="1089"/>
      <c r="AT17" s="1089"/>
      <c r="AU17" s="1086"/>
      <c r="AV17" s="1086"/>
      <c r="AW17" s="1086"/>
      <c r="AX17" s="1086"/>
      <c r="AY17" s="1087"/>
      <c r="AZ17" s="234"/>
      <c r="BA17" s="234"/>
      <c r="BB17" s="234"/>
      <c r="BC17" s="234"/>
      <c r="BD17" s="234"/>
      <c r="BE17" s="235"/>
      <c r="BF17" s="235"/>
      <c r="BG17" s="235"/>
      <c r="BH17" s="235"/>
      <c r="BI17" s="235"/>
      <c r="BJ17" s="235"/>
      <c r="BK17" s="235"/>
      <c r="BL17" s="235"/>
      <c r="BM17" s="235"/>
      <c r="BN17" s="235"/>
      <c r="BO17" s="235"/>
      <c r="BP17" s="235"/>
      <c r="BQ17" s="240">
        <v>11</v>
      </c>
      <c r="BR17" s="241"/>
      <c r="BS17" s="998"/>
      <c r="BT17" s="999"/>
      <c r="BU17" s="999"/>
      <c r="BV17" s="999"/>
      <c r="BW17" s="999"/>
      <c r="BX17" s="999"/>
      <c r="BY17" s="999"/>
      <c r="BZ17" s="999"/>
      <c r="CA17" s="999"/>
      <c r="CB17" s="999"/>
      <c r="CC17" s="999"/>
      <c r="CD17" s="999"/>
      <c r="CE17" s="999"/>
      <c r="CF17" s="999"/>
      <c r="CG17" s="1020"/>
      <c r="CH17" s="995"/>
      <c r="CI17" s="996"/>
      <c r="CJ17" s="996"/>
      <c r="CK17" s="996"/>
      <c r="CL17" s="997"/>
      <c r="CM17" s="995"/>
      <c r="CN17" s="996"/>
      <c r="CO17" s="996"/>
      <c r="CP17" s="996"/>
      <c r="CQ17" s="997"/>
      <c r="CR17" s="995"/>
      <c r="CS17" s="996"/>
      <c r="CT17" s="996"/>
      <c r="CU17" s="996"/>
      <c r="CV17" s="997"/>
      <c r="CW17" s="995"/>
      <c r="CX17" s="996"/>
      <c r="CY17" s="996"/>
      <c r="CZ17" s="996"/>
      <c r="DA17" s="997"/>
      <c r="DB17" s="995"/>
      <c r="DC17" s="996"/>
      <c r="DD17" s="996"/>
      <c r="DE17" s="996"/>
      <c r="DF17" s="997"/>
      <c r="DG17" s="995"/>
      <c r="DH17" s="996"/>
      <c r="DI17" s="996"/>
      <c r="DJ17" s="996"/>
      <c r="DK17" s="997"/>
      <c r="DL17" s="995"/>
      <c r="DM17" s="996"/>
      <c r="DN17" s="996"/>
      <c r="DO17" s="996"/>
      <c r="DP17" s="997"/>
      <c r="DQ17" s="995"/>
      <c r="DR17" s="996"/>
      <c r="DS17" s="996"/>
      <c r="DT17" s="996"/>
      <c r="DU17" s="997"/>
      <c r="DV17" s="998"/>
      <c r="DW17" s="999"/>
      <c r="DX17" s="999"/>
      <c r="DY17" s="999"/>
      <c r="DZ17" s="1000"/>
      <c r="EA17" s="236"/>
    </row>
    <row r="18" spans="1:131" s="237" customFormat="1" ht="26.25" customHeight="1" x14ac:dyDescent="0.2">
      <c r="A18" s="240">
        <v>12</v>
      </c>
      <c r="B18" s="1039"/>
      <c r="C18" s="1040"/>
      <c r="D18" s="1040"/>
      <c r="E18" s="1040"/>
      <c r="F18" s="1040"/>
      <c r="G18" s="1040"/>
      <c r="H18" s="1040"/>
      <c r="I18" s="1040"/>
      <c r="J18" s="1040"/>
      <c r="K18" s="1040"/>
      <c r="L18" s="1040"/>
      <c r="M18" s="1040"/>
      <c r="N18" s="1040"/>
      <c r="O18" s="1040"/>
      <c r="P18" s="1041"/>
      <c r="Q18" s="1045"/>
      <c r="R18" s="1046"/>
      <c r="S18" s="1046"/>
      <c r="T18" s="1046"/>
      <c r="U18" s="1046"/>
      <c r="V18" s="1046"/>
      <c r="W18" s="1046"/>
      <c r="X18" s="1046"/>
      <c r="Y18" s="1046"/>
      <c r="Z18" s="1046"/>
      <c r="AA18" s="1046"/>
      <c r="AB18" s="1046"/>
      <c r="AC18" s="1046"/>
      <c r="AD18" s="1046"/>
      <c r="AE18" s="1047"/>
      <c r="AF18" s="1023"/>
      <c r="AG18" s="1024"/>
      <c r="AH18" s="1024"/>
      <c r="AI18" s="1024"/>
      <c r="AJ18" s="1025"/>
      <c r="AK18" s="1088"/>
      <c r="AL18" s="1089"/>
      <c r="AM18" s="1089"/>
      <c r="AN18" s="1089"/>
      <c r="AO18" s="1089"/>
      <c r="AP18" s="1089"/>
      <c r="AQ18" s="1089"/>
      <c r="AR18" s="1089"/>
      <c r="AS18" s="1089"/>
      <c r="AT18" s="1089"/>
      <c r="AU18" s="1086"/>
      <c r="AV18" s="1086"/>
      <c r="AW18" s="1086"/>
      <c r="AX18" s="1086"/>
      <c r="AY18" s="1087"/>
      <c r="AZ18" s="234"/>
      <c r="BA18" s="234"/>
      <c r="BB18" s="234"/>
      <c r="BC18" s="234"/>
      <c r="BD18" s="234"/>
      <c r="BE18" s="235"/>
      <c r="BF18" s="235"/>
      <c r="BG18" s="235"/>
      <c r="BH18" s="235"/>
      <c r="BI18" s="235"/>
      <c r="BJ18" s="235"/>
      <c r="BK18" s="235"/>
      <c r="BL18" s="235"/>
      <c r="BM18" s="235"/>
      <c r="BN18" s="235"/>
      <c r="BO18" s="235"/>
      <c r="BP18" s="235"/>
      <c r="BQ18" s="240">
        <v>12</v>
      </c>
      <c r="BR18" s="241"/>
      <c r="BS18" s="998"/>
      <c r="BT18" s="999"/>
      <c r="BU18" s="999"/>
      <c r="BV18" s="999"/>
      <c r="BW18" s="999"/>
      <c r="BX18" s="999"/>
      <c r="BY18" s="999"/>
      <c r="BZ18" s="999"/>
      <c r="CA18" s="999"/>
      <c r="CB18" s="999"/>
      <c r="CC18" s="999"/>
      <c r="CD18" s="999"/>
      <c r="CE18" s="999"/>
      <c r="CF18" s="999"/>
      <c r="CG18" s="1020"/>
      <c r="CH18" s="995"/>
      <c r="CI18" s="996"/>
      <c r="CJ18" s="996"/>
      <c r="CK18" s="996"/>
      <c r="CL18" s="997"/>
      <c r="CM18" s="995"/>
      <c r="CN18" s="996"/>
      <c r="CO18" s="996"/>
      <c r="CP18" s="996"/>
      <c r="CQ18" s="997"/>
      <c r="CR18" s="995"/>
      <c r="CS18" s="996"/>
      <c r="CT18" s="996"/>
      <c r="CU18" s="996"/>
      <c r="CV18" s="997"/>
      <c r="CW18" s="995"/>
      <c r="CX18" s="996"/>
      <c r="CY18" s="996"/>
      <c r="CZ18" s="996"/>
      <c r="DA18" s="997"/>
      <c r="DB18" s="995"/>
      <c r="DC18" s="996"/>
      <c r="DD18" s="996"/>
      <c r="DE18" s="996"/>
      <c r="DF18" s="997"/>
      <c r="DG18" s="995"/>
      <c r="DH18" s="996"/>
      <c r="DI18" s="996"/>
      <c r="DJ18" s="996"/>
      <c r="DK18" s="997"/>
      <c r="DL18" s="995"/>
      <c r="DM18" s="996"/>
      <c r="DN18" s="996"/>
      <c r="DO18" s="996"/>
      <c r="DP18" s="997"/>
      <c r="DQ18" s="995"/>
      <c r="DR18" s="996"/>
      <c r="DS18" s="996"/>
      <c r="DT18" s="996"/>
      <c r="DU18" s="997"/>
      <c r="DV18" s="998"/>
      <c r="DW18" s="999"/>
      <c r="DX18" s="999"/>
      <c r="DY18" s="999"/>
      <c r="DZ18" s="1000"/>
      <c r="EA18" s="236"/>
    </row>
    <row r="19" spans="1:131" s="237" customFormat="1" ht="26.25" customHeight="1" x14ac:dyDescent="0.2">
      <c r="A19" s="240">
        <v>13</v>
      </c>
      <c r="B19" s="1039"/>
      <c r="C19" s="1040"/>
      <c r="D19" s="1040"/>
      <c r="E19" s="1040"/>
      <c r="F19" s="1040"/>
      <c r="G19" s="1040"/>
      <c r="H19" s="1040"/>
      <c r="I19" s="1040"/>
      <c r="J19" s="1040"/>
      <c r="K19" s="1040"/>
      <c r="L19" s="1040"/>
      <c r="M19" s="1040"/>
      <c r="N19" s="1040"/>
      <c r="O19" s="1040"/>
      <c r="P19" s="1041"/>
      <c r="Q19" s="1045"/>
      <c r="R19" s="1046"/>
      <c r="S19" s="1046"/>
      <c r="T19" s="1046"/>
      <c r="U19" s="1046"/>
      <c r="V19" s="1046"/>
      <c r="W19" s="1046"/>
      <c r="X19" s="1046"/>
      <c r="Y19" s="1046"/>
      <c r="Z19" s="1046"/>
      <c r="AA19" s="1046"/>
      <c r="AB19" s="1046"/>
      <c r="AC19" s="1046"/>
      <c r="AD19" s="1046"/>
      <c r="AE19" s="1047"/>
      <c r="AF19" s="1023"/>
      <c r="AG19" s="1024"/>
      <c r="AH19" s="1024"/>
      <c r="AI19" s="1024"/>
      <c r="AJ19" s="1025"/>
      <c r="AK19" s="1088"/>
      <c r="AL19" s="1089"/>
      <c r="AM19" s="1089"/>
      <c r="AN19" s="1089"/>
      <c r="AO19" s="1089"/>
      <c r="AP19" s="1089"/>
      <c r="AQ19" s="1089"/>
      <c r="AR19" s="1089"/>
      <c r="AS19" s="1089"/>
      <c r="AT19" s="1089"/>
      <c r="AU19" s="1086"/>
      <c r="AV19" s="1086"/>
      <c r="AW19" s="1086"/>
      <c r="AX19" s="1086"/>
      <c r="AY19" s="1087"/>
      <c r="AZ19" s="234"/>
      <c r="BA19" s="234"/>
      <c r="BB19" s="234"/>
      <c r="BC19" s="234"/>
      <c r="BD19" s="234"/>
      <c r="BE19" s="235"/>
      <c r="BF19" s="235"/>
      <c r="BG19" s="235"/>
      <c r="BH19" s="235"/>
      <c r="BI19" s="235"/>
      <c r="BJ19" s="235"/>
      <c r="BK19" s="235"/>
      <c r="BL19" s="235"/>
      <c r="BM19" s="235"/>
      <c r="BN19" s="235"/>
      <c r="BO19" s="235"/>
      <c r="BP19" s="235"/>
      <c r="BQ19" s="240">
        <v>13</v>
      </c>
      <c r="BR19" s="241"/>
      <c r="BS19" s="998"/>
      <c r="BT19" s="999"/>
      <c r="BU19" s="999"/>
      <c r="BV19" s="999"/>
      <c r="BW19" s="999"/>
      <c r="BX19" s="999"/>
      <c r="BY19" s="999"/>
      <c r="BZ19" s="999"/>
      <c r="CA19" s="999"/>
      <c r="CB19" s="999"/>
      <c r="CC19" s="999"/>
      <c r="CD19" s="999"/>
      <c r="CE19" s="999"/>
      <c r="CF19" s="999"/>
      <c r="CG19" s="1020"/>
      <c r="CH19" s="995"/>
      <c r="CI19" s="996"/>
      <c r="CJ19" s="996"/>
      <c r="CK19" s="996"/>
      <c r="CL19" s="997"/>
      <c r="CM19" s="995"/>
      <c r="CN19" s="996"/>
      <c r="CO19" s="996"/>
      <c r="CP19" s="996"/>
      <c r="CQ19" s="997"/>
      <c r="CR19" s="995"/>
      <c r="CS19" s="996"/>
      <c r="CT19" s="996"/>
      <c r="CU19" s="996"/>
      <c r="CV19" s="997"/>
      <c r="CW19" s="995"/>
      <c r="CX19" s="996"/>
      <c r="CY19" s="996"/>
      <c r="CZ19" s="996"/>
      <c r="DA19" s="997"/>
      <c r="DB19" s="995"/>
      <c r="DC19" s="996"/>
      <c r="DD19" s="996"/>
      <c r="DE19" s="996"/>
      <c r="DF19" s="997"/>
      <c r="DG19" s="995"/>
      <c r="DH19" s="996"/>
      <c r="DI19" s="996"/>
      <c r="DJ19" s="996"/>
      <c r="DK19" s="997"/>
      <c r="DL19" s="995"/>
      <c r="DM19" s="996"/>
      <c r="DN19" s="996"/>
      <c r="DO19" s="996"/>
      <c r="DP19" s="997"/>
      <c r="DQ19" s="995"/>
      <c r="DR19" s="996"/>
      <c r="DS19" s="996"/>
      <c r="DT19" s="996"/>
      <c r="DU19" s="997"/>
      <c r="DV19" s="998"/>
      <c r="DW19" s="999"/>
      <c r="DX19" s="999"/>
      <c r="DY19" s="999"/>
      <c r="DZ19" s="1000"/>
      <c r="EA19" s="236"/>
    </row>
    <row r="20" spans="1:131" s="237" customFormat="1" ht="26.25" customHeight="1" x14ac:dyDescent="0.2">
      <c r="A20" s="240">
        <v>14</v>
      </c>
      <c r="B20" s="1039"/>
      <c r="C20" s="1040"/>
      <c r="D20" s="1040"/>
      <c r="E20" s="1040"/>
      <c r="F20" s="1040"/>
      <c r="G20" s="1040"/>
      <c r="H20" s="1040"/>
      <c r="I20" s="1040"/>
      <c r="J20" s="1040"/>
      <c r="K20" s="1040"/>
      <c r="L20" s="1040"/>
      <c r="M20" s="1040"/>
      <c r="N20" s="1040"/>
      <c r="O20" s="1040"/>
      <c r="P20" s="1041"/>
      <c r="Q20" s="1045"/>
      <c r="R20" s="1046"/>
      <c r="S20" s="1046"/>
      <c r="T20" s="1046"/>
      <c r="U20" s="1046"/>
      <c r="V20" s="1046"/>
      <c r="W20" s="1046"/>
      <c r="X20" s="1046"/>
      <c r="Y20" s="1046"/>
      <c r="Z20" s="1046"/>
      <c r="AA20" s="1046"/>
      <c r="AB20" s="1046"/>
      <c r="AC20" s="1046"/>
      <c r="AD20" s="1046"/>
      <c r="AE20" s="1047"/>
      <c r="AF20" s="1023"/>
      <c r="AG20" s="1024"/>
      <c r="AH20" s="1024"/>
      <c r="AI20" s="1024"/>
      <c r="AJ20" s="1025"/>
      <c r="AK20" s="1088"/>
      <c r="AL20" s="1089"/>
      <c r="AM20" s="1089"/>
      <c r="AN20" s="1089"/>
      <c r="AO20" s="1089"/>
      <c r="AP20" s="1089"/>
      <c r="AQ20" s="1089"/>
      <c r="AR20" s="1089"/>
      <c r="AS20" s="1089"/>
      <c r="AT20" s="1089"/>
      <c r="AU20" s="1086"/>
      <c r="AV20" s="1086"/>
      <c r="AW20" s="1086"/>
      <c r="AX20" s="1086"/>
      <c r="AY20" s="1087"/>
      <c r="AZ20" s="234"/>
      <c r="BA20" s="234"/>
      <c r="BB20" s="234"/>
      <c r="BC20" s="234"/>
      <c r="BD20" s="234"/>
      <c r="BE20" s="235"/>
      <c r="BF20" s="235"/>
      <c r="BG20" s="235"/>
      <c r="BH20" s="235"/>
      <c r="BI20" s="235"/>
      <c r="BJ20" s="235"/>
      <c r="BK20" s="235"/>
      <c r="BL20" s="235"/>
      <c r="BM20" s="235"/>
      <c r="BN20" s="235"/>
      <c r="BO20" s="235"/>
      <c r="BP20" s="235"/>
      <c r="BQ20" s="240">
        <v>14</v>
      </c>
      <c r="BR20" s="241"/>
      <c r="BS20" s="998"/>
      <c r="BT20" s="999"/>
      <c r="BU20" s="999"/>
      <c r="BV20" s="999"/>
      <c r="BW20" s="999"/>
      <c r="BX20" s="999"/>
      <c r="BY20" s="999"/>
      <c r="BZ20" s="999"/>
      <c r="CA20" s="999"/>
      <c r="CB20" s="999"/>
      <c r="CC20" s="999"/>
      <c r="CD20" s="999"/>
      <c r="CE20" s="999"/>
      <c r="CF20" s="999"/>
      <c r="CG20" s="1020"/>
      <c r="CH20" s="995"/>
      <c r="CI20" s="996"/>
      <c r="CJ20" s="996"/>
      <c r="CK20" s="996"/>
      <c r="CL20" s="997"/>
      <c r="CM20" s="995"/>
      <c r="CN20" s="996"/>
      <c r="CO20" s="996"/>
      <c r="CP20" s="996"/>
      <c r="CQ20" s="997"/>
      <c r="CR20" s="995"/>
      <c r="CS20" s="996"/>
      <c r="CT20" s="996"/>
      <c r="CU20" s="996"/>
      <c r="CV20" s="997"/>
      <c r="CW20" s="995"/>
      <c r="CX20" s="996"/>
      <c r="CY20" s="996"/>
      <c r="CZ20" s="996"/>
      <c r="DA20" s="997"/>
      <c r="DB20" s="995"/>
      <c r="DC20" s="996"/>
      <c r="DD20" s="996"/>
      <c r="DE20" s="996"/>
      <c r="DF20" s="997"/>
      <c r="DG20" s="995"/>
      <c r="DH20" s="996"/>
      <c r="DI20" s="996"/>
      <c r="DJ20" s="996"/>
      <c r="DK20" s="997"/>
      <c r="DL20" s="995"/>
      <c r="DM20" s="996"/>
      <c r="DN20" s="996"/>
      <c r="DO20" s="996"/>
      <c r="DP20" s="997"/>
      <c r="DQ20" s="995"/>
      <c r="DR20" s="996"/>
      <c r="DS20" s="996"/>
      <c r="DT20" s="996"/>
      <c r="DU20" s="997"/>
      <c r="DV20" s="998"/>
      <c r="DW20" s="999"/>
      <c r="DX20" s="999"/>
      <c r="DY20" s="999"/>
      <c r="DZ20" s="1000"/>
      <c r="EA20" s="236"/>
    </row>
    <row r="21" spans="1:131" s="237" customFormat="1" ht="26.25" customHeight="1" thickBot="1" x14ac:dyDescent="0.25">
      <c r="A21" s="240">
        <v>15</v>
      </c>
      <c r="B21" s="1039"/>
      <c r="C21" s="1040"/>
      <c r="D21" s="1040"/>
      <c r="E21" s="1040"/>
      <c r="F21" s="1040"/>
      <c r="G21" s="1040"/>
      <c r="H21" s="1040"/>
      <c r="I21" s="1040"/>
      <c r="J21" s="1040"/>
      <c r="K21" s="1040"/>
      <c r="L21" s="1040"/>
      <c r="M21" s="1040"/>
      <c r="N21" s="1040"/>
      <c r="O21" s="1040"/>
      <c r="P21" s="1041"/>
      <c r="Q21" s="1045"/>
      <c r="R21" s="1046"/>
      <c r="S21" s="1046"/>
      <c r="T21" s="1046"/>
      <c r="U21" s="1046"/>
      <c r="V21" s="1046"/>
      <c r="W21" s="1046"/>
      <c r="X21" s="1046"/>
      <c r="Y21" s="1046"/>
      <c r="Z21" s="1046"/>
      <c r="AA21" s="1046"/>
      <c r="AB21" s="1046"/>
      <c r="AC21" s="1046"/>
      <c r="AD21" s="1046"/>
      <c r="AE21" s="1047"/>
      <c r="AF21" s="1023"/>
      <c r="AG21" s="1024"/>
      <c r="AH21" s="1024"/>
      <c r="AI21" s="1024"/>
      <c r="AJ21" s="1025"/>
      <c r="AK21" s="1088"/>
      <c r="AL21" s="1089"/>
      <c r="AM21" s="1089"/>
      <c r="AN21" s="1089"/>
      <c r="AO21" s="1089"/>
      <c r="AP21" s="1089"/>
      <c r="AQ21" s="1089"/>
      <c r="AR21" s="1089"/>
      <c r="AS21" s="1089"/>
      <c r="AT21" s="1089"/>
      <c r="AU21" s="1086"/>
      <c r="AV21" s="1086"/>
      <c r="AW21" s="1086"/>
      <c r="AX21" s="1086"/>
      <c r="AY21" s="1087"/>
      <c r="AZ21" s="234"/>
      <c r="BA21" s="234"/>
      <c r="BB21" s="234"/>
      <c r="BC21" s="234"/>
      <c r="BD21" s="234"/>
      <c r="BE21" s="235"/>
      <c r="BF21" s="235"/>
      <c r="BG21" s="235"/>
      <c r="BH21" s="235"/>
      <c r="BI21" s="235"/>
      <c r="BJ21" s="235"/>
      <c r="BK21" s="235"/>
      <c r="BL21" s="235"/>
      <c r="BM21" s="235"/>
      <c r="BN21" s="235"/>
      <c r="BO21" s="235"/>
      <c r="BP21" s="235"/>
      <c r="BQ21" s="240">
        <v>15</v>
      </c>
      <c r="BR21" s="241"/>
      <c r="BS21" s="998"/>
      <c r="BT21" s="999"/>
      <c r="BU21" s="999"/>
      <c r="BV21" s="999"/>
      <c r="BW21" s="999"/>
      <c r="BX21" s="999"/>
      <c r="BY21" s="999"/>
      <c r="BZ21" s="999"/>
      <c r="CA21" s="999"/>
      <c r="CB21" s="999"/>
      <c r="CC21" s="999"/>
      <c r="CD21" s="999"/>
      <c r="CE21" s="999"/>
      <c r="CF21" s="999"/>
      <c r="CG21" s="1020"/>
      <c r="CH21" s="995"/>
      <c r="CI21" s="996"/>
      <c r="CJ21" s="996"/>
      <c r="CK21" s="996"/>
      <c r="CL21" s="997"/>
      <c r="CM21" s="995"/>
      <c r="CN21" s="996"/>
      <c r="CO21" s="996"/>
      <c r="CP21" s="996"/>
      <c r="CQ21" s="997"/>
      <c r="CR21" s="995"/>
      <c r="CS21" s="996"/>
      <c r="CT21" s="996"/>
      <c r="CU21" s="996"/>
      <c r="CV21" s="997"/>
      <c r="CW21" s="995"/>
      <c r="CX21" s="996"/>
      <c r="CY21" s="996"/>
      <c r="CZ21" s="996"/>
      <c r="DA21" s="997"/>
      <c r="DB21" s="995"/>
      <c r="DC21" s="996"/>
      <c r="DD21" s="996"/>
      <c r="DE21" s="996"/>
      <c r="DF21" s="997"/>
      <c r="DG21" s="995"/>
      <c r="DH21" s="996"/>
      <c r="DI21" s="996"/>
      <c r="DJ21" s="996"/>
      <c r="DK21" s="997"/>
      <c r="DL21" s="995"/>
      <c r="DM21" s="996"/>
      <c r="DN21" s="996"/>
      <c r="DO21" s="996"/>
      <c r="DP21" s="997"/>
      <c r="DQ21" s="995"/>
      <c r="DR21" s="996"/>
      <c r="DS21" s="996"/>
      <c r="DT21" s="996"/>
      <c r="DU21" s="997"/>
      <c r="DV21" s="998"/>
      <c r="DW21" s="999"/>
      <c r="DX21" s="999"/>
      <c r="DY21" s="999"/>
      <c r="DZ21" s="1000"/>
      <c r="EA21" s="236"/>
    </row>
    <row r="22" spans="1:131" s="237" customFormat="1" ht="26.25" customHeight="1" x14ac:dyDescent="0.2">
      <c r="A22" s="240">
        <v>16</v>
      </c>
      <c r="B22" s="1039"/>
      <c r="C22" s="1040"/>
      <c r="D22" s="1040"/>
      <c r="E22" s="1040"/>
      <c r="F22" s="1040"/>
      <c r="G22" s="1040"/>
      <c r="H22" s="1040"/>
      <c r="I22" s="1040"/>
      <c r="J22" s="1040"/>
      <c r="K22" s="1040"/>
      <c r="L22" s="1040"/>
      <c r="M22" s="1040"/>
      <c r="N22" s="1040"/>
      <c r="O22" s="1040"/>
      <c r="P22" s="1041"/>
      <c r="Q22" s="1083"/>
      <c r="R22" s="1084"/>
      <c r="S22" s="1084"/>
      <c r="T22" s="1084"/>
      <c r="U22" s="1084"/>
      <c r="V22" s="1084"/>
      <c r="W22" s="1084"/>
      <c r="X22" s="1084"/>
      <c r="Y22" s="1084"/>
      <c r="Z22" s="1084"/>
      <c r="AA22" s="1084"/>
      <c r="AB22" s="1084"/>
      <c r="AC22" s="1084"/>
      <c r="AD22" s="1084"/>
      <c r="AE22" s="1085"/>
      <c r="AF22" s="1023"/>
      <c r="AG22" s="1024"/>
      <c r="AH22" s="1024"/>
      <c r="AI22" s="1024"/>
      <c r="AJ22" s="1025"/>
      <c r="AK22" s="1079"/>
      <c r="AL22" s="1080"/>
      <c r="AM22" s="1080"/>
      <c r="AN22" s="1080"/>
      <c r="AO22" s="1080"/>
      <c r="AP22" s="1080"/>
      <c r="AQ22" s="1080"/>
      <c r="AR22" s="1080"/>
      <c r="AS22" s="1080"/>
      <c r="AT22" s="1080"/>
      <c r="AU22" s="1081"/>
      <c r="AV22" s="1081"/>
      <c r="AW22" s="1081"/>
      <c r="AX22" s="1081"/>
      <c r="AY22" s="1082"/>
      <c r="AZ22" s="1037" t="s">
        <v>387</v>
      </c>
      <c r="BA22" s="1037"/>
      <c r="BB22" s="1037"/>
      <c r="BC22" s="1037"/>
      <c r="BD22" s="1038"/>
      <c r="BE22" s="235"/>
      <c r="BF22" s="235"/>
      <c r="BG22" s="235"/>
      <c r="BH22" s="235"/>
      <c r="BI22" s="235"/>
      <c r="BJ22" s="235"/>
      <c r="BK22" s="235"/>
      <c r="BL22" s="235"/>
      <c r="BM22" s="235"/>
      <c r="BN22" s="235"/>
      <c r="BO22" s="235"/>
      <c r="BP22" s="235"/>
      <c r="BQ22" s="240">
        <v>16</v>
      </c>
      <c r="BR22" s="241"/>
      <c r="BS22" s="998"/>
      <c r="BT22" s="999"/>
      <c r="BU22" s="999"/>
      <c r="BV22" s="999"/>
      <c r="BW22" s="999"/>
      <c r="BX22" s="999"/>
      <c r="BY22" s="999"/>
      <c r="BZ22" s="999"/>
      <c r="CA22" s="999"/>
      <c r="CB22" s="999"/>
      <c r="CC22" s="999"/>
      <c r="CD22" s="999"/>
      <c r="CE22" s="999"/>
      <c r="CF22" s="999"/>
      <c r="CG22" s="1020"/>
      <c r="CH22" s="995"/>
      <c r="CI22" s="996"/>
      <c r="CJ22" s="996"/>
      <c r="CK22" s="996"/>
      <c r="CL22" s="997"/>
      <c r="CM22" s="995"/>
      <c r="CN22" s="996"/>
      <c r="CO22" s="996"/>
      <c r="CP22" s="996"/>
      <c r="CQ22" s="997"/>
      <c r="CR22" s="995"/>
      <c r="CS22" s="996"/>
      <c r="CT22" s="996"/>
      <c r="CU22" s="996"/>
      <c r="CV22" s="997"/>
      <c r="CW22" s="995"/>
      <c r="CX22" s="996"/>
      <c r="CY22" s="996"/>
      <c r="CZ22" s="996"/>
      <c r="DA22" s="997"/>
      <c r="DB22" s="995"/>
      <c r="DC22" s="996"/>
      <c r="DD22" s="996"/>
      <c r="DE22" s="996"/>
      <c r="DF22" s="997"/>
      <c r="DG22" s="995"/>
      <c r="DH22" s="996"/>
      <c r="DI22" s="996"/>
      <c r="DJ22" s="996"/>
      <c r="DK22" s="997"/>
      <c r="DL22" s="995"/>
      <c r="DM22" s="996"/>
      <c r="DN22" s="996"/>
      <c r="DO22" s="996"/>
      <c r="DP22" s="997"/>
      <c r="DQ22" s="995"/>
      <c r="DR22" s="996"/>
      <c r="DS22" s="996"/>
      <c r="DT22" s="996"/>
      <c r="DU22" s="997"/>
      <c r="DV22" s="998"/>
      <c r="DW22" s="999"/>
      <c r="DX22" s="999"/>
      <c r="DY22" s="999"/>
      <c r="DZ22" s="1000"/>
      <c r="EA22" s="236"/>
    </row>
    <row r="23" spans="1:131" s="237" customFormat="1" ht="26.25" customHeight="1" thickBot="1" x14ac:dyDescent="0.25">
      <c r="A23" s="242" t="s">
        <v>388</v>
      </c>
      <c r="B23" s="943" t="s">
        <v>389</v>
      </c>
      <c r="C23" s="944"/>
      <c r="D23" s="944"/>
      <c r="E23" s="944"/>
      <c r="F23" s="944"/>
      <c r="G23" s="944"/>
      <c r="H23" s="944"/>
      <c r="I23" s="944"/>
      <c r="J23" s="944"/>
      <c r="K23" s="944"/>
      <c r="L23" s="944"/>
      <c r="M23" s="944"/>
      <c r="N23" s="944"/>
      <c r="O23" s="944"/>
      <c r="P23" s="954"/>
      <c r="Q23" s="1070">
        <v>4830</v>
      </c>
      <c r="R23" s="1071"/>
      <c r="S23" s="1071"/>
      <c r="T23" s="1071"/>
      <c r="U23" s="1071"/>
      <c r="V23" s="1071">
        <v>4652</v>
      </c>
      <c r="W23" s="1071"/>
      <c r="X23" s="1071"/>
      <c r="Y23" s="1071"/>
      <c r="Z23" s="1071"/>
      <c r="AA23" s="1071">
        <v>179</v>
      </c>
      <c r="AB23" s="1071"/>
      <c r="AC23" s="1071"/>
      <c r="AD23" s="1071"/>
      <c r="AE23" s="1072"/>
      <c r="AF23" s="1073">
        <v>175</v>
      </c>
      <c r="AG23" s="1071"/>
      <c r="AH23" s="1071"/>
      <c r="AI23" s="1071"/>
      <c r="AJ23" s="1074"/>
      <c r="AK23" s="1075"/>
      <c r="AL23" s="1076"/>
      <c r="AM23" s="1076"/>
      <c r="AN23" s="1076"/>
      <c r="AO23" s="1076"/>
      <c r="AP23" s="1071">
        <v>5403</v>
      </c>
      <c r="AQ23" s="1071"/>
      <c r="AR23" s="1071"/>
      <c r="AS23" s="1071"/>
      <c r="AT23" s="1071"/>
      <c r="AU23" s="1077"/>
      <c r="AV23" s="1077"/>
      <c r="AW23" s="1077"/>
      <c r="AX23" s="1077"/>
      <c r="AY23" s="1078"/>
      <c r="AZ23" s="1067" t="s">
        <v>390</v>
      </c>
      <c r="BA23" s="1068"/>
      <c r="BB23" s="1068"/>
      <c r="BC23" s="1068"/>
      <c r="BD23" s="1069"/>
      <c r="BE23" s="235"/>
      <c r="BF23" s="235"/>
      <c r="BG23" s="235"/>
      <c r="BH23" s="235"/>
      <c r="BI23" s="235"/>
      <c r="BJ23" s="235"/>
      <c r="BK23" s="235"/>
      <c r="BL23" s="235"/>
      <c r="BM23" s="235"/>
      <c r="BN23" s="235"/>
      <c r="BO23" s="235"/>
      <c r="BP23" s="235"/>
      <c r="BQ23" s="240">
        <v>17</v>
      </c>
      <c r="BR23" s="241"/>
      <c r="BS23" s="998"/>
      <c r="BT23" s="999"/>
      <c r="BU23" s="999"/>
      <c r="BV23" s="999"/>
      <c r="BW23" s="999"/>
      <c r="BX23" s="999"/>
      <c r="BY23" s="999"/>
      <c r="BZ23" s="999"/>
      <c r="CA23" s="999"/>
      <c r="CB23" s="999"/>
      <c r="CC23" s="999"/>
      <c r="CD23" s="999"/>
      <c r="CE23" s="999"/>
      <c r="CF23" s="999"/>
      <c r="CG23" s="1020"/>
      <c r="CH23" s="995"/>
      <c r="CI23" s="996"/>
      <c r="CJ23" s="996"/>
      <c r="CK23" s="996"/>
      <c r="CL23" s="997"/>
      <c r="CM23" s="995"/>
      <c r="CN23" s="996"/>
      <c r="CO23" s="996"/>
      <c r="CP23" s="996"/>
      <c r="CQ23" s="997"/>
      <c r="CR23" s="995"/>
      <c r="CS23" s="996"/>
      <c r="CT23" s="996"/>
      <c r="CU23" s="996"/>
      <c r="CV23" s="997"/>
      <c r="CW23" s="995"/>
      <c r="CX23" s="996"/>
      <c r="CY23" s="996"/>
      <c r="CZ23" s="996"/>
      <c r="DA23" s="997"/>
      <c r="DB23" s="995"/>
      <c r="DC23" s="996"/>
      <c r="DD23" s="996"/>
      <c r="DE23" s="996"/>
      <c r="DF23" s="997"/>
      <c r="DG23" s="995"/>
      <c r="DH23" s="996"/>
      <c r="DI23" s="996"/>
      <c r="DJ23" s="996"/>
      <c r="DK23" s="997"/>
      <c r="DL23" s="995"/>
      <c r="DM23" s="996"/>
      <c r="DN23" s="996"/>
      <c r="DO23" s="996"/>
      <c r="DP23" s="997"/>
      <c r="DQ23" s="995"/>
      <c r="DR23" s="996"/>
      <c r="DS23" s="996"/>
      <c r="DT23" s="996"/>
      <c r="DU23" s="997"/>
      <c r="DV23" s="998"/>
      <c r="DW23" s="999"/>
      <c r="DX23" s="999"/>
      <c r="DY23" s="999"/>
      <c r="DZ23" s="1000"/>
      <c r="EA23" s="236"/>
    </row>
    <row r="24" spans="1:131" s="237" customFormat="1" ht="26.25" customHeight="1" x14ac:dyDescent="0.2">
      <c r="A24" s="1066" t="s">
        <v>391</v>
      </c>
      <c r="B24" s="1066"/>
      <c r="C24" s="1066"/>
      <c r="D24" s="1066"/>
      <c r="E24" s="1066"/>
      <c r="F24" s="1066"/>
      <c r="G24" s="1066"/>
      <c r="H24" s="1066"/>
      <c r="I24" s="1066"/>
      <c r="J24" s="1066"/>
      <c r="K24" s="1066"/>
      <c r="L24" s="1066"/>
      <c r="M24" s="1066"/>
      <c r="N24" s="1066"/>
      <c r="O24" s="1066"/>
      <c r="P24" s="1066"/>
      <c r="Q24" s="1066"/>
      <c r="R24" s="1066"/>
      <c r="S24" s="1066"/>
      <c r="T24" s="1066"/>
      <c r="U24" s="1066"/>
      <c r="V24" s="1066"/>
      <c r="W24" s="1066"/>
      <c r="X24" s="1066"/>
      <c r="Y24" s="1066"/>
      <c r="Z24" s="1066"/>
      <c r="AA24" s="1066"/>
      <c r="AB24" s="1066"/>
      <c r="AC24" s="1066"/>
      <c r="AD24" s="1066"/>
      <c r="AE24" s="1066"/>
      <c r="AF24" s="1066"/>
      <c r="AG24" s="1066"/>
      <c r="AH24" s="1066"/>
      <c r="AI24" s="1066"/>
      <c r="AJ24" s="1066"/>
      <c r="AK24" s="1066"/>
      <c r="AL24" s="1066"/>
      <c r="AM24" s="1066"/>
      <c r="AN24" s="1066"/>
      <c r="AO24" s="1066"/>
      <c r="AP24" s="1066"/>
      <c r="AQ24" s="1066"/>
      <c r="AR24" s="1066"/>
      <c r="AS24" s="1066"/>
      <c r="AT24" s="1066"/>
      <c r="AU24" s="1066"/>
      <c r="AV24" s="1066"/>
      <c r="AW24" s="1066"/>
      <c r="AX24" s="1066"/>
      <c r="AY24" s="1066"/>
      <c r="AZ24" s="234"/>
      <c r="BA24" s="234"/>
      <c r="BB24" s="234"/>
      <c r="BC24" s="234"/>
      <c r="BD24" s="234"/>
      <c r="BE24" s="235"/>
      <c r="BF24" s="235"/>
      <c r="BG24" s="235"/>
      <c r="BH24" s="235"/>
      <c r="BI24" s="235"/>
      <c r="BJ24" s="235"/>
      <c r="BK24" s="235"/>
      <c r="BL24" s="235"/>
      <c r="BM24" s="235"/>
      <c r="BN24" s="235"/>
      <c r="BO24" s="235"/>
      <c r="BP24" s="235"/>
      <c r="BQ24" s="240">
        <v>18</v>
      </c>
      <c r="BR24" s="241"/>
      <c r="BS24" s="998"/>
      <c r="BT24" s="999"/>
      <c r="BU24" s="999"/>
      <c r="BV24" s="999"/>
      <c r="BW24" s="999"/>
      <c r="BX24" s="999"/>
      <c r="BY24" s="999"/>
      <c r="BZ24" s="999"/>
      <c r="CA24" s="999"/>
      <c r="CB24" s="999"/>
      <c r="CC24" s="999"/>
      <c r="CD24" s="999"/>
      <c r="CE24" s="999"/>
      <c r="CF24" s="999"/>
      <c r="CG24" s="1020"/>
      <c r="CH24" s="995"/>
      <c r="CI24" s="996"/>
      <c r="CJ24" s="996"/>
      <c r="CK24" s="996"/>
      <c r="CL24" s="997"/>
      <c r="CM24" s="995"/>
      <c r="CN24" s="996"/>
      <c r="CO24" s="996"/>
      <c r="CP24" s="996"/>
      <c r="CQ24" s="997"/>
      <c r="CR24" s="995"/>
      <c r="CS24" s="996"/>
      <c r="CT24" s="996"/>
      <c r="CU24" s="996"/>
      <c r="CV24" s="997"/>
      <c r="CW24" s="995"/>
      <c r="CX24" s="996"/>
      <c r="CY24" s="996"/>
      <c r="CZ24" s="996"/>
      <c r="DA24" s="997"/>
      <c r="DB24" s="995"/>
      <c r="DC24" s="996"/>
      <c r="DD24" s="996"/>
      <c r="DE24" s="996"/>
      <c r="DF24" s="997"/>
      <c r="DG24" s="995"/>
      <c r="DH24" s="996"/>
      <c r="DI24" s="996"/>
      <c r="DJ24" s="996"/>
      <c r="DK24" s="997"/>
      <c r="DL24" s="995"/>
      <c r="DM24" s="996"/>
      <c r="DN24" s="996"/>
      <c r="DO24" s="996"/>
      <c r="DP24" s="997"/>
      <c r="DQ24" s="995"/>
      <c r="DR24" s="996"/>
      <c r="DS24" s="996"/>
      <c r="DT24" s="996"/>
      <c r="DU24" s="997"/>
      <c r="DV24" s="998"/>
      <c r="DW24" s="999"/>
      <c r="DX24" s="999"/>
      <c r="DY24" s="999"/>
      <c r="DZ24" s="1000"/>
      <c r="EA24" s="236"/>
    </row>
    <row r="25" spans="1:131" ht="26.25" customHeight="1" thickBot="1" x14ac:dyDescent="0.25">
      <c r="A25" s="1065" t="s">
        <v>392</v>
      </c>
      <c r="B25" s="1065"/>
      <c r="C25" s="1065"/>
      <c r="D25" s="1065"/>
      <c r="E25" s="1065"/>
      <c r="F25" s="1065"/>
      <c r="G25" s="1065"/>
      <c r="H25" s="1065"/>
      <c r="I25" s="1065"/>
      <c r="J25" s="1065"/>
      <c r="K25" s="1065"/>
      <c r="L25" s="1065"/>
      <c r="M25" s="1065"/>
      <c r="N25" s="1065"/>
      <c r="O25" s="1065"/>
      <c r="P25" s="1065"/>
      <c r="Q25" s="1065"/>
      <c r="R25" s="1065"/>
      <c r="S25" s="1065"/>
      <c r="T25" s="1065"/>
      <c r="U25" s="1065"/>
      <c r="V25" s="1065"/>
      <c r="W25" s="1065"/>
      <c r="X25" s="1065"/>
      <c r="Y25" s="1065"/>
      <c r="Z25" s="1065"/>
      <c r="AA25" s="1065"/>
      <c r="AB25" s="1065"/>
      <c r="AC25" s="1065"/>
      <c r="AD25" s="1065"/>
      <c r="AE25" s="1065"/>
      <c r="AF25" s="1065"/>
      <c r="AG25" s="1065"/>
      <c r="AH25" s="1065"/>
      <c r="AI25" s="1065"/>
      <c r="AJ25" s="1065"/>
      <c r="AK25" s="1065"/>
      <c r="AL25" s="1065"/>
      <c r="AM25" s="1065"/>
      <c r="AN25" s="1065"/>
      <c r="AO25" s="1065"/>
      <c r="AP25" s="1065"/>
      <c r="AQ25" s="1065"/>
      <c r="AR25" s="1065"/>
      <c r="AS25" s="1065"/>
      <c r="AT25" s="1065"/>
      <c r="AU25" s="1065"/>
      <c r="AV25" s="1065"/>
      <c r="AW25" s="1065"/>
      <c r="AX25" s="1065"/>
      <c r="AY25" s="1065"/>
      <c r="AZ25" s="1065"/>
      <c r="BA25" s="1065"/>
      <c r="BB25" s="1065"/>
      <c r="BC25" s="1065"/>
      <c r="BD25" s="1065"/>
      <c r="BE25" s="1065"/>
      <c r="BF25" s="1065"/>
      <c r="BG25" s="1065"/>
      <c r="BH25" s="1065"/>
      <c r="BI25" s="1065"/>
      <c r="BJ25" s="234"/>
      <c r="BK25" s="234"/>
      <c r="BL25" s="234"/>
      <c r="BM25" s="234"/>
      <c r="BN25" s="234"/>
      <c r="BO25" s="243"/>
      <c r="BP25" s="243"/>
      <c r="BQ25" s="240">
        <v>19</v>
      </c>
      <c r="BR25" s="241"/>
      <c r="BS25" s="998"/>
      <c r="BT25" s="999"/>
      <c r="BU25" s="999"/>
      <c r="BV25" s="999"/>
      <c r="BW25" s="999"/>
      <c r="BX25" s="999"/>
      <c r="BY25" s="999"/>
      <c r="BZ25" s="999"/>
      <c r="CA25" s="999"/>
      <c r="CB25" s="999"/>
      <c r="CC25" s="999"/>
      <c r="CD25" s="999"/>
      <c r="CE25" s="999"/>
      <c r="CF25" s="999"/>
      <c r="CG25" s="1020"/>
      <c r="CH25" s="995"/>
      <c r="CI25" s="996"/>
      <c r="CJ25" s="996"/>
      <c r="CK25" s="996"/>
      <c r="CL25" s="997"/>
      <c r="CM25" s="995"/>
      <c r="CN25" s="996"/>
      <c r="CO25" s="996"/>
      <c r="CP25" s="996"/>
      <c r="CQ25" s="997"/>
      <c r="CR25" s="995"/>
      <c r="CS25" s="996"/>
      <c r="CT25" s="996"/>
      <c r="CU25" s="996"/>
      <c r="CV25" s="997"/>
      <c r="CW25" s="995"/>
      <c r="CX25" s="996"/>
      <c r="CY25" s="996"/>
      <c r="CZ25" s="996"/>
      <c r="DA25" s="997"/>
      <c r="DB25" s="995"/>
      <c r="DC25" s="996"/>
      <c r="DD25" s="996"/>
      <c r="DE25" s="996"/>
      <c r="DF25" s="997"/>
      <c r="DG25" s="995"/>
      <c r="DH25" s="996"/>
      <c r="DI25" s="996"/>
      <c r="DJ25" s="996"/>
      <c r="DK25" s="997"/>
      <c r="DL25" s="995"/>
      <c r="DM25" s="996"/>
      <c r="DN25" s="996"/>
      <c r="DO25" s="996"/>
      <c r="DP25" s="997"/>
      <c r="DQ25" s="995"/>
      <c r="DR25" s="996"/>
      <c r="DS25" s="996"/>
      <c r="DT25" s="996"/>
      <c r="DU25" s="997"/>
      <c r="DV25" s="998"/>
      <c r="DW25" s="999"/>
      <c r="DX25" s="999"/>
      <c r="DY25" s="999"/>
      <c r="DZ25" s="1000"/>
      <c r="EA25" s="231"/>
    </row>
    <row r="26" spans="1:131" ht="26.25" customHeight="1" x14ac:dyDescent="0.2">
      <c r="A26" s="1001" t="s">
        <v>369</v>
      </c>
      <c r="B26" s="1002"/>
      <c r="C26" s="1002"/>
      <c r="D26" s="1002"/>
      <c r="E26" s="1002"/>
      <c r="F26" s="1002"/>
      <c r="G26" s="1002"/>
      <c r="H26" s="1002"/>
      <c r="I26" s="1002"/>
      <c r="J26" s="1002"/>
      <c r="K26" s="1002"/>
      <c r="L26" s="1002"/>
      <c r="M26" s="1002"/>
      <c r="N26" s="1002"/>
      <c r="O26" s="1002"/>
      <c r="P26" s="1003"/>
      <c r="Q26" s="1007" t="s">
        <v>393</v>
      </c>
      <c r="R26" s="1008"/>
      <c r="S26" s="1008"/>
      <c r="T26" s="1008"/>
      <c r="U26" s="1009"/>
      <c r="V26" s="1007" t="s">
        <v>394</v>
      </c>
      <c r="W26" s="1008"/>
      <c r="X26" s="1008"/>
      <c r="Y26" s="1008"/>
      <c r="Z26" s="1009"/>
      <c r="AA26" s="1007" t="s">
        <v>395</v>
      </c>
      <c r="AB26" s="1008"/>
      <c r="AC26" s="1008"/>
      <c r="AD26" s="1008"/>
      <c r="AE26" s="1008"/>
      <c r="AF26" s="1061" t="s">
        <v>396</v>
      </c>
      <c r="AG26" s="1014"/>
      <c r="AH26" s="1014"/>
      <c r="AI26" s="1014"/>
      <c r="AJ26" s="1062"/>
      <c r="AK26" s="1008" t="s">
        <v>397</v>
      </c>
      <c r="AL26" s="1008"/>
      <c r="AM26" s="1008"/>
      <c r="AN26" s="1008"/>
      <c r="AO26" s="1009"/>
      <c r="AP26" s="1007" t="s">
        <v>398</v>
      </c>
      <c r="AQ26" s="1008"/>
      <c r="AR26" s="1008"/>
      <c r="AS26" s="1008"/>
      <c r="AT26" s="1009"/>
      <c r="AU26" s="1007" t="s">
        <v>399</v>
      </c>
      <c r="AV26" s="1008"/>
      <c r="AW26" s="1008"/>
      <c r="AX26" s="1008"/>
      <c r="AY26" s="1009"/>
      <c r="AZ26" s="1007" t="s">
        <v>400</v>
      </c>
      <c r="BA26" s="1008"/>
      <c r="BB26" s="1008"/>
      <c r="BC26" s="1008"/>
      <c r="BD26" s="1009"/>
      <c r="BE26" s="1007" t="s">
        <v>376</v>
      </c>
      <c r="BF26" s="1008"/>
      <c r="BG26" s="1008"/>
      <c r="BH26" s="1008"/>
      <c r="BI26" s="1021"/>
      <c r="BJ26" s="234"/>
      <c r="BK26" s="234"/>
      <c r="BL26" s="234"/>
      <c r="BM26" s="234"/>
      <c r="BN26" s="234"/>
      <c r="BO26" s="243"/>
      <c r="BP26" s="243"/>
      <c r="BQ26" s="240">
        <v>20</v>
      </c>
      <c r="BR26" s="241"/>
      <c r="BS26" s="998"/>
      <c r="BT26" s="999"/>
      <c r="BU26" s="999"/>
      <c r="BV26" s="999"/>
      <c r="BW26" s="999"/>
      <c r="BX26" s="999"/>
      <c r="BY26" s="999"/>
      <c r="BZ26" s="999"/>
      <c r="CA26" s="999"/>
      <c r="CB26" s="999"/>
      <c r="CC26" s="999"/>
      <c r="CD26" s="999"/>
      <c r="CE26" s="999"/>
      <c r="CF26" s="999"/>
      <c r="CG26" s="1020"/>
      <c r="CH26" s="995"/>
      <c r="CI26" s="996"/>
      <c r="CJ26" s="996"/>
      <c r="CK26" s="996"/>
      <c r="CL26" s="997"/>
      <c r="CM26" s="995"/>
      <c r="CN26" s="996"/>
      <c r="CO26" s="996"/>
      <c r="CP26" s="996"/>
      <c r="CQ26" s="997"/>
      <c r="CR26" s="995"/>
      <c r="CS26" s="996"/>
      <c r="CT26" s="996"/>
      <c r="CU26" s="996"/>
      <c r="CV26" s="997"/>
      <c r="CW26" s="995"/>
      <c r="CX26" s="996"/>
      <c r="CY26" s="996"/>
      <c r="CZ26" s="996"/>
      <c r="DA26" s="997"/>
      <c r="DB26" s="995"/>
      <c r="DC26" s="996"/>
      <c r="DD26" s="996"/>
      <c r="DE26" s="996"/>
      <c r="DF26" s="997"/>
      <c r="DG26" s="995"/>
      <c r="DH26" s="996"/>
      <c r="DI26" s="996"/>
      <c r="DJ26" s="996"/>
      <c r="DK26" s="997"/>
      <c r="DL26" s="995"/>
      <c r="DM26" s="996"/>
      <c r="DN26" s="996"/>
      <c r="DO26" s="996"/>
      <c r="DP26" s="997"/>
      <c r="DQ26" s="995"/>
      <c r="DR26" s="996"/>
      <c r="DS26" s="996"/>
      <c r="DT26" s="996"/>
      <c r="DU26" s="997"/>
      <c r="DV26" s="998"/>
      <c r="DW26" s="999"/>
      <c r="DX26" s="999"/>
      <c r="DY26" s="999"/>
      <c r="DZ26" s="1000"/>
      <c r="EA26" s="231"/>
    </row>
    <row r="27" spans="1:131" ht="26.25" customHeight="1" thickBot="1" x14ac:dyDescent="0.25">
      <c r="A27" s="1004"/>
      <c r="B27" s="1005"/>
      <c r="C27" s="1005"/>
      <c r="D27" s="1005"/>
      <c r="E27" s="1005"/>
      <c r="F27" s="1005"/>
      <c r="G27" s="1005"/>
      <c r="H27" s="1005"/>
      <c r="I27" s="1005"/>
      <c r="J27" s="1005"/>
      <c r="K27" s="1005"/>
      <c r="L27" s="1005"/>
      <c r="M27" s="1005"/>
      <c r="N27" s="1005"/>
      <c r="O27" s="1005"/>
      <c r="P27" s="1006"/>
      <c r="Q27" s="1010"/>
      <c r="R27" s="1011"/>
      <c r="S27" s="1011"/>
      <c r="T27" s="1011"/>
      <c r="U27" s="1012"/>
      <c r="V27" s="1010"/>
      <c r="W27" s="1011"/>
      <c r="X27" s="1011"/>
      <c r="Y27" s="1011"/>
      <c r="Z27" s="1012"/>
      <c r="AA27" s="1010"/>
      <c r="AB27" s="1011"/>
      <c r="AC27" s="1011"/>
      <c r="AD27" s="1011"/>
      <c r="AE27" s="1011"/>
      <c r="AF27" s="1063"/>
      <c r="AG27" s="1017"/>
      <c r="AH27" s="1017"/>
      <c r="AI27" s="1017"/>
      <c r="AJ27" s="1064"/>
      <c r="AK27" s="1011"/>
      <c r="AL27" s="1011"/>
      <c r="AM27" s="1011"/>
      <c r="AN27" s="1011"/>
      <c r="AO27" s="1012"/>
      <c r="AP27" s="1010"/>
      <c r="AQ27" s="1011"/>
      <c r="AR27" s="1011"/>
      <c r="AS27" s="1011"/>
      <c r="AT27" s="1012"/>
      <c r="AU27" s="1010"/>
      <c r="AV27" s="1011"/>
      <c r="AW27" s="1011"/>
      <c r="AX27" s="1011"/>
      <c r="AY27" s="1012"/>
      <c r="AZ27" s="1010"/>
      <c r="BA27" s="1011"/>
      <c r="BB27" s="1011"/>
      <c r="BC27" s="1011"/>
      <c r="BD27" s="1012"/>
      <c r="BE27" s="1010"/>
      <c r="BF27" s="1011"/>
      <c r="BG27" s="1011"/>
      <c r="BH27" s="1011"/>
      <c r="BI27" s="1022"/>
      <c r="BJ27" s="234"/>
      <c r="BK27" s="234"/>
      <c r="BL27" s="234"/>
      <c r="BM27" s="234"/>
      <c r="BN27" s="234"/>
      <c r="BO27" s="243"/>
      <c r="BP27" s="243"/>
      <c r="BQ27" s="240">
        <v>21</v>
      </c>
      <c r="BR27" s="241"/>
      <c r="BS27" s="998"/>
      <c r="BT27" s="999"/>
      <c r="BU27" s="999"/>
      <c r="BV27" s="999"/>
      <c r="BW27" s="999"/>
      <c r="BX27" s="999"/>
      <c r="BY27" s="999"/>
      <c r="BZ27" s="999"/>
      <c r="CA27" s="999"/>
      <c r="CB27" s="999"/>
      <c r="CC27" s="999"/>
      <c r="CD27" s="999"/>
      <c r="CE27" s="999"/>
      <c r="CF27" s="999"/>
      <c r="CG27" s="1020"/>
      <c r="CH27" s="995"/>
      <c r="CI27" s="996"/>
      <c r="CJ27" s="996"/>
      <c r="CK27" s="996"/>
      <c r="CL27" s="997"/>
      <c r="CM27" s="995"/>
      <c r="CN27" s="996"/>
      <c r="CO27" s="996"/>
      <c r="CP27" s="996"/>
      <c r="CQ27" s="997"/>
      <c r="CR27" s="995"/>
      <c r="CS27" s="996"/>
      <c r="CT27" s="996"/>
      <c r="CU27" s="996"/>
      <c r="CV27" s="997"/>
      <c r="CW27" s="995"/>
      <c r="CX27" s="996"/>
      <c r="CY27" s="996"/>
      <c r="CZ27" s="996"/>
      <c r="DA27" s="997"/>
      <c r="DB27" s="995"/>
      <c r="DC27" s="996"/>
      <c r="DD27" s="996"/>
      <c r="DE27" s="996"/>
      <c r="DF27" s="997"/>
      <c r="DG27" s="995"/>
      <c r="DH27" s="996"/>
      <c r="DI27" s="996"/>
      <c r="DJ27" s="996"/>
      <c r="DK27" s="997"/>
      <c r="DL27" s="995"/>
      <c r="DM27" s="996"/>
      <c r="DN27" s="996"/>
      <c r="DO27" s="996"/>
      <c r="DP27" s="997"/>
      <c r="DQ27" s="995"/>
      <c r="DR27" s="996"/>
      <c r="DS27" s="996"/>
      <c r="DT27" s="996"/>
      <c r="DU27" s="997"/>
      <c r="DV27" s="998"/>
      <c r="DW27" s="999"/>
      <c r="DX27" s="999"/>
      <c r="DY27" s="999"/>
      <c r="DZ27" s="1000"/>
      <c r="EA27" s="231"/>
    </row>
    <row r="28" spans="1:131" ht="26.25" customHeight="1" thickTop="1" x14ac:dyDescent="0.2">
      <c r="A28" s="244">
        <v>1</v>
      </c>
      <c r="B28" s="1052" t="s">
        <v>401</v>
      </c>
      <c r="C28" s="1053"/>
      <c r="D28" s="1053"/>
      <c r="E28" s="1053"/>
      <c r="F28" s="1053"/>
      <c r="G28" s="1053"/>
      <c r="H28" s="1053"/>
      <c r="I28" s="1053"/>
      <c r="J28" s="1053"/>
      <c r="K28" s="1053"/>
      <c r="L28" s="1053"/>
      <c r="M28" s="1053"/>
      <c r="N28" s="1053"/>
      <c r="O28" s="1053"/>
      <c r="P28" s="1054"/>
      <c r="Q28" s="1055">
        <v>594</v>
      </c>
      <c r="R28" s="1056"/>
      <c r="S28" s="1056"/>
      <c r="T28" s="1056"/>
      <c r="U28" s="1056"/>
      <c r="V28" s="1056">
        <v>566</v>
      </c>
      <c r="W28" s="1056"/>
      <c r="X28" s="1056"/>
      <c r="Y28" s="1056"/>
      <c r="Z28" s="1056"/>
      <c r="AA28" s="1056">
        <v>28</v>
      </c>
      <c r="AB28" s="1056"/>
      <c r="AC28" s="1056"/>
      <c r="AD28" s="1056"/>
      <c r="AE28" s="1057"/>
      <c r="AF28" s="1058">
        <v>28</v>
      </c>
      <c r="AG28" s="1056"/>
      <c r="AH28" s="1056"/>
      <c r="AI28" s="1056"/>
      <c r="AJ28" s="1059"/>
      <c r="AK28" s="1060">
        <v>42</v>
      </c>
      <c r="AL28" s="1048"/>
      <c r="AM28" s="1048"/>
      <c r="AN28" s="1048"/>
      <c r="AO28" s="1048"/>
      <c r="AP28" s="1048" t="s">
        <v>584</v>
      </c>
      <c r="AQ28" s="1048"/>
      <c r="AR28" s="1048"/>
      <c r="AS28" s="1048"/>
      <c r="AT28" s="1048"/>
      <c r="AU28" s="1048" t="s">
        <v>584</v>
      </c>
      <c r="AV28" s="1048"/>
      <c r="AW28" s="1048"/>
      <c r="AX28" s="1048"/>
      <c r="AY28" s="1048"/>
      <c r="AZ28" s="1049" t="s">
        <v>584</v>
      </c>
      <c r="BA28" s="1049"/>
      <c r="BB28" s="1049"/>
      <c r="BC28" s="1049"/>
      <c r="BD28" s="1049"/>
      <c r="BE28" s="1050"/>
      <c r="BF28" s="1050"/>
      <c r="BG28" s="1050"/>
      <c r="BH28" s="1050"/>
      <c r="BI28" s="1051"/>
      <c r="BJ28" s="234"/>
      <c r="BK28" s="234"/>
      <c r="BL28" s="234"/>
      <c r="BM28" s="234"/>
      <c r="BN28" s="234"/>
      <c r="BO28" s="243"/>
      <c r="BP28" s="243"/>
      <c r="BQ28" s="240">
        <v>22</v>
      </c>
      <c r="BR28" s="241"/>
      <c r="BS28" s="998"/>
      <c r="BT28" s="999"/>
      <c r="BU28" s="999"/>
      <c r="BV28" s="999"/>
      <c r="BW28" s="999"/>
      <c r="BX28" s="999"/>
      <c r="BY28" s="999"/>
      <c r="BZ28" s="999"/>
      <c r="CA28" s="999"/>
      <c r="CB28" s="999"/>
      <c r="CC28" s="999"/>
      <c r="CD28" s="999"/>
      <c r="CE28" s="999"/>
      <c r="CF28" s="999"/>
      <c r="CG28" s="1020"/>
      <c r="CH28" s="995"/>
      <c r="CI28" s="996"/>
      <c r="CJ28" s="996"/>
      <c r="CK28" s="996"/>
      <c r="CL28" s="997"/>
      <c r="CM28" s="995"/>
      <c r="CN28" s="996"/>
      <c r="CO28" s="996"/>
      <c r="CP28" s="996"/>
      <c r="CQ28" s="997"/>
      <c r="CR28" s="995"/>
      <c r="CS28" s="996"/>
      <c r="CT28" s="996"/>
      <c r="CU28" s="996"/>
      <c r="CV28" s="997"/>
      <c r="CW28" s="995"/>
      <c r="CX28" s="996"/>
      <c r="CY28" s="996"/>
      <c r="CZ28" s="996"/>
      <c r="DA28" s="997"/>
      <c r="DB28" s="995"/>
      <c r="DC28" s="996"/>
      <c r="DD28" s="996"/>
      <c r="DE28" s="996"/>
      <c r="DF28" s="997"/>
      <c r="DG28" s="995"/>
      <c r="DH28" s="996"/>
      <c r="DI28" s="996"/>
      <c r="DJ28" s="996"/>
      <c r="DK28" s="997"/>
      <c r="DL28" s="995"/>
      <c r="DM28" s="996"/>
      <c r="DN28" s="996"/>
      <c r="DO28" s="996"/>
      <c r="DP28" s="997"/>
      <c r="DQ28" s="995"/>
      <c r="DR28" s="996"/>
      <c r="DS28" s="996"/>
      <c r="DT28" s="996"/>
      <c r="DU28" s="997"/>
      <c r="DV28" s="998"/>
      <c r="DW28" s="999"/>
      <c r="DX28" s="999"/>
      <c r="DY28" s="999"/>
      <c r="DZ28" s="1000"/>
      <c r="EA28" s="231"/>
    </row>
    <row r="29" spans="1:131" ht="26.25" customHeight="1" x14ac:dyDescent="0.2">
      <c r="A29" s="244">
        <v>2</v>
      </c>
      <c r="B29" s="1039" t="s">
        <v>402</v>
      </c>
      <c r="C29" s="1040"/>
      <c r="D29" s="1040"/>
      <c r="E29" s="1040"/>
      <c r="F29" s="1040"/>
      <c r="G29" s="1040"/>
      <c r="H29" s="1040"/>
      <c r="I29" s="1040"/>
      <c r="J29" s="1040"/>
      <c r="K29" s="1040"/>
      <c r="L29" s="1040"/>
      <c r="M29" s="1040"/>
      <c r="N29" s="1040"/>
      <c r="O29" s="1040"/>
      <c r="P29" s="1041"/>
      <c r="Q29" s="1045">
        <v>516</v>
      </c>
      <c r="R29" s="1046"/>
      <c r="S29" s="1046"/>
      <c r="T29" s="1046"/>
      <c r="U29" s="1046"/>
      <c r="V29" s="1046">
        <v>491</v>
      </c>
      <c r="W29" s="1046"/>
      <c r="X29" s="1046"/>
      <c r="Y29" s="1046"/>
      <c r="Z29" s="1046"/>
      <c r="AA29" s="1046">
        <v>25</v>
      </c>
      <c r="AB29" s="1046"/>
      <c r="AC29" s="1046"/>
      <c r="AD29" s="1046"/>
      <c r="AE29" s="1047"/>
      <c r="AF29" s="1023">
        <v>24</v>
      </c>
      <c r="AG29" s="1024"/>
      <c r="AH29" s="1024"/>
      <c r="AI29" s="1024"/>
      <c r="AJ29" s="1025"/>
      <c r="AK29" s="986">
        <v>85</v>
      </c>
      <c r="AL29" s="977"/>
      <c r="AM29" s="977"/>
      <c r="AN29" s="977"/>
      <c r="AO29" s="977"/>
      <c r="AP29" s="977" t="s">
        <v>584</v>
      </c>
      <c r="AQ29" s="977"/>
      <c r="AR29" s="977"/>
      <c r="AS29" s="977"/>
      <c r="AT29" s="977"/>
      <c r="AU29" s="977" t="s">
        <v>584</v>
      </c>
      <c r="AV29" s="977"/>
      <c r="AW29" s="977"/>
      <c r="AX29" s="977"/>
      <c r="AY29" s="977"/>
      <c r="AZ29" s="1044" t="s">
        <v>584</v>
      </c>
      <c r="BA29" s="1044"/>
      <c r="BB29" s="1044"/>
      <c r="BC29" s="1044"/>
      <c r="BD29" s="1044"/>
      <c r="BE29" s="978"/>
      <c r="BF29" s="978"/>
      <c r="BG29" s="978"/>
      <c r="BH29" s="978"/>
      <c r="BI29" s="979"/>
      <c r="BJ29" s="234"/>
      <c r="BK29" s="234"/>
      <c r="BL29" s="234"/>
      <c r="BM29" s="234"/>
      <c r="BN29" s="234"/>
      <c r="BO29" s="243"/>
      <c r="BP29" s="243"/>
      <c r="BQ29" s="240">
        <v>23</v>
      </c>
      <c r="BR29" s="241"/>
      <c r="BS29" s="998"/>
      <c r="BT29" s="999"/>
      <c r="BU29" s="999"/>
      <c r="BV29" s="999"/>
      <c r="BW29" s="999"/>
      <c r="BX29" s="999"/>
      <c r="BY29" s="999"/>
      <c r="BZ29" s="999"/>
      <c r="CA29" s="999"/>
      <c r="CB29" s="999"/>
      <c r="CC29" s="999"/>
      <c r="CD29" s="999"/>
      <c r="CE29" s="999"/>
      <c r="CF29" s="999"/>
      <c r="CG29" s="1020"/>
      <c r="CH29" s="995"/>
      <c r="CI29" s="996"/>
      <c r="CJ29" s="996"/>
      <c r="CK29" s="996"/>
      <c r="CL29" s="997"/>
      <c r="CM29" s="995"/>
      <c r="CN29" s="996"/>
      <c r="CO29" s="996"/>
      <c r="CP29" s="996"/>
      <c r="CQ29" s="997"/>
      <c r="CR29" s="995"/>
      <c r="CS29" s="996"/>
      <c r="CT29" s="996"/>
      <c r="CU29" s="996"/>
      <c r="CV29" s="997"/>
      <c r="CW29" s="995"/>
      <c r="CX29" s="996"/>
      <c r="CY29" s="996"/>
      <c r="CZ29" s="996"/>
      <c r="DA29" s="997"/>
      <c r="DB29" s="995"/>
      <c r="DC29" s="996"/>
      <c r="DD29" s="996"/>
      <c r="DE29" s="996"/>
      <c r="DF29" s="997"/>
      <c r="DG29" s="995"/>
      <c r="DH29" s="996"/>
      <c r="DI29" s="996"/>
      <c r="DJ29" s="996"/>
      <c r="DK29" s="997"/>
      <c r="DL29" s="995"/>
      <c r="DM29" s="996"/>
      <c r="DN29" s="996"/>
      <c r="DO29" s="996"/>
      <c r="DP29" s="997"/>
      <c r="DQ29" s="995"/>
      <c r="DR29" s="996"/>
      <c r="DS29" s="996"/>
      <c r="DT29" s="996"/>
      <c r="DU29" s="997"/>
      <c r="DV29" s="998"/>
      <c r="DW29" s="999"/>
      <c r="DX29" s="999"/>
      <c r="DY29" s="999"/>
      <c r="DZ29" s="1000"/>
      <c r="EA29" s="231"/>
    </row>
    <row r="30" spans="1:131" ht="26.25" customHeight="1" x14ac:dyDescent="0.2">
      <c r="A30" s="244">
        <v>3</v>
      </c>
      <c r="B30" s="1039" t="s">
        <v>403</v>
      </c>
      <c r="C30" s="1040"/>
      <c r="D30" s="1040"/>
      <c r="E30" s="1040"/>
      <c r="F30" s="1040"/>
      <c r="G30" s="1040"/>
      <c r="H30" s="1040"/>
      <c r="I30" s="1040"/>
      <c r="J30" s="1040"/>
      <c r="K30" s="1040"/>
      <c r="L30" s="1040"/>
      <c r="M30" s="1040"/>
      <c r="N30" s="1040"/>
      <c r="O30" s="1040"/>
      <c r="P30" s="1041"/>
      <c r="Q30" s="1045">
        <v>97</v>
      </c>
      <c r="R30" s="1046"/>
      <c r="S30" s="1046"/>
      <c r="T30" s="1046"/>
      <c r="U30" s="1046"/>
      <c r="V30" s="1046">
        <v>97</v>
      </c>
      <c r="W30" s="1046"/>
      <c r="X30" s="1046"/>
      <c r="Y30" s="1046"/>
      <c r="Z30" s="1046"/>
      <c r="AA30" s="1046">
        <v>1</v>
      </c>
      <c r="AB30" s="1046"/>
      <c r="AC30" s="1046"/>
      <c r="AD30" s="1046"/>
      <c r="AE30" s="1047"/>
      <c r="AF30" s="1023">
        <v>1</v>
      </c>
      <c r="AG30" s="1024"/>
      <c r="AH30" s="1024"/>
      <c r="AI30" s="1024"/>
      <c r="AJ30" s="1025"/>
      <c r="AK30" s="986">
        <v>23</v>
      </c>
      <c r="AL30" s="977"/>
      <c r="AM30" s="977"/>
      <c r="AN30" s="977"/>
      <c r="AO30" s="977"/>
      <c r="AP30" s="977" t="s">
        <v>584</v>
      </c>
      <c r="AQ30" s="977"/>
      <c r="AR30" s="977"/>
      <c r="AS30" s="977"/>
      <c r="AT30" s="977"/>
      <c r="AU30" s="977" t="s">
        <v>584</v>
      </c>
      <c r="AV30" s="977"/>
      <c r="AW30" s="977"/>
      <c r="AX30" s="977"/>
      <c r="AY30" s="977"/>
      <c r="AZ30" s="1044" t="s">
        <v>584</v>
      </c>
      <c r="BA30" s="1044"/>
      <c r="BB30" s="1044"/>
      <c r="BC30" s="1044"/>
      <c r="BD30" s="1044"/>
      <c r="BE30" s="978"/>
      <c r="BF30" s="978"/>
      <c r="BG30" s="978"/>
      <c r="BH30" s="978"/>
      <c r="BI30" s="979"/>
      <c r="BJ30" s="234"/>
      <c r="BK30" s="234"/>
      <c r="BL30" s="234"/>
      <c r="BM30" s="234"/>
      <c r="BN30" s="234"/>
      <c r="BO30" s="243"/>
      <c r="BP30" s="243"/>
      <c r="BQ30" s="240">
        <v>24</v>
      </c>
      <c r="BR30" s="241"/>
      <c r="BS30" s="998"/>
      <c r="BT30" s="999"/>
      <c r="BU30" s="999"/>
      <c r="BV30" s="999"/>
      <c r="BW30" s="999"/>
      <c r="BX30" s="999"/>
      <c r="BY30" s="999"/>
      <c r="BZ30" s="999"/>
      <c r="CA30" s="999"/>
      <c r="CB30" s="999"/>
      <c r="CC30" s="999"/>
      <c r="CD30" s="999"/>
      <c r="CE30" s="999"/>
      <c r="CF30" s="999"/>
      <c r="CG30" s="1020"/>
      <c r="CH30" s="995"/>
      <c r="CI30" s="996"/>
      <c r="CJ30" s="996"/>
      <c r="CK30" s="996"/>
      <c r="CL30" s="997"/>
      <c r="CM30" s="995"/>
      <c r="CN30" s="996"/>
      <c r="CO30" s="996"/>
      <c r="CP30" s="996"/>
      <c r="CQ30" s="997"/>
      <c r="CR30" s="995"/>
      <c r="CS30" s="996"/>
      <c r="CT30" s="996"/>
      <c r="CU30" s="996"/>
      <c r="CV30" s="997"/>
      <c r="CW30" s="995"/>
      <c r="CX30" s="996"/>
      <c r="CY30" s="996"/>
      <c r="CZ30" s="996"/>
      <c r="DA30" s="997"/>
      <c r="DB30" s="995"/>
      <c r="DC30" s="996"/>
      <c r="DD30" s="996"/>
      <c r="DE30" s="996"/>
      <c r="DF30" s="997"/>
      <c r="DG30" s="995"/>
      <c r="DH30" s="996"/>
      <c r="DI30" s="996"/>
      <c r="DJ30" s="996"/>
      <c r="DK30" s="997"/>
      <c r="DL30" s="995"/>
      <c r="DM30" s="996"/>
      <c r="DN30" s="996"/>
      <c r="DO30" s="996"/>
      <c r="DP30" s="997"/>
      <c r="DQ30" s="995"/>
      <c r="DR30" s="996"/>
      <c r="DS30" s="996"/>
      <c r="DT30" s="996"/>
      <c r="DU30" s="997"/>
      <c r="DV30" s="998"/>
      <c r="DW30" s="999"/>
      <c r="DX30" s="999"/>
      <c r="DY30" s="999"/>
      <c r="DZ30" s="1000"/>
      <c r="EA30" s="231"/>
    </row>
    <row r="31" spans="1:131" ht="26.25" customHeight="1" x14ac:dyDescent="0.2">
      <c r="A31" s="244">
        <v>4</v>
      </c>
      <c r="B31" s="1039" t="s">
        <v>404</v>
      </c>
      <c r="C31" s="1040"/>
      <c r="D31" s="1040"/>
      <c r="E31" s="1040"/>
      <c r="F31" s="1040"/>
      <c r="G31" s="1040"/>
      <c r="H31" s="1040"/>
      <c r="I31" s="1040"/>
      <c r="J31" s="1040"/>
      <c r="K31" s="1040"/>
      <c r="L31" s="1040"/>
      <c r="M31" s="1040"/>
      <c r="N31" s="1040"/>
      <c r="O31" s="1040"/>
      <c r="P31" s="1041"/>
      <c r="Q31" s="1045">
        <v>118</v>
      </c>
      <c r="R31" s="1046"/>
      <c r="S31" s="1046"/>
      <c r="T31" s="1046"/>
      <c r="U31" s="1046"/>
      <c r="V31" s="1046">
        <v>113</v>
      </c>
      <c r="W31" s="1046"/>
      <c r="X31" s="1046"/>
      <c r="Y31" s="1046"/>
      <c r="Z31" s="1046"/>
      <c r="AA31" s="1046">
        <v>5</v>
      </c>
      <c r="AB31" s="1046"/>
      <c r="AC31" s="1046"/>
      <c r="AD31" s="1046"/>
      <c r="AE31" s="1047"/>
      <c r="AF31" s="1023">
        <v>5</v>
      </c>
      <c r="AG31" s="1024"/>
      <c r="AH31" s="1024"/>
      <c r="AI31" s="1024"/>
      <c r="AJ31" s="1025"/>
      <c r="AK31" s="986">
        <v>17</v>
      </c>
      <c r="AL31" s="977"/>
      <c r="AM31" s="977"/>
      <c r="AN31" s="977"/>
      <c r="AO31" s="977"/>
      <c r="AP31" s="977">
        <v>31</v>
      </c>
      <c r="AQ31" s="977"/>
      <c r="AR31" s="977"/>
      <c r="AS31" s="977"/>
      <c r="AT31" s="977"/>
      <c r="AU31" s="977">
        <v>17</v>
      </c>
      <c r="AV31" s="977"/>
      <c r="AW31" s="977"/>
      <c r="AX31" s="977"/>
      <c r="AY31" s="977"/>
      <c r="AZ31" s="1044" t="s">
        <v>584</v>
      </c>
      <c r="BA31" s="1044"/>
      <c r="BB31" s="1044"/>
      <c r="BC31" s="1044"/>
      <c r="BD31" s="1044"/>
      <c r="BE31" s="978" t="s">
        <v>405</v>
      </c>
      <c r="BF31" s="978"/>
      <c r="BG31" s="978"/>
      <c r="BH31" s="978"/>
      <c r="BI31" s="979"/>
      <c r="BJ31" s="234"/>
      <c r="BK31" s="234"/>
      <c r="BL31" s="234"/>
      <c r="BM31" s="234"/>
      <c r="BN31" s="234"/>
      <c r="BO31" s="243"/>
      <c r="BP31" s="243"/>
      <c r="BQ31" s="240">
        <v>25</v>
      </c>
      <c r="BR31" s="241"/>
      <c r="BS31" s="998"/>
      <c r="BT31" s="999"/>
      <c r="BU31" s="999"/>
      <c r="BV31" s="999"/>
      <c r="BW31" s="999"/>
      <c r="BX31" s="999"/>
      <c r="BY31" s="999"/>
      <c r="BZ31" s="999"/>
      <c r="CA31" s="999"/>
      <c r="CB31" s="999"/>
      <c r="CC31" s="999"/>
      <c r="CD31" s="999"/>
      <c r="CE31" s="999"/>
      <c r="CF31" s="999"/>
      <c r="CG31" s="1020"/>
      <c r="CH31" s="995"/>
      <c r="CI31" s="996"/>
      <c r="CJ31" s="996"/>
      <c r="CK31" s="996"/>
      <c r="CL31" s="997"/>
      <c r="CM31" s="995"/>
      <c r="CN31" s="996"/>
      <c r="CO31" s="996"/>
      <c r="CP31" s="996"/>
      <c r="CQ31" s="997"/>
      <c r="CR31" s="995"/>
      <c r="CS31" s="996"/>
      <c r="CT31" s="996"/>
      <c r="CU31" s="996"/>
      <c r="CV31" s="997"/>
      <c r="CW31" s="995"/>
      <c r="CX31" s="996"/>
      <c r="CY31" s="996"/>
      <c r="CZ31" s="996"/>
      <c r="DA31" s="997"/>
      <c r="DB31" s="995"/>
      <c r="DC31" s="996"/>
      <c r="DD31" s="996"/>
      <c r="DE31" s="996"/>
      <c r="DF31" s="997"/>
      <c r="DG31" s="995"/>
      <c r="DH31" s="996"/>
      <c r="DI31" s="996"/>
      <c r="DJ31" s="996"/>
      <c r="DK31" s="997"/>
      <c r="DL31" s="995"/>
      <c r="DM31" s="996"/>
      <c r="DN31" s="996"/>
      <c r="DO31" s="996"/>
      <c r="DP31" s="997"/>
      <c r="DQ31" s="995"/>
      <c r="DR31" s="996"/>
      <c r="DS31" s="996"/>
      <c r="DT31" s="996"/>
      <c r="DU31" s="997"/>
      <c r="DV31" s="998"/>
      <c r="DW31" s="999"/>
      <c r="DX31" s="999"/>
      <c r="DY31" s="999"/>
      <c r="DZ31" s="1000"/>
      <c r="EA31" s="231"/>
    </row>
    <row r="32" spans="1:131" ht="26.25" customHeight="1" x14ac:dyDescent="0.2">
      <c r="A32" s="244">
        <v>5</v>
      </c>
      <c r="B32" s="1039" t="s">
        <v>406</v>
      </c>
      <c r="C32" s="1040"/>
      <c r="D32" s="1040"/>
      <c r="E32" s="1040"/>
      <c r="F32" s="1040"/>
      <c r="G32" s="1040"/>
      <c r="H32" s="1040"/>
      <c r="I32" s="1040"/>
      <c r="J32" s="1040"/>
      <c r="K32" s="1040"/>
      <c r="L32" s="1040"/>
      <c r="M32" s="1040"/>
      <c r="N32" s="1040"/>
      <c r="O32" s="1040"/>
      <c r="P32" s="1041"/>
      <c r="Q32" s="1045">
        <v>211</v>
      </c>
      <c r="R32" s="1046"/>
      <c r="S32" s="1046"/>
      <c r="T32" s="1046"/>
      <c r="U32" s="1046"/>
      <c r="V32" s="1046">
        <v>196</v>
      </c>
      <c r="W32" s="1046"/>
      <c r="X32" s="1046"/>
      <c r="Y32" s="1046"/>
      <c r="Z32" s="1046"/>
      <c r="AA32" s="1046">
        <v>15</v>
      </c>
      <c r="AB32" s="1046"/>
      <c r="AC32" s="1046"/>
      <c r="AD32" s="1046"/>
      <c r="AE32" s="1047"/>
      <c r="AF32" s="1023">
        <v>15</v>
      </c>
      <c r="AG32" s="1024"/>
      <c r="AH32" s="1024"/>
      <c r="AI32" s="1024"/>
      <c r="AJ32" s="1025"/>
      <c r="AK32" s="986">
        <v>71</v>
      </c>
      <c r="AL32" s="977"/>
      <c r="AM32" s="977"/>
      <c r="AN32" s="977"/>
      <c r="AO32" s="977"/>
      <c r="AP32" s="977">
        <v>882</v>
      </c>
      <c r="AQ32" s="977"/>
      <c r="AR32" s="977"/>
      <c r="AS32" s="977"/>
      <c r="AT32" s="977"/>
      <c r="AU32" s="977">
        <v>502</v>
      </c>
      <c r="AV32" s="977"/>
      <c r="AW32" s="977"/>
      <c r="AX32" s="977"/>
      <c r="AY32" s="977"/>
      <c r="AZ32" s="1044" t="s">
        <v>584</v>
      </c>
      <c r="BA32" s="1044"/>
      <c r="BB32" s="1044"/>
      <c r="BC32" s="1044"/>
      <c r="BD32" s="1044"/>
      <c r="BE32" s="978" t="s">
        <v>405</v>
      </c>
      <c r="BF32" s="978"/>
      <c r="BG32" s="978"/>
      <c r="BH32" s="978"/>
      <c r="BI32" s="979"/>
      <c r="BJ32" s="234"/>
      <c r="BK32" s="234"/>
      <c r="BL32" s="234"/>
      <c r="BM32" s="234"/>
      <c r="BN32" s="234"/>
      <c r="BO32" s="243"/>
      <c r="BP32" s="243"/>
      <c r="BQ32" s="240">
        <v>26</v>
      </c>
      <c r="BR32" s="241"/>
      <c r="BS32" s="998"/>
      <c r="BT32" s="999"/>
      <c r="BU32" s="999"/>
      <c r="BV32" s="999"/>
      <c r="BW32" s="999"/>
      <c r="BX32" s="999"/>
      <c r="BY32" s="999"/>
      <c r="BZ32" s="999"/>
      <c r="CA32" s="999"/>
      <c r="CB32" s="999"/>
      <c r="CC32" s="999"/>
      <c r="CD32" s="999"/>
      <c r="CE32" s="999"/>
      <c r="CF32" s="999"/>
      <c r="CG32" s="1020"/>
      <c r="CH32" s="995"/>
      <c r="CI32" s="996"/>
      <c r="CJ32" s="996"/>
      <c r="CK32" s="996"/>
      <c r="CL32" s="997"/>
      <c r="CM32" s="995"/>
      <c r="CN32" s="996"/>
      <c r="CO32" s="996"/>
      <c r="CP32" s="996"/>
      <c r="CQ32" s="997"/>
      <c r="CR32" s="995"/>
      <c r="CS32" s="996"/>
      <c r="CT32" s="996"/>
      <c r="CU32" s="996"/>
      <c r="CV32" s="997"/>
      <c r="CW32" s="995"/>
      <c r="CX32" s="996"/>
      <c r="CY32" s="996"/>
      <c r="CZ32" s="996"/>
      <c r="DA32" s="997"/>
      <c r="DB32" s="995"/>
      <c r="DC32" s="996"/>
      <c r="DD32" s="996"/>
      <c r="DE32" s="996"/>
      <c r="DF32" s="997"/>
      <c r="DG32" s="995"/>
      <c r="DH32" s="996"/>
      <c r="DI32" s="996"/>
      <c r="DJ32" s="996"/>
      <c r="DK32" s="997"/>
      <c r="DL32" s="995"/>
      <c r="DM32" s="996"/>
      <c r="DN32" s="996"/>
      <c r="DO32" s="996"/>
      <c r="DP32" s="997"/>
      <c r="DQ32" s="995"/>
      <c r="DR32" s="996"/>
      <c r="DS32" s="996"/>
      <c r="DT32" s="996"/>
      <c r="DU32" s="997"/>
      <c r="DV32" s="998"/>
      <c r="DW32" s="999"/>
      <c r="DX32" s="999"/>
      <c r="DY32" s="999"/>
      <c r="DZ32" s="1000"/>
      <c r="EA32" s="231"/>
    </row>
    <row r="33" spans="1:131" ht="26.25" customHeight="1" x14ac:dyDescent="0.2">
      <c r="A33" s="244">
        <v>6</v>
      </c>
      <c r="B33" s="1039"/>
      <c r="C33" s="1040"/>
      <c r="D33" s="1040"/>
      <c r="E33" s="1040"/>
      <c r="F33" s="1040"/>
      <c r="G33" s="1040"/>
      <c r="H33" s="1040"/>
      <c r="I33" s="1040"/>
      <c r="J33" s="1040"/>
      <c r="K33" s="1040"/>
      <c r="L33" s="1040"/>
      <c r="M33" s="1040"/>
      <c r="N33" s="1040"/>
      <c r="O33" s="1040"/>
      <c r="P33" s="1041"/>
      <c r="Q33" s="1045"/>
      <c r="R33" s="1046"/>
      <c r="S33" s="1046"/>
      <c r="T33" s="1046"/>
      <c r="U33" s="1046"/>
      <c r="V33" s="1046"/>
      <c r="W33" s="1046"/>
      <c r="X33" s="1046"/>
      <c r="Y33" s="1046"/>
      <c r="Z33" s="1046"/>
      <c r="AA33" s="1046"/>
      <c r="AB33" s="1046"/>
      <c r="AC33" s="1046"/>
      <c r="AD33" s="1046"/>
      <c r="AE33" s="1047"/>
      <c r="AF33" s="1023"/>
      <c r="AG33" s="1024"/>
      <c r="AH33" s="1024"/>
      <c r="AI33" s="1024"/>
      <c r="AJ33" s="1025"/>
      <c r="AK33" s="986"/>
      <c r="AL33" s="977"/>
      <c r="AM33" s="977"/>
      <c r="AN33" s="977"/>
      <c r="AO33" s="977"/>
      <c r="AP33" s="977"/>
      <c r="AQ33" s="977"/>
      <c r="AR33" s="977"/>
      <c r="AS33" s="977"/>
      <c r="AT33" s="977"/>
      <c r="AU33" s="977"/>
      <c r="AV33" s="977"/>
      <c r="AW33" s="977"/>
      <c r="AX33" s="977"/>
      <c r="AY33" s="977"/>
      <c r="AZ33" s="1044"/>
      <c r="BA33" s="1044"/>
      <c r="BB33" s="1044"/>
      <c r="BC33" s="1044"/>
      <c r="BD33" s="1044"/>
      <c r="BE33" s="978"/>
      <c r="BF33" s="978"/>
      <c r="BG33" s="978"/>
      <c r="BH33" s="978"/>
      <c r="BI33" s="979"/>
      <c r="BJ33" s="234"/>
      <c r="BK33" s="234"/>
      <c r="BL33" s="234"/>
      <c r="BM33" s="234"/>
      <c r="BN33" s="234"/>
      <c r="BO33" s="243"/>
      <c r="BP33" s="243"/>
      <c r="BQ33" s="240">
        <v>27</v>
      </c>
      <c r="BR33" s="241"/>
      <c r="BS33" s="998"/>
      <c r="BT33" s="999"/>
      <c r="BU33" s="999"/>
      <c r="BV33" s="999"/>
      <c r="BW33" s="999"/>
      <c r="BX33" s="999"/>
      <c r="BY33" s="999"/>
      <c r="BZ33" s="999"/>
      <c r="CA33" s="999"/>
      <c r="CB33" s="999"/>
      <c r="CC33" s="999"/>
      <c r="CD33" s="999"/>
      <c r="CE33" s="999"/>
      <c r="CF33" s="999"/>
      <c r="CG33" s="1020"/>
      <c r="CH33" s="995"/>
      <c r="CI33" s="996"/>
      <c r="CJ33" s="996"/>
      <c r="CK33" s="996"/>
      <c r="CL33" s="997"/>
      <c r="CM33" s="995"/>
      <c r="CN33" s="996"/>
      <c r="CO33" s="996"/>
      <c r="CP33" s="996"/>
      <c r="CQ33" s="997"/>
      <c r="CR33" s="995"/>
      <c r="CS33" s="996"/>
      <c r="CT33" s="996"/>
      <c r="CU33" s="996"/>
      <c r="CV33" s="997"/>
      <c r="CW33" s="995"/>
      <c r="CX33" s="996"/>
      <c r="CY33" s="996"/>
      <c r="CZ33" s="996"/>
      <c r="DA33" s="997"/>
      <c r="DB33" s="995"/>
      <c r="DC33" s="996"/>
      <c r="DD33" s="996"/>
      <c r="DE33" s="996"/>
      <c r="DF33" s="997"/>
      <c r="DG33" s="995"/>
      <c r="DH33" s="996"/>
      <c r="DI33" s="996"/>
      <c r="DJ33" s="996"/>
      <c r="DK33" s="997"/>
      <c r="DL33" s="995"/>
      <c r="DM33" s="996"/>
      <c r="DN33" s="996"/>
      <c r="DO33" s="996"/>
      <c r="DP33" s="997"/>
      <c r="DQ33" s="995"/>
      <c r="DR33" s="996"/>
      <c r="DS33" s="996"/>
      <c r="DT33" s="996"/>
      <c r="DU33" s="997"/>
      <c r="DV33" s="998"/>
      <c r="DW33" s="999"/>
      <c r="DX33" s="999"/>
      <c r="DY33" s="999"/>
      <c r="DZ33" s="1000"/>
      <c r="EA33" s="231"/>
    </row>
    <row r="34" spans="1:131" ht="26.25" customHeight="1" x14ac:dyDescent="0.2">
      <c r="A34" s="244">
        <v>7</v>
      </c>
      <c r="B34" s="1039"/>
      <c r="C34" s="1040"/>
      <c r="D34" s="1040"/>
      <c r="E34" s="1040"/>
      <c r="F34" s="1040"/>
      <c r="G34" s="1040"/>
      <c r="H34" s="1040"/>
      <c r="I34" s="1040"/>
      <c r="J34" s="1040"/>
      <c r="K34" s="1040"/>
      <c r="L34" s="1040"/>
      <c r="M34" s="1040"/>
      <c r="N34" s="1040"/>
      <c r="O34" s="1040"/>
      <c r="P34" s="1041"/>
      <c r="Q34" s="1045"/>
      <c r="R34" s="1046"/>
      <c r="S34" s="1046"/>
      <c r="T34" s="1046"/>
      <c r="U34" s="1046"/>
      <c r="V34" s="1046"/>
      <c r="W34" s="1046"/>
      <c r="X34" s="1046"/>
      <c r="Y34" s="1046"/>
      <c r="Z34" s="1046"/>
      <c r="AA34" s="1046"/>
      <c r="AB34" s="1046"/>
      <c r="AC34" s="1046"/>
      <c r="AD34" s="1046"/>
      <c r="AE34" s="1047"/>
      <c r="AF34" s="1023"/>
      <c r="AG34" s="1024"/>
      <c r="AH34" s="1024"/>
      <c r="AI34" s="1024"/>
      <c r="AJ34" s="1025"/>
      <c r="AK34" s="986"/>
      <c r="AL34" s="977"/>
      <c r="AM34" s="977"/>
      <c r="AN34" s="977"/>
      <c r="AO34" s="977"/>
      <c r="AP34" s="977"/>
      <c r="AQ34" s="977"/>
      <c r="AR34" s="977"/>
      <c r="AS34" s="977"/>
      <c r="AT34" s="977"/>
      <c r="AU34" s="977"/>
      <c r="AV34" s="977"/>
      <c r="AW34" s="977"/>
      <c r="AX34" s="977"/>
      <c r="AY34" s="977"/>
      <c r="AZ34" s="1044"/>
      <c r="BA34" s="1044"/>
      <c r="BB34" s="1044"/>
      <c r="BC34" s="1044"/>
      <c r="BD34" s="1044"/>
      <c r="BE34" s="978"/>
      <c r="BF34" s="978"/>
      <c r="BG34" s="978"/>
      <c r="BH34" s="978"/>
      <c r="BI34" s="979"/>
      <c r="BJ34" s="234"/>
      <c r="BK34" s="234"/>
      <c r="BL34" s="234"/>
      <c r="BM34" s="234"/>
      <c r="BN34" s="234"/>
      <c r="BO34" s="243"/>
      <c r="BP34" s="243"/>
      <c r="BQ34" s="240">
        <v>28</v>
      </c>
      <c r="BR34" s="241"/>
      <c r="BS34" s="998"/>
      <c r="BT34" s="999"/>
      <c r="BU34" s="999"/>
      <c r="BV34" s="999"/>
      <c r="BW34" s="999"/>
      <c r="BX34" s="999"/>
      <c r="BY34" s="999"/>
      <c r="BZ34" s="999"/>
      <c r="CA34" s="999"/>
      <c r="CB34" s="999"/>
      <c r="CC34" s="999"/>
      <c r="CD34" s="999"/>
      <c r="CE34" s="999"/>
      <c r="CF34" s="999"/>
      <c r="CG34" s="1020"/>
      <c r="CH34" s="995"/>
      <c r="CI34" s="996"/>
      <c r="CJ34" s="996"/>
      <c r="CK34" s="996"/>
      <c r="CL34" s="997"/>
      <c r="CM34" s="995"/>
      <c r="CN34" s="996"/>
      <c r="CO34" s="996"/>
      <c r="CP34" s="996"/>
      <c r="CQ34" s="997"/>
      <c r="CR34" s="995"/>
      <c r="CS34" s="996"/>
      <c r="CT34" s="996"/>
      <c r="CU34" s="996"/>
      <c r="CV34" s="997"/>
      <c r="CW34" s="995"/>
      <c r="CX34" s="996"/>
      <c r="CY34" s="996"/>
      <c r="CZ34" s="996"/>
      <c r="DA34" s="997"/>
      <c r="DB34" s="995"/>
      <c r="DC34" s="996"/>
      <c r="DD34" s="996"/>
      <c r="DE34" s="996"/>
      <c r="DF34" s="997"/>
      <c r="DG34" s="995"/>
      <c r="DH34" s="996"/>
      <c r="DI34" s="996"/>
      <c r="DJ34" s="996"/>
      <c r="DK34" s="997"/>
      <c r="DL34" s="995"/>
      <c r="DM34" s="996"/>
      <c r="DN34" s="996"/>
      <c r="DO34" s="996"/>
      <c r="DP34" s="997"/>
      <c r="DQ34" s="995"/>
      <c r="DR34" s="996"/>
      <c r="DS34" s="996"/>
      <c r="DT34" s="996"/>
      <c r="DU34" s="997"/>
      <c r="DV34" s="998"/>
      <c r="DW34" s="999"/>
      <c r="DX34" s="999"/>
      <c r="DY34" s="999"/>
      <c r="DZ34" s="1000"/>
      <c r="EA34" s="231"/>
    </row>
    <row r="35" spans="1:131" ht="26.25" customHeight="1" x14ac:dyDescent="0.2">
      <c r="A35" s="244">
        <v>8</v>
      </c>
      <c r="B35" s="1039"/>
      <c r="C35" s="1040"/>
      <c r="D35" s="1040"/>
      <c r="E35" s="1040"/>
      <c r="F35" s="1040"/>
      <c r="G35" s="1040"/>
      <c r="H35" s="1040"/>
      <c r="I35" s="1040"/>
      <c r="J35" s="1040"/>
      <c r="K35" s="1040"/>
      <c r="L35" s="1040"/>
      <c r="M35" s="1040"/>
      <c r="N35" s="1040"/>
      <c r="O35" s="1040"/>
      <c r="P35" s="1041"/>
      <c r="Q35" s="1045"/>
      <c r="R35" s="1046"/>
      <c r="S35" s="1046"/>
      <c r="T35" s="1046"/>
      <c r="U35" s="1046"/>
      <c r="V35" s="1046"/>
      <c r="W35" s="1046"/>
      <c r="X35" s="1046"/>
      <c r="Y35" s="1046"/>
      <c r="Z35" s="1046"/>
      <c r="AA35" s="1046"/>
      <c r="AB35" s="1046"/>
      <c r="AC35" s="1046"/>
      <c r="AD35" s="1046"/>
      <c r="AE35" s="1047"/>
      <c r="AF35" s="1023"/>
      <c r="AG35" s="1024"/>
      <c r="AH35" s="1024"/>
      <c r="AI35" s="1024"/>
      <c r="AJ35" s="1025"/>
      <c r="AK35" s="986"/>
      <c r="AL35" s="977"/>
      <c r="AM35" s="977"/>
      <c r="AN35" s="977"/>
      <c r="AO35" s="977"/>
      <c r="AP35" s="977"/>
      <c r="AQ35" s="977"/>
      <c r="AR35" s="977"/>
      <c r="AS35" s="977"/>
      <c r="AT35" s="977"/>
      <c r="AU35" s="977"/>
      <c r="AV35" s="977"/>
      <c r="AW35" s="977"/>
      <c r="AX35" s="977"/>
      <c r="AY35" s="977"/>
      <c r="AZ35" s="1044"/>
      <c r="BA35" s="1044"/>
      <c r="BB35" s="1044"/>
      <c r="BC35" s="1044"/>
      <c r="BD35" s="1044"/>
      <c r="BE35" s="978"/>
      <c r="BF35" s="978"/>
      <c r="BG35" s="978"/>
      <c r="BH35" s="978"/>
      <c r="BI35" s="979"/>
      <c r="BJ35" s="234"/>
      <c r="BK35" s="234"/>
      <c r="BL35" s="234"/>
      <c r="BM35" s="234"/>
      <c r="BN35" s="234"/>
      <c r="BO35" s="243"/>
      <c r="BP35" s="243"/>
      <c r="BQ35" s="240">
        <v>29</v>
      </c>
      <c r="BR35" s="241"/>
      <c r="BS35" s="998"/>
      <c r="BT35" s="999"/>
      <c r="BU35" s="999"/>
      <c r="BV35" s="999"/>
      <c r="BW35" s="999"/>
      <c r="BX35" s="999"/>
      <c r="BY35" s="999"/>
      <c r="BZ35" s="999"/>
      <c r="CA35" s="999"/>
      <c r="CB35" s="999"/>
      <c r="CC35" s="999"/>
      <c r="CD35" s="999"/>
      <c r="CE35" s="999"/>
      <c r="CF35" s="999"/>
      <c r="CG35" s="1020"/>
      <c r="CH35" s="995"/>
      <c r="CI35" s="996"/>
      <c r="CJ35" s="996"/>
      <c r="CK35" s="996"/>
      <c r="CL35" s="997"/>
      <c r="CM35" s="995"/>
      <c r="CN35" s="996"/>
      <c r="CO35" s="996"/>
      <c r="CP35" s="996"/>
      <c r="CQ35" s="997"/>
      <c r="CR35" s="995"/>
      <c r="CS35" s="996"/>
      <c r="CT35" s="996"/>
      <c r="CU35" s="996"/>
      <c r="CV35" s="997"/>
      <c r="CW35" s="995"/>
      <c r="CX35" s="996"/>
      <c r="CY35" s="996"/>
      <c r="CZ35" s="996"/>
      <c r="DA35" s="997"/>
      <c r="DB35" s="995"/>
      <c r="DC35" s="996"/>
      <c r="DD35" s="996"/>
      <c r="DE35" s="996"/>
      <c r="DF35" s="997"/>
      <c r="DG35" s="995"/>
      <c r="DH35" s="996"/>
      <c r="DI35" s="996"/>
      <c r="DJ35" s="996"/>
      <c r="DK35" s="997"/>
      <c r="DL35" s="995"/>
      <c r="DM35" s="996"/>
      <c r="DN35" s="996"/>
      <c r="DO35" s="996"/>
      <c r="DP35" s="997"/>
      <c r="DQ35" s="995"/>
      <c r="DR35" s="996"/>
      <c r="DS35" s="996"/>
      <c r="DT35" s="996"/>
      <c r="DU35" s="997"/>
      <c r="DV35" s="998"/>
      <c r="DW35" s="999"/>
      <c r="DX35" s="999"/>
      <c r="DY35" s="999"/>
      <c r="DZ35" s="1000"/>
      <c r="EA35" s="231"/>
    </row>
    <row r="36" spans="1:131" ht="26.25" customHeight="1" x14ac:dyDescent="0.2">
      <c r="A36" s="244">
        <v>9</v>
      </c>
      <c r="B36" s="1039"/>
      <c r="C36" s="1040"/>
      <c r="D36" s="1040"/>
      <c r="E36" s="1040"/>
      <c r="F36" s="1040"/>
      <c r="G36" s="1040"/>
      <c r="H36" s="1040"/>
      <c r="I36" s="1040"/>
      <c r="J36" s="1040"/>
      <c r="K36" s="1040"/>
      <c r="L36" s="1040"/>
      <c r="M36" s="1040"/>
      <c r="N36" s="1040"/>
      <c r="O36" s="1040"/>
      <c r="P36" s="1041"/>
      <c r="Q36" s="1045"/>
      <c r="R36" s="1046"/>
      <c r="S36" s="1046"/>
      <c r="T36" s="1046"/>
      <c r="U36" s="1046"/>
      <c r="V36" s="1046"/>
      <c r="W36" s="1046"/>
      <c r="X36" s="1046"/>
      <c r="Y36" s="1046"/>
      <c r="Z36" s="1046"/>
      <c r="AA36" s="1046"/>
      <c r="AB36" s="1046"/>
      <c r="AC36" s="1046"/>
      <c r="AD36" s="1046"/>
      <c r="AE36" s="1047"/>
      <c r="AF36" s="1023"/>
      <c r="AG36" s="1024"/>
      <c r="AH36" s="1024"/>
      <c r="AI36" s="1024"/>
      <c r="AJ36" s="1025"/>
      <c r="AK36" s="986"/>
      <c r="AL36" s="977"/>
      <c r="AM36" s="977"/>
      <c r="AN36" s="977"/>
      <c r="AO36" s="977"/>
      <c r="AP36" s="977"/>
      <c r="AQ36" s="977"/>
      <c r="AR36" s="977"/>
      <c r="AS36" s="977"/>
      <c r="AT36" s="977"/>
      <c r="AU36" s="977"/>
      <c r="AV36" s="977"/>
      <c r="AW36" s="977"/>
      <c r="AX36" s="977"/>
      <c r="AY36" s="977"/>
      <c r="AZ36" s="1044"/>
      <c r="BA36" s="1044"/>
      <c r="BB36" s="1044"/>
      <c r="BC36" s="1044"/>
      <c r="BD36" s="1044"/>
      <c r="BE36" s="978"/>
      <c r="BF36" s="978"/>
      <c r="BG36" s="978"/>
      <c r="BH36" s="978"/>
      <c r="BI36" s="979"/>
      <c r="BJ36" s="234"/>
      <c r="BK36" s="234"/>
      <c r="BL36" s="234"/>
      <c r="BM36" s="234"/>
      <c r="BN36" s="234"/>
      <c r="BO36" s="243"/>
      <c r="BP36" s="243"/>
      <c r="BQ36" s="240">
        <v>30</v>
      </c>
      <c r="BR36" s="241"/>
      <c r="BS36" s="998"/>
      <c r="BT36" s="999"/>
      <c r="BU36" s="999"/>
      <c r="BV36" s="999"/>
      <c r="BW36" s="999"/>
      <c r="BX36" s="999"/>
      <c r="BY36" s="999"/>
      <c r="BZ36" s="999"/>
      <c r="CA36" s="999"/>
      <c r="CB36" s="999"/>
      <c r="CC36" s="999"/>
      <c r="CD36" s="999"/>
      <c r="CE36" s="999"/>
      <c r="CF36" s="999"/>
      <c r="CG36" s="1020"/>
      <c r="CH36" s="995"/>
      <c r="CI36" s="996"/>
      <c r="CJ36" s="996"/>
      <c r="CK36" s="996"/>
      <c r="CL36" s="997"/>
      <c r="CM36" s="995"/>
      <c r="CN36" s="996"/>
      <c r="CO36" s="996"/>
      <c r="CP36" s="996"/>
      <c r="CQ36" s="997"/>
      <c r="CR36" s="995"/>
      <c r="CS36" s="996"/>
      <c r="CT36" s="996"/>
      <c r="CU36" s="996"/>
      <c r="CV36" s="997"/>
      <c r="CW36" s="995"/>
      <c r="CX36" s="996"/>
      <c r="CY36" s="996"/>
      <c r="CZ36" s="996"/>
      <c r="DA36" s="997"/>
      <c r="DB36" s="995"/>
      <c r="DC36" s="996"/>
      <c r="DD36" s="996"/>
      <c r="DE36" s="996"/>
      <c r="DF36" s="997"/>
      <c r="DG36" s="995"/>
      <c r="DH36" s="996"/>
      <c r="DI36" s="996"/>
      <c r="DJ36" s="996"/>
      <c r="DK36" s="997"/>
      <c r="DL36" s="995"/>
      <c r="DM36" s="996"/>
      <c r="DN36" s="996"/>
      <c r="DO36" s="996"/>
      <c r="DP36" s="997"/>
      <c r="DQ36" s="995"/>
      <c r="DR36" s="996"/>
      <c r="DS36" s="996"/>
      <c r="DT36" s="996"/>
      <c r="DU36" s="997"/>
      <c r="DV36" s="998"/>
      <c r="DW36" s="999"/>
      <c r="DX36" s="999"/>
      <c r="DY36" s="999"/>
      <c r="DZ36" s="1000"/>
      <c r="EA36" s="231"/>
    </row>
    <row r="37" spans="1:131" ht="26.25" customHeight="1" x14ac:dyDescent="0.2">
      <c r="A37" s="244">
        <v>10</v>
      </c>
      <c r="B37" s="1039"/>
      <c r="C37" s="1040"/>
      <c r="D37" s="1040"/>
      <c r="E37" s="1040"/>
      <c r="F37" s="1040"/>
      <c r="G37" s="1040"/>
      <c r="H37" s="1040"/>
      <c r="I37" s="1040"/>
      <c r="J37" s="1040"/>
      <c r="K37" s="1040"/>
      <c r="L37" s="1040"/>
      <c r="M37" s="1040"/>
      <c r="N37" s="1040"/>
      <c r="O37" s="1040"/>
      <c r="P37" s="1041"/>
      <c r="Q37" s="1045"/>
      <c r="R37" s="1046"/>
      <c r="S37" s="1046"/>
      <c r="T37" s="1046"/>
      <c r="U37" s="1046"/>
      <c r="V37" s="1046"/>
      <c r="W37" s="1046"/>
      <c r="X37" s="1046"/>
      <c r="Y37" s="1046"/>
      <c r="Z37" s="1046"/>
      <c r="AA37" s="1046"/>
      <c r="AB37" s="1046"/>
      <c r="AC37" s="1046"/>
      <c r="AD37" s="1046"/>
      <c r="AE37" s="1047"/>
      <c r="AF37" s="1023"/>
      <c r="AG37" s="1024"/>
      <c r="AH37" s="1024"/>
      <c r="AI37" s="1024"/>
      <c r="AJ37" s="1025"/>
      <c r="AK37" s="986"/>
      <c r="AL37" s="977"/>
      <c r="AM37" s="977"/>
      <c r="AN37" s="977"/>
      <c r="AO37" s="977"/>
      <c r="AP37" s="977"/>
      <c r="AQ37" s="977"/>
      <c r="AR37" s="977"/>
      <c r="AS37" s="977"/>
      <c r="AT37" s="977"/>
      <c r="AU37" s="977"/>
      <c r="AV37" s="977"/>
      <c r="AW37" s="977"/>
      <c r="AX37" s="977"/>
      <c r="AY37" s="977"/>
      <c r="AZ37" s="1044"/>
      <c r="BA37" s="1044"/>
      <c r="BB37" s="1044"/>
      <c r="BC37" s="1044"/>
      <c r="BD37" s="1044"/>
      <c r="BE37" s="978"/>
      <c r="BF37" s="978"/>
      <c r="BG37" s="978"/>
      <c r="BH37" s="978"/>
      <c r="BI37" s="979"/>
      <c r="BJ37" s="234"/>
      <c r="BK37" s="234"/>
      <c r="BL37" s="234"/>
      <c r="BM37" s="234"/>
      <c r="BN37" s="234"/>
      <c r="BO37" s="243"/>
      <c r="BP37" s="243"/>
      <c r="BQ37" s="240">
        <v>31</v>
      </c>
      <c r="BR37" s="241"/>
      <c r="BS37" s="998"/>
      <c r="BT37" s="999"/>
      <c r="BU37" s="999"/>
      <c r="BV37" s="999"/>
      <c r="BW37" s="999"/>
      <c r="BX37" s="999"/>
      <c r="BY37" s="999"/>
      <c r="BZ37" s="999"/>
      <c r="CA37" s="999"/>
      <c r="CB37" s="999"/>
      <c r="CC37" s="999"/>
      <c r="CD37" s="999"/>
      <c r="CE37" s="999"/>
      <c r="CF37" s="999"/>
      <c r="CG37" s="1020"/>
      <c r="CH37" s="995"/>
      <c r="CI37" s="996"/>
      <c r="CJ37" s="996"/>
      <c r="CK37" s="996"/>
      <c r="CL37" s="997"/>
      <c r="CM37" s="995"/>
      <c r="CN37" s="996"/>
      <c r="CO37" s="996"/>
      <c r="CP37" s="996"/>
      <c r="CQ37" s="997"/>
      <c r="CR37" s="995"/>
      <c r="CS37" s="996"/>
      <c r="CT37" s="996"/>
      <c r="CU37" s="996"/>
      <c r="CV37" s="997"/>
      <c r="CW37" s="995"/>
      <c r="CX37" s="996"/>
      <c r="CY37" s="996"/>
      <c r="CZ37" s="996"/>
      <c r="DA37" s="997"/>
      <c r="DB37" s="995"/>
      <c r="DC37" s="996"/>
      <c r="DD37" s="996"/>
      <c r="DE37" s="996"/>
      <c r="DF37" s="997"/>
      <c r="DG37" s="995"/>
      <c r="DH37" s="996"/>
      <c r="DI37" s="996"/>
      <c r="DJ37" s="996"/>
      <c r="DK37" s="997"/>
      <c r="DL37" s="995"/>
      <c r="DM37" s="996"/>
      <c r="DN37" s="996"/>
      <c r="DO37" s="996"/>
      <c r="DP37" s="997"/>
      <c r="DQ37" s="995"/>
      <c r="DR37" s="996"/>
      <c r="DS37" s="996"/>
      <c r="DT37" s="996"/>
      <c r="DU37" s="997"/>
      <c r="DV37" s="998"/>
      <c r="DW37" s="999"/>
      <c r="DX37" s="999"/>
      <c r="DY37" s="999"/>
      <c r="DZ37" s="1000"/>
      <c r="EA37" s="231"/>
    </row>
    <row r="38" spans="1:131" ht="26.25" customHeight="1" x14ac:dyDescent="0.2">
      <c r="A38" s="244">
        <v>11</v>
      </c>
      <c r="B38" s="1039"/>
      <c r="C38" s="1040"/>
      <c r="D38" s="1040"/>
      <c r="E38" s="1040"/>
      <c r="F38" s="1040"/>
      <c r="G38" s="1040"/>
      <c r="H38" s="1040"/>
      <c r="I38" s="1040"/>
      <c r="J38" s="1040"/>
      <c r="K38" s="1040"/>
      <c r="L38" s="1040"/>
      <c r="M38" s="1040"/>
      <c r="N38" s="1040"/>
      <c r="O38" s="1040"/>
      <c r="P38" s="1041"/>
      <c r="Q38" s="1045"/>
      <c r="R38" s="1046"/>
      <c r="S38" s="1046"/>
      <c r="T38" s="1046"/>
      <c r="U38" s="1046"/>
      <c r="V38" s="1046"/>
      <c r="W38" s="1046"/>
      <c r="X38" s="1046"/>
      <c r="Y38" s="1046"/>
      <c r="Z38" s="1046"/>
      <c r="AA38" s="1046"/>
      <c r="AB38" s="1046"/>
      <c r="AC38" s="1046"/>
      <c r="AD38" s="1046"/>
      <c r="AE38" s="1047"/>
      <c r="AF38" s="1023"/>
      <c r="AG38" s="1024"/>
      <c r="AH38" s="1024"/>
      <c r="AI38" s="1024"/>
      <c r="AJ38" s="1025"/>
      <c r="AK38" s="986"/>
      <c r="AL38" s="977"/>
      <c r="AM38" s="977"/>
      <c r="AN38" s="977"/>
      <c r="AO38" s="977"/>
      <c r="AP38" s="977"/>
      <c r="AQ38" s="977"/>
      <c r="AR38" s="977"/>
      <c r="AS38" s="977"/>
      <c r="AT38" s="977"/>
      <c r="AU38" s="977"/>
      <c r="AV38" s="977"/>
      <c r="AW38" s="977"/>
      <c r="AX38" s="977"/>
      <c r="AY38" s="977"/>
      <c r="AZ38" s="1044"/>
      <c r="BA38" s="1044"/>
      <c r="BB38" s="1044"/>
      <c r="BC38" s="1044"/>
      <c r="BD38" s="1044"/>
      <c r="BE38" s="978"/>
      <c r="BF38" s="978"/>
      <c r="BG38" s="978"/>
      <c r="BH38" s="978"/>
      <c r="BI38" s="979"/>
      <c r="BJ38" s="234"/>
      <c r="BK38" s="234"/>
      <c r="BL38" s="234"/>
      <c r="BM38" s="234"/>
      <c r="BN38" s="234"/>
      <c r="BO38" s="243"/>
      <c r="BP38" s="243"/>
      <c r="BQ38" s="240">
        <v>32</v>
      </c>
      <c r="BR38" s="241"/>
      <c r="BS38" s="998"/>
      <c r="BT38" s="999"/>
      <c r="BU38" s="999"/>
      <c r="BV38" s="999"/>
      <c r="BW38" s="999"/>
      <c r="BX38" s="999"/>
      <c r="BY38" s="999"/>
      <c r="BZ38" s="999"/>
      <c r="CA38" s="999"/>
      <c r="CB38" s="999"/>
      <c r="CC38" s="999"/>
      <c r="CD38" s="999"/>
      <c r="CE38" s="999"/>
      <c r="CF38" s="999"/>
      <c r="CG38" s="1020"/>
      <c r="CH38" s="995"/>
      <c r="CI38" s="996"/>
      <c r="CJ38" s="996"/>
      <c r="CK38" s="996"/>
      <c r="CL38" s="997"/>
      <c r="CM38" s="995"/>
      <c r="CN38" s="996"/>
      <c r="CO38" s="996"/>
      <c r="CP38" s="996"/>
      <c r="CQ38" s="997"/>
      <c r="CR38" s="995"/>
      <c r="CS38" s="996"/>
      <c r="CT38" s="996"/>
      <c r="CU38" s="996"/>
      <c r="CV38" s="997"/>
      <c r="CW38" s="995"/>
      <c r="CX38" s="996"/>
      <c r="CY38" s="996"/>
      <c r="CZ38" s="996"/>
      <c r="DA38" s="997"/>
      <c r="DB38" s="995"/>
      <c r="DC38" s="996"/>
      <c r="DD38" s="996"/>
      <c r="DE38" s="996"/>
      <c r="DF38" s="997"/>
      <c r="DG38" s="995"/>
      <c r="DH38" s="996"/>
      <c r="DI38" s="996"/>
      <c r="DJ38" s="996"/>
      <c r="DK38" s="997"/>
      <c r="DL38" s="995"/>
      <c r="DM38" s="996"/>
      <c r="DN38" s="996"/>
      <c r="DO38" s="996"/>
      <c r="DP38" s="997"/>
      <c r="DQ38" s="995"/>
      <c r="DR38" s="996"/>
      <c r="DS38" s="996"/>
      <c r="DT38" s="996"/>
      <c r="DU38" s="997"/>
      <c r="DV38" s="998"/>
      <c r="DW38" s="999"/>
      <c r="DX38" s="999"/>
      <c r="DY38" s="999"/>
      <c r="DZ38" s="1000"/>
      <c r="EA38" s="231"/>
    </row>
    <row r="39" spans="1:131" ht="26.25" customHeight="1" x14ac:dyDescent="0.2">
      <c r="A39" s="244">
        <v>12</v>
      </c>
      <c r="B39" s="1039"/>
      <c r="C39" s="1040"/>
      <c r="D39" s="1040"/>
      <c r="E39" s="1040"/>
      <c r="F39" s="1040"/>
      <c r="G39" s="1040"/>
      <c r="H39" s="1040"/>
      <c r="I39" s="1040"/>
      <c r="J39" s="1040"/>
      <c r="K39" s="1040"/>
      <c r="L39" s="1040"/>
      <c r="M39" s="1040"/>
      <c r="N39" s="1040"/>
      <c r="O39" s="1040"/>
      <c r="P39" s="1041"/>
      <c r="Q39" s="1045"/>
      <c r="R39" s="1046"/>
      <c r="S39" s="1046"/>
      <c r="T39" s="1046"/>
      <c r="U39" s="1046"/>
      <c r="V39" s="1046"/>
      <c r="W39" s="1046"/>
      <c r="X39" s="1046"/>
      <c r="Y39" s="1046"/>
      <c r="Z39" s="1046"/>
      <c r="AA39" s="1046"/>
      <c r="AB39" s="1046"/>
      <c r="AC39" s="1046"/>
      <c r="AD39" s="1046"/>
      <c r="AE39" s="1047"/>
      <c r="AF39" s="1023"/>
      <c r="AG39" s="1024"/>
      <c r="AH39" s="1024"/>
      <c r="AI39" s="1024"/>
      <c r="AJ39" s="1025"/>
      <c r="AK39" s="986"/>
      <c r="AL39" s="977"/>
      <c r="AM39" s="977"/>
      <c r="AN39" s="977"/>
      <c r="AO39" s="977"/>
      <c r="AP39" s="977"/>
      <c r="AQ39" s="977"/>
      <c r="AR39" s="977"/>
      <c r="AS39" s="977"/>
      <c r="AT39" s="977"/>
      <c r="AU39" s="977"/>
      <c r="AV39" s="977"/>
      <c r="AW39" s="977"/>
      <c r="AX39" s="977"/>
      <c r="AY39" s="977"/>
      <c r="AZ39" s="1044"/>
      <c r="BA39" s="1044"/>
      <c r="BB39" s="1044"/>
      <c r="BC39" s="1044"/>
      <c r="BD39" s="1044"/>
      <c r="BE39" s="978"/>
      <c r="BF39" s="978"/>
      <c r="BG39" s="978"/>
      <c r="BH39" s="978"/>
      <c r="BI39" s="979"/>
      <c r="BJ39" s="234"/>
      <c r="BK39" s="234"/>
      <c r="BL39" s="234"/>
      <c r="BM39" s="234"/>
      <c r="BN39" s="234"/>
      <c r="BO39" s="243"/>
      <c r="BP39" s="243"/>
      <c r="BQ39" s="240">
        <v>33</v>
      </c>
      <c r="BR39" s="241"/>
      <c r="BS39" s="998"/>
      <c r="BT39" s="999"/>
      <c r="BU39" s="999"/>
      <c r="BV39" s="999"/>
      <c r="BW39" s="999"/>
      <c r="BX39" s="999"/>
      <c r="BY39" s="999"/>
      <c r="BZ39" s="999"/>
      <c r="CA39" s="999"/>
      <c r="CB39" s="999"/>
      <c r="CC39" s="999"/>
      <c r="CD39" s="999"/>
      <c r="CE39" s="999"/>
      <c r="CF39" s="999"/>
      <c r="CG39" s="1020"/>
      <c r="CH39" s="995"/>
      <c r="CI39" s="996"/>
      <c r="CJ39" s="996"/>
      <c r="CK39" s="996"/>
      <c r="CL39" s="997"/>
      <c r="CM39" s="995"/>
      <c r="CN39" s="996"/>
      <c r="CO39" s="996"/>
      <c r="CP39" s="996"/>
      <c r="CQ39" s="997"/>
      <c r="CR39" s="995"/>
      <c r="CS39" s="996"/>
      <c r="CT39" s="996"/>
      <c r="CU39" s="996"/>
      <c r="CV39" s="997"/>
      <c r="CW39" s="995"/>
      <c r="CX39" s="996"/>
      <c r="CY39" s="996"/>
      <c r="CZ39" s="996"/>
      <c r="DA39" s="997"/>
      <c r="DB39" s="995"/>
      <c r="DC39" s="996"/>
      <c r="DD39" s="996"/>
      <c r="DE39" s="996"/>
      <c r="DF39" s="997"/>
      <c r="DG39" s="995"/>
      <c r="DH39" s="996"/>
      <c r="DI39" s="996"/>
      <c r="DJ39" s="996"/>
      <c r="DK39" s="997"/>
      <c r="DL39" s="995"/>
      <c r="DM39" s="996"/>
      <c r="DN39" s="996"/>
      <c r="DO39" s="996"/>
      <c r="DP39" s="997"/>
      <c r="DQ39" s="995"/>
      <c r="DR39" s="996"/>
      <c r="DS39" s="996"/>
      <c r="DT39" s="996"/>
      <c r="DU39" s="997"/>
      <c r="DV39" s="998"/>
      <c r="DW39" s="999"/>
      <c r="DX39" s="999"/>
      <c r="DY39" s="999"/>
      <c r="DZ39" s="1000"/>
      <c r="EA39" s="231"/>
    </row>
    <row r="40" spans="1:131" ht="26.25" customHeight="1" x14ac:dyDescent="0.2">
      <c r="A40" s="240">
        <v>13</v>
      </c>
      <c r="B40" s="1039"/>
      <c r="C40" s="1040"/>
      <c r="D40" s="1040"/>
      <c r="E40" s="1040"/>
      <c r="F40" s="1040"/>
      <c r="G40" s="1040"/>
      <c r="H40" s="1040"/>
      <c r="I40" s="1040"/>
      <c r="J40" s="1040"/>
      <c r="K40" s="1040"/>
      <c r="L40" s="1040"/>
      <c r="M40" s="1040"/>
      <c r="N40" s="1040"/>
      <c r="O40" s="1040"/>
      <c r="P40" s="1041"/>
      <c r="Q40" s="1045"/>
      <c r="R40" s="1046"/>
      <c r="S40" s="1046"/>
      <c r="T40" s="1046"/>
      <c r="U40" s="1046"/>
      <c r="V40" s="1046"/>
      <c r="W40" s="1046"/>
      <c r="X40" s="1046"/>
      <c r="Y40" s="1046"/>
      <c r="Z40" s="1046"/>
      <c r="AA40" s="1046"/>
      <c r="AB40" s="1046"/>
      <c r="AC40" s="1046"/>
      <c r="AD40" s="1046"/>
      <c r="AE40" s="1047"/>
      <c r="AF40" s="1023"/>
      <c r="AG40" s="1024"/>
      <c r="AH40" s="1024"/>
      <c r="AI40" s="1024"/>
      <c r="AJ40" s="1025"/>
      <c r="AK40" s="986"/>
      <c r="AL40" s="977"/>
      <c r="AM40" s="977"/>
      <c r="AN40" s="977"/>
      <c r="AO40" s="977"/>
      <c r="AP40" s="977"/>
      <c r="AQ40" s="977"/>
      <c r="AR40" s="977"/>
      <c r="AS40" s="977"/>
      <c r="AT40" s="977"/>
      <c r="AU40" s="977"/>
      <c r="AV40" s="977"/>
      <c r="AW40" s="977"/>
      <c r="AX40" s="977"/>
      <c r="AY40" s="977"/>
      <c r="AZ40" s="1044"/>
      <c r="BA40" s="1044"/>
      <c r="BB40" s="1044"/>
      <c r="BC40" s="1044"/>
      <c r="BD40" s="1044"/>
      <c r="BE40" s="978"/>
      <c r="BF40" s="978"/>
      <c r="BG40" s="978"/>
      <c r="BH40" s="978"/>
      <c r="BI40" s="979"/>
      <c r="BJ40" s="234"/>
      <c r="BK40" s="234"/>
      <c r="BL40" s="234"/>
      <c r="BM40" s="234"/>
      <c r="BN40" s="234"/>
      <c r="BO40" s="243"/>
      <c r="BP40" s="243"/>
      <c r="BQ40" s="240">
        <v>34</v>
      </c>
      <c r="BR40" s="241"/>
      <c r="BS40" s="998"/>
      <c r="BT40" s="999"/>
      <c r="BU40" s="999"/>
      <c r="BV40" s="999"/>
      <c r="BW40" s="999"/>
      <c r="BX40" s="999"/>
      <c r="BY40" s="999"/>
      <c r="BZ40" s="999"/>
      <c r="CA40" s="999"/>
      <c r="CB40" s="999"/>
      <c r="CC40" s="999"/>
      <c r="CD40" s="999"/>
      <c r="CE40" s="999"/>
      <c r="CF40" s="999"/>
      <c r="CG40" s="1020"/>
      <c r="CH40" s="995"/>
      <c r="CI40" s="996"/>
      <c r="CJ40" s="996"/>
      <c r="CK40" s="996"/>
      <c r="CL40" s="997"/>
      <c r="CM40" s="995"/>
      <c r="CN40" s="996"/>
      <c r="CO40" s="996"/>
      <c r="CP40" s="996"/>
      <c r="CQ40" s="997"/>
      <c r="CR40" s="995"/>
      <c r="CS40" s="996"/>
      <c r="CT40" s="996"/>
      <c r="CU40" s="996"/>
      <c r="CV40" s="997"/>
      <c r="CW40" s="995"/>
      <c r="CX40" s="996"/>
      <c r="CY40" s="996"/>
      <c r="CZ40" s="996"/>
      <c r="DA40" s="997"/>
      <c r="DB40" s="995"/>
      <c r="DC40" s="996"/>
      <c r="DD40" s="996"/>
      <c r="DE40" s="996"/>
      <c r="DF40" s="997"/>
      <c r="DG40" s="995"/>
      <c r="DH40" s="996"/>
      <c r="DI40" s="996"/>
      <c r="DJ40" s="996"/>
      <c r="DK40" s="997"/>
      <c r="DL40" s="995"/>
      <c r="DM40" s="996"/>
      <c r="DN40" s="996"/>
      <c r="DO40" s="996"/>
      <c r="DP40" s="997"/>
      <c r="DQ40" s="995"/>
      <c r="DR40" s="996"/>
      <c r="DS40" s="996"/>
      <c r="DT40" s="996"/>
      <c r="DU40" s="997"/>
      <c r="DV40" s="998"/>
      <c r="DW40" s="999"/>
      <c r="DX40" s="999"/>
      <c r="DY40" s="999"/>
      <c r="DZ40" s="1000"/>
      <c r="EA40" s="231"/>
    </row>
    <row r="41" spans="1:131" ht="26.25" customHeight="1" x14ac:dyDescent="0.2">
      <c r="A41" s="240">
        <v>14</v>
      </c>
      <c r="B41" s="1039"/>
      <c r="C41" s="1040"/>
      <c r="D41" s="1040"/>
      <c r="E41" s="1040"/>
      <c r="F41" s="1040"/>
      <c r="G41" s="1040"/>
      <c r="H41" s="1040"/>
      <c r="I41" s="1040"/>
      <c r="J41" s="1040"/>
      <c r="K41" s="1040"/>
      <c r="L41" s="1040"/>
      <c r="M41" s="1040"/>
      <c r="N41" s="1040"/>
      <c r="O41" s="1040"/>
      <c r="P41" s="1041"/>
      <c r="Q41" s="1045"/>
      <c r="R41" s="1046"/>
      <c r="S41" s="1046"/>
      <c r="T41" s="1046"/>
      <c r="U41" s="1046"/>
      <c r="V41" s="1046"/>
      <c r="W41" s="1046"/>
      <c r="X41" s="1046"/>
      <c r="Y41" s="1046"/>
      <c r="Z41" s="1046"/>
      <c r="AA41" s="1046"/>
      <c r="AB41" s="1046"/>
      <c r="AC41" s="1046"/>
      <c r="AD41" s="1046"/>
      <c r="AE41" s="1047"/>
      <c r="AF41" s="1023"/>
      <c r="AG41" s="1024"/>
      <c r="AH41" s="1024"/>
      <c r="AI41" s="1024"/>
      <c r="AJ41" s="1025"/>
      <c r="AK41" s="986"/>
      <c r="AL41" s="977"/>
      <c r="AM41" s="977"/>
      <c r="AN41" s="977"/>
      <c r="AO41" s="977"/>
      <c r="AP41" s="977"/>
      <c r="AQ41" s="977"/>
      <c r="AR41" s="977"/>
      <c r="AS41" s="977"/>
      <c r="AT41" s="977"/>
      <c r="AU41" s="977"/>
      <c r="AV41" s="977"/>
      <c r="AW41" s="977"/>
      <c r="AX41" s="977"/>
      <c r="AY41" s="977"/>
      <c r="AZ41" s="1044"/>
      <c r="BA41" s="1044"/>
      <c r="BB41" s="1044"/>
      <c r="BC41" s="1044"/>
      <c r="BD41" s="1044"/>
      <c r="BE41" s="978"/>
      <c r="BF41" s="978"/>
      <c r="BG41" s="978"/>
      <c r="BH41" s="978"/>
      <c r="BI41" s="979"/>
      <c r="BJ41" s="234"/>
      <c r="BK41" s="234"/>
      <c r="BL41" s="234"/>
      <c r="BM41" s="234"/>
      <c r="BN41" s="234"/>
      <c r="BO41" s="243"/>
      <c r="BP41" s="243"/>
      <c r="BQ41" s="240">
        <v>35</v>
      </c>
      <c r="BR41" s="241"/>
      <c r="BS41" s="998"/>
      <c r="BT41" s="999"/>
      <c r="BU41" s="999"/>
      <c r="BV41" s="999"/>
      <c r="BW41" s="999"/>
      <c r="BX41" s="999"/>
      <c r="BY41" s="999"/>
      <c r="BZ41" s="999"/>
      <c r="CA41" s="999"/>
      <c r="CB41" s="999"/>
      <c r="CC41" s="999"/>
      <c r="CD41" s="999"/>
      <c r="CE41" s="999"/>
      <c r="CF41" s="999"/>
      <c r="CG41" s="1020"/>
      <c r="CH41" s="995"/>
      <c r="CI41" s="996"/>
      <c r="CJ41" s="996"/>
      <c r="CK41" s="996"/>
      <c r="CL41" s="997"/>
      <c r="CM41" s="995"/>
      <c r="CN41" s="996"/>
      <c r="CO41" s="996"/>
      <c r="CP41" s="996"/>
      <c r="CQ41" s="997"/>
      <c r="CR41" s="995"/>
      <c r="CS41" s="996"/>
      <c r="CT41" s="996"/>
      <c r="CU41" s="996"/>
      <c r="CV41" s="997"/>
      <c r="CW41" s="995"/>
      <c r="CX41" s="996"/>
      <c r="CY41" s="996"/>
      <c r="CZ41" s="996"/>
      <c r="DA41" s="997"/>
      <c r="DB41" s="995"/>
      <c r="DC41" s="996"/>
      <c r="DD41" s="996"/>
      <c r="DE41" s="996"/>
      <c r="DF41" s="997"/>
      <c r="DG41" s="995"/>
      <c r="DH41" s="996"/>
      <c r="DI41" s="996"/>
      <c r="DJ41" s="996"/>
      <c r="DK41" s="997"/>
      <c r="DL41" s="995"/>
      <c r="DM41" s="996"/>
      <c r="DN41" s="996"/>
      <c r="DO41" s="996"/>
      <c r="DP41" s="997"/>
      <c r="DQ41" s="995"/>
      <c r="DR41" s="996"/>
      <c r="DS41" s="996"/>
      <c r="DT41" s="996"/>
      <c r="DU41" s="997"/>
      <c r="DV41" s="998"/>
      <c r="DW41" s="999"/>
      <c r="DX41" s="999"/>
      <c r="DY41" s="999"/>
      <c r="DZ41" s="1000"/>
      <c r="EA41" s="231"/>
    </row>
    <row r="42" spans="1:131" ht="26.25" customHeight="1" x14ac:dyDescent="0.2">
      <c r="A42" s="240">
        <v>15</v>
      </c>
      <c r="B42" s="1039"/>
      <c r="C42" s="1040"/>
      <c r="D42" s="1040"/>
      <c r="E42" s="1040"/>
      <c r="F42" s="1040"/>
      <c r="G42" s="1040"/>
      <c r="H42" s="1040"/>
      <c r="I42" s="1040"/>
      <c r="J42" s="1040"/>
      <c r="K42" s="1040"/>
      <c r="L42" s="1040"/>
      <c r="M42" s="1040"/>
      <c r="N42" s="1040"/>
      <c r="O42" s="1040"/>
      <c r="P42" s="1041"/>
      <c r="Q42" s="1045"/>
      <c r="R42" s="1046"/>
      <c r="S42" s="1046"/>
      <c r="T42" s="1046"/>
      <c r="U42" s="1046"/>
      <c r="V42" s="1046"/>
      <c r="W42" s="1046"/>
      <c r="X42" s="1046"/>
      <c r="Y42" s="1046"/>
      <c r="Z42" s="1046"/>
      <c r="AA42" s="1046"/>
      <c r="AB42" s="1046"/>
      <c r="AC42" s="1046"/>
      <c r="AD42" s="1046"/>
      <c r="AE42" s="1047"/>
      <c r="AF42" s="1023"/>
      <c r="AG42" s="1024"/>
      <c r="AH42" s="1024"/>
      <c r="AI42" s="1024"/>
      <c r="AJ42" s="1025"/>
      <c r="AK42" s="986"/>
      <c r="AL42" s="977"/>
      <c r="AM42" s="977"/>
      <c r="AN42" s="977"/>
      <c r="AO42" s="977"/>
      <c r="AP42" s="977"/>
      <c r="AQ42" s="977"/>
      <c r="AR42" s="977"/>
      <c r="AS42" s="977"/>
      <c r="AT42" s="977"/>
      <c r="AU42" s="977"/>
      <c r="AV42" s="977"/>
      <c r="AW42" s="977"/>
      <c r="AX42" s="977"/>
      <c r="AY42" s="977"/>
      <c r="AZ42" s="1044"/>
      <c r="BA42" s="1044"/>
      <c r="BB42" s="1044"/>
      <c r="BC42" s="1044"/>
      <c r="BD42" s="1044"/>
      <c r="BE42" s="978"/>
      <c r="BF42" s="978"/>
      <c r="BG42" s="978"/>
      <c r="BH42" s="978"/>
      <c r="BI42" s="979"/>
      <c r="BJ42" s="234"/>
      <c r="BK42" s="234"/>
      <c r="BL42" s="234"/>
      <c r="BM42" s="234"/>
      <c r="BN42" s="234"/>
      <c r="BO42" s="243"/>
      <c r="BP42" s="243"/>
      <c r="BQ42" s="240">
        <v>36</v>
      </c>
      <c r="BR42" s="241"/>
      <c r="BS42" s="998"/>
      <c r="BT42" s="999"/>
      <c r="BU42" s="999"/>
      <c r="BV42" s="999"/>
      <c r="BW42" s="999"/>
      <c r="BX42" s="999"/>
      <c r="BY42" s="999"/>
      <c r="BZ42" s="999"/>
      <c r="CA42" s="999"/>
      <c r="CB42" s="999"/>
      <c r="CC42" s="999"/>
      <c r="CD42" s="999"/>
      <c r="CE42" s="999"/>
      <c r="CF42" s="999"/>
      <c r="CG42" s="1020"/>
      <c r="CH42" s="995"/>
      <c r="CI42" s="996"/>
      <c r="CJ42" s="996"/>
      <c r="CK42" s="996"/>
      <c r="CL42" s="997"/>
      <c r="CM42" s="995"/>
      <c r="CN42" s="996"/>
      <c r="CO42" s="996"/>
      <c r="CP42" s="996"/>
      <c r="CQ42" s="997"/>
      <c r="CR42" s="995"/>
      <c r="CS42" s="996"/>
      <c r="CT42" s="996"/>
      <c r="CU42" s="996"/>
      <c r="CV42" s="997"/>
      <c r="CW42" s="995"/>
      <c r="CX42" s="996"/>
      <c r="CY42" s="996"/>
      <c r="CZ42" s="996"/>
      <c r="DA42" s="997"/>
      <c r="DB42" s="995"/>
      <c r="DC42" s="996"/>
      <c r="DD42" s="996"/>
      <c r="DE42" s="996"/>
      <c r="DF42" s="997"/>
      <c r="DG42" s="995"/>
      <c r="DH42" s="996"/>
      <c r="DI42" s="996"/>
      <c r="DJ42" s="996"/>
      <c r="DK42" s="997"/>
      <c r="DL42" s="995"/>
      <c r="DM42" s="996"/>
      <c r="DN42" s="996"/>
      <c r="DO42" s="996"/>
      <c r="DP42" s="997"/>
      <c r="DQ42" s="995"/>
      <c r="DR42" s="996"/>
      <c r="DS42" s="996"/>
      <c r="DT42" s="996"/>
      <c r="DU42" s="997"/>
      <c r="DV42" s="998"/>
      <c r="DW42" s="999"/>
      <c r="DX42" s="999"/>
      <c r="DY42" s="999"/>
      <c r="DZ42" s="1000"/>
      <c r="EA42" s="231"/>
    </row>
    <row r="43" spans="1:131" ht="26.25" customHeight="1" x14ac:dyDescent="0.2">
      <c r="A43" s="240">
        <v>16</v>
      </c>
      <c r="B43" s="1039"/>
      <c r="C43" s="1040"/>
      <c r="D43" s="1040"/>
      <c r="E43" s="1040"/>
      <c r="F43" s="1040"/>
      <c r="G43" s="1040"/>
      <c r="H43" s="1040"/>
      <c r="I43" s="1040"/>
      <c r="J43" s="1040"/>
      <c r="K43" s="1040"/>
      <c r="L43" s="1040"/>
      <c r="M43" s="1040"/>
      <c r="N43" s="1040"/>
      <c r="O43" s="1040"/>
      <c r="P43" s="1041"/>
      <c r="Q43" s="1045"/>
      <c r="R43" s="1046"/>
      <c r="S43" s="1046"/>
      <c r="T43" s="1046"/>
      <c r="U43" s="1046"/>
      <c r="V43" s="1046"/>
      <c r="W43" s="1046"/>
      <c r="X43" s="1046"/>
      <c r="Y43" s="1046"/>
      <c r="Z43" s="1046"/>
      <c r="AA43" s="1046"/>
      <c r="AB43" s="1046"/>
      <c r="AC43" s="1046"/>
      <c r="AD43" s="1046"/>
      <c r="AE43" s="1047"/>
      <c r="AF43" s="1023"/>
      <c r="AG43" s="1024"/>
      <c r="AH43" s="1024"/>
      <c r="AI43" s="1024"/>
      <c r="AJ43" s="1025"/>
      <c r="AK43" s="986"/>
      <c r="AL43" s="977"/>
      <c r="AM43" s="977"/>
      <c r="AN43" s="977"/>
      <c r="AO43" s="977"/>
      <c r="AP43" s="977"/>
      <c r="AQ43" s="977"/>
      <c r="AR43" s="977"/>
      <c r="AS43" s="977"/>
      <c r="AT43" s="977"/>
      <c r="AU43" s="977"/>
      <c r="AV43" s="977"/>
      <c r="AW43" s="977"/>
      <c r="AX43" s="977"/>
      <c r="AY43" s="977"/>
      <c r="AZ43" s="1044"/>
      <c r="BA43" s="1044"/>
      <c r="BB43" s="1044"/>
      <c r="BC43" s="1044"/>
      <c r="BD43" s="1044"/>
      <c r="BE43" s="978"/>
      <c r="BF43" s="978"/>
      <c r="BG43" s="978"/>
      <c r="BH43" s="978"/>
      <c r="BI43" s="979"/>
      <c r="BJ43" s="234"/>
      <c r="BK43" s="234"/>
      <c r="BL43" s="234"/>
      <c r="BM43" s="234"/>
      <c r="BN43" s="234"/>
      <c r="BO43" s="243"/>
      <c r="BP43" s="243"/>
      <c r="BQ43" s="240">
        <v>37</v>
      </c>
      <c r="BR43" s="241"/>
      <c r="BS43" s="998"/>
      <c r="BT43" s="999"/>
      <c r="BU43" s="999"/>
      <c r="BV43" s="999"/>
      <c r="BW43" s="999"/>
      <c r="BX43" s="999"/>
      <c r="BY43" s="999"/>
      <c r="BZ43" s="999"/>
      <c r="CA43" s="999"/>
      <c r="CB43" s="999"/>
      <c r="CC43" s="999"/>
      <c r="CD43" s="999"/>
      <c r="CE43" s="999"/>
      <c r="CF43" s="999"/>
      <c r="CG43" s="1020"/>
      <c r="CH43" s="995"/>
      <c r="CI43" s="996"/>
      <c r="CJ43" s="996"/>
      <c r="CK43" s="996"/>
      <c r="CL43" s="997"/>
      <c r="CM43" s="995"/>
      <c r="CN43" s="996"/>
      <c r="CO43" s="996"/>
      <c r="CP43" s="996"/>
      <c r="CQ43" s="997"/>
      <c r="CR43" s="995"/>
      <c r="CS43" s="996"/>
      <c r="CT43" s="996"/>
      <c r="CU43" s="996"/>
      <c r="CV43" s="997"/>
      <c r="CW43" s="995"/>
      <c r="CX43" s="996"/>
      <c r="CY43" s="996"/>
      <c r="CZ43" s="996"/>
      <c r="DA43" s="997"/>
      <c r="DB43" s="995"/>
      <c r="DC43" s="996"/>
      <c r="DD43" s="996"/>
      <c r="DE43" s="996"/>
      <c r="DF43" s="997"/>
      <c r="DG43" s="995"/>
      <c r="DH43" s="996"/>
      <c r="DI43" s="996"/>
      <c r="DJ43" s="996"/>
      <c r="DK43" s="997"/>
      <c r="DL43" s="995"/>
      <c r="DM43" s="996"/>
      <c r="DN43" s="996"/>
      <c r="DO43" s="996"/>
      <c r="DP43" s="997"/>
      <c r="DQ43" s="995"/>
      <c r="DR43" s="996"/>
      <c r="DS43" s="996"/>
      <c r="DT43" s="996"/>
      <c r="DU43" s="997"/>
      <c r="DV43" s="998"/>
      <c r="DW43" s="999"/>
      <c r="DX43" s="999"/>
      <c r="DY43" s="999"/>
      <c r="DZ43" s="1000"/>
      <c r="EA43" s="231"/>
    </row>
    <row r="44" spans="1:131" ht="26.25" customHeight="1" x14ac:dyDescent="0.2">
      <c r="A44" s="240">
        <v>17</v>
      </c>
      <c r="B44" s="1039"/>
      <c r="C44" s="1040"/>
      <c r="D44" s="1040"/>
      <c r="E44" s="1040"/>
      <c r="F44" s="1040"/>
      <c r="G44" s="1040"/>
      <c r="H44" s="1040"/>
      <c r="I44" s="1040"/>
      <c r="J44" s="1040"/>
      <c r="K44" s="1040"/>
      <c r="L44" s="1040"/>
      <c r="M44" s="1040"/>
      <c r="N44" s="1040"/>
      <c r="O44" s="1040"/>
      <c r="P44" s="1041"/>
      <c r="Q44" s="1045"/>
      <c r="R44" s="1046"/>
      <c r="S44" s="1046"/>
      <c r="T44" s="1046"/>
      <c r="U44" s="1046"/>
      <c r="V44" s="1046"/>
      <c r="W44" s="1046"/>
      <c r="X44" s="1046"/>
      <c r="Y44" s="1046"/>
      <c r="Z44" s="1046"/>
      <c r="AA44" s="1046"/>
      <c r="AB44" s="1046"/>
      <c r="AC44" s="1046"/>
      <c r="AD44" s="1046"/>
      <c r="AE44" s="1047"/>
      <c r="AF44" s="1023"/>
      <c r="AG44" s="1024"/>
      <c r="AH44" s="1024"/>
      <c r="AI44" s="1024"/>
      <c r="AJ44" s="1025"/>
      <c r="AK44" s="986"/>
      <c r="AL44" s="977"/>
      <c r="AM44" s="977"/>
      <c r="AN44" s="977"/>
      <c r="AO44" s="977"/>
      <c r="AP44" s="977"/>
      <c r="AQ44" s="977"/>
      <c r="AR44" s="977"/>
      <c r="AS44" s="977"/>
      <c r="AT44" s="977"/>
      <c r="AU44" s="977"/>
      <c r="AV44" s="977"/>
      <c r="AW44" s="977"/>
      <c r="AX44" s="977"/>
      <c r="AY44" s="977"/>
      <c r="AZ44" s="1044"/>
      <c r="BA44" s="1044"/>
      <c r="BB44" s="1044"/>
      <c r="BC44" s="1044"/>
      <c r="BD44" s="1044"/>
      <c r="BE44" s="978"/>
      <c r="BF44" s="978"/>
      <c r="BG44" s="978"/>
      <c r="BH44" s="978"/>
      <c r="BI44" s="979"/>
      <c r="BJ44" s="234"/>
      <c r="BK44" s="234"/>
      <c r="BL44" s="234"/>
      <c r="BM44" s="234"/>
      <c r="BN44" s="234"/>
      <c r="BO44" s="243"/>
      <c r="BP44" s="243"/>
      <c r="BQ44" s="240">
        <v>38</v>
      </c>
      <c r="BR44" s="241"/>
      <c r="BS44" s="998"/>
      <c r="BT44" s="999"/>
      <c r="BU44" s="999"/>
      <c r="BV44" s="999"/>
      <c r="BW44" s="999"/>
      <c r="BX44" s="999"/>
      <c r="BY44" s="999"/>
      <c r="BZ44" s="999"/>
      <c r="CA44" s="999"/>
      <c r="CB44" s="999"/>
      <c r="CC44" s="999"/>
      <c r="CD44" s="999"/>
      <c r="CE44" s="999"/>
      <c r="CF44" s="999"/>
      <c r="CG44" s="1020"/>
      <c r="CH44" s="995"/>
      <c r="CI44" s="996"/>
      <c r="CJ44" s="996"/>
      <c r="CK44" s="996"/>
      <c r="CL44" s="997"/>
      <c r="CM44" s="995"/>
      <c r="CN44" s="996"/>
      <c r="CO44" s="996"/>
      <c r="CP44" s="996"/>
      <c r="CQ44" s="997"/>
      <c r="CR44" s="995"/>
      <c r="CS44" s="996"/>
      <c r="CT44" s="996"/>
      <c r="CU44" s="996"/>
      <c r="CV44" s="997"/>
      <c r="CW44" s="995"/>
      <c r="CX44" s="996"/>
      <c r="CY44" s="996"/>
      <c r="CZ44" s="996"/>
      <c r="DA44" s="997"/>
      <c r="DB44" s="995"/>
      <c r="DC44" s="996"/>
      <c r="DD44" s="996"/>
      <c r="DE44" s="996"/>
      <c r="DF44" s="997"/>
      <c r="DG44" s="995"/>
      <c r="DH44" s="996"/>
      <c r="DI44" s="996"/>
      <c r="DJ44" s="996"/>
      <c r="DK44" s="997"/>
      <c r="DL44" s="995"/>
      <c r="DM44" s="996"/>
      <c r="DN44" s="996"/>
      <c r="DO44" s="996"/>
      <c r="DP44" s="997"/>
      <c r="DQ44" s="995"/>
      <c r="DR44" s="996"/>
      <c r="DS44" s="996"/>
      <c r="DT44" s="996"/>
      <c r="DU44" s="997"/>
      <c r="DV44" s="998"/>
      <c r="DW44" s="999"/>
      <c r="DX44" s="999"/>
      <c r="DY44" s="999"/>
      <c r="DZ44" s="1000"/>
      <c r="EA44" s="231"/>
    </row>
    <row r="45" spans="1:131" ht="26.25" customHeight="1" x14ac:dyDescent="0.2">
      <c r="A45" s="240">
        <v>18</v>
      </c>
      <c r="B45" s="1039"/>
      <c r="C45" s="1040"/>
      <c r="D45" s="1040"/>
      <c r="E45" s="1040"/>
      <c r="F45" s="1040"/>
      <c r="G45" s="1040"/>
      <c r="H45" s="1040"/>
      <c r="I45" s="1040"/>
      <c r="J45" s="1040"/>
      <c r="K45" s="1040"/>
      <c r="L45" s="1040"/>
      <c r="M45" s="1040"/>
      <c r="N45" s="1040"/>
      <c r="O45" s="1040"/>
      <c r="P45" s="1041"/>
      <c r="Q45" s="1045"/>
      <c r="R45" s="1046"/>
      <c r="S45" s="1046"/>
      <c r="T45" s="1046"/>
      <c r="U45" s="1046"/>
      <c r="V45" s="1046"/>
      <c r="W45" s="1046"/>
      <c r="X45" s="1046"/>
      <c r="Y45" s="1046"/>
      <c r="Z45" s="1046"/>
      <c r="AA45" s="1046"/>
      <c r="AB45" s="1046"/>
      <c r="AC45" s="1046"/>
      <c r="AD45" s="1046"/>
      <c r="AE45" s="1047"/>
      <c r="AF45" s="1023"/>
      <c r="AG45" s="1024"/>
      <c r="AH45" s="1024"/>
      <c r="AI45" s="1024"/>
      <c r="AJ45" s="1025"/>
      <c r="AK45" s="986"/>
      <c r="AL45" s="977"/>
      <c r="AM45" s="977"/>
      <c r="AN45" s="977"/>
      <c r="AO45" s="977"/>
      <c r="AP45" s="977"/>
      <c r="AQ45" s="977"/>
      <c r="AR45" s="977"/>
      <c r="AS45" s="977"/>
      <c r="AT45" s="977"/>
      <c r="AU45" s="977"/>
      <c r="AV45" s="977"/>
      <c r="AW45" s="977"/>
      <c r="AX45" s="977"/>
      <c r="AY45" s="977"/>
      <c r="AZ45" s="1044"/>
      <c r="BA45" s="1044"/>
      <c r="BB45" s="1044"/>
      <c r="BC45" s="1044"/>
      <c r="BD45" s="1044"/>
      <c r="BE45" s="978"/>
      <c r="BF45" s="978"/>
      <c r="BG45" s="978"/>
      <c r="BH45" s="978"/>
      <c r="BI45" s="979"/>
      <c r="BJ45" s="234"/>
      <c r="BK45" s="234"/>
      <c r="BL45" s="234"/>
      <c r="BM45" s="234"/>
      <c r="BN45" s="234"/>
      <c r="BO45" s="243"/>
      <c r="BP45" s="243"/>
      <c r="BQ45" s="240">
        <v>39</v>
      </c>
      <c r="BR45" s="241"/>
      <c r="BS45" s="998"/>
      <c r="BT45" s="999"/>
      <c r="BU45" s="999"/>
      <c r="BV45" s="999"/>
      <c r="BW45" s="999"/>
      <c r="BX45" s="999"/>
      <c r="BY45" s="999"/>
      <c r="BZ45" s="999"/>
      <c r="CA45" s="999"/>
      <c r="CB45" s="999"/>
      <c r="CC45" s="999"/>
      <c r="CD45" s="999"/>
      <c r="CE45" s="999"/>
      <c r="CF45" s="999"/>
      <c r="CG45" s="1020"/>
      <c r="CH45" s="995"/>
      <c r="CI45" s="996"/>
      <c r="CJ45" s="996"/>
      <c r="CK45" s="996"/>
      <c r="CL45" s="997"/>
      <c r="CM45" s="995"/>
      <c r="CN45" s="996"/>
      <c r="CO45" s="996"/>
      <c r="CP45" s="996"/>
      <c r="CQ45" s="997"/>
      <c r="CR45" s="995"/>
      <c r="CS45" s="996"/>
      <c r="CT45" s="996"/>
      <c r="CU45" s="996"/>
      <c r="CV45" s="997"/>
      <c r="CW45" s="995"/>
      <c r="CX45" s="996"/>
      <c r="CY45" s="996"/>
      <c r="CZ45" s="996"/>
      <c r="DA45" s="997"/>
      <c r="DB45" s="995"/>
      <c r="DC45" s="996"/>
      <c r="DD45" s="996"/>
      <c r="DE45" s="996"/>
      <c r="DF45" s="997"/>
      <c r="DG45" s="995"/>
      <c r="DH45" s="996"/>
      <c r="DI45" s="996"/>
      <c r="DJ45" s="996"/>
      <c r="DK45" s="997"/>
      <c r="DL45" s="995"/>
      <c r="DM45" s="996"/>
      <c r="DN45" s="996"/>
      <c r="DO45" s="996"/>
      <c r="DP45" s="997"/>
      <c r="DQ45" s="995"/>
      <c r="DR45" s="996"/>
      <c r="DS45" s="996"/>
      <c r="DT45" s="996"/>
      <c r="DU45" s="997"/>
      <c r="DV45" s="998"/>
      <c r="DW45" s="999"/>
      <c r="DX45" s="999"/>
      <c r="DY45" s="999"/>
      <c r="DZ45" s="1000"/>
      <c r="EA45" s="231"/>
    </row>
    <row r="46" spans="1:131" ht="26.25" customHeight="1" x14ac:dyDescent="0.2">
      <c r="A46" s="240">
        <v>19</v>
      </c>
      <c r="B46" s="1039"/>
      <c r="C46" s="1040"/>
      <c r="D46" s="1040"/>
      <c r="E46" s="1040"/>
      <c r="F46" s="1040"/>
      <c r="G46" s="1040"/>
      <c r="H46" s="1040"/>
      <c r="I46" s="1040"/>
      <c r="J46" s="1040"/>
      <c r="K46" s="1040"/>
      <c r="L46" s="1040"/>
      <c r="M46" s="1040"/>
      <c r="N46" s="1040"/>
      <c r="O46" s="1040"/>
      <c r="P46" s="1041"/>
      <c r="Q46" s="1045"/>
      <c r="R46" s="1046"/>
      <c r="S46" s="1046"/>
      <c r="T46" s="1046"/>
      <c r="U46" s="1046"/>
      <c r="V46" s="1046"/>
      <c r="W46" s="1046"/>
      <c r="X46" s="1046"/>
      <c r="Y46" s="1046"/>
      <c r="Z46" s="1046"/>
      <c r="AA46" s="1046"/>
      <c r="AB46" s="1046"/>
      <c r="AC46" s="1046"/>
      <c r="AD46" s="1046"/>
      <c r="AE46" s="1047"/>
      <c r="AF46" s="1023"/>
      <c r="AG46" s="1024"/>
      <c r="AH46" s="1024"/>
      <c r="AI46" s="1024"/>
      <c r="AJ46" s="1025"/>
      <c r="AK46" s="986"/>
      <c r="AL46" s="977"/>
      <c r="AM46" s="977"/>
      <c r="AN46" s="977"/>
      <c r="AO46" s="977"/>
      <c r="AP46" s="977"/>
      <c r="AQ46" s="977"/>
      <c r="AR46" s="977"/>
      <c r="AS46" s="977"/>
      <c r="AT46" s="977"/>
      <c r="AU46" s="977"/>
      <c r="AV46" s="977"/>
      <c r="AW46" s="977"/>
      <c r="AX46" s="977"/>
      <c r="AY46" s="977"/>
      <c r="AZ46" s="1044"/>
      <c r="BA46" s="1044"/>
      <c r="BB46" s="1044"/>
      <c r="BC46" s="1044"/>
      <c r="BD46" s="1044"/>
      <c r="BE46" s="978"/>
      <c r="BF46" s="978"/>
      <c r="BG46" s="978"/>
      <c r="BH46" s="978"/>
      <c r="BI46" s="979"/>
      <c r="BJ46" s="234"/>
      <c r="BK46" s="234"/>
      <c r="BL46" s="234"/>
      <c r="BM46" s="234"/>
      <c r="BN46" s="234"/>
      <c r="BO46" s="243"/>
      <c r="BP46" s="243"/>
      <c r="BQ46" s="240">
        <v>40</v>
      </c>
      <c r="BR46" s="241"/>
      <c r="BS46" s="998"/>
      <c r="BT46" s="999"/>
      <c r="BU46" s="999"/>
      <c r="BV46" s="999"/>
      <c r="BW46" s="999"/>
      <c r="BX46" s="999"/>
      <c r="BY46" s="999"/>
      <c r="BZ46" s="999"/>
      <c r="CA46" s="999"/>
      <c r="CB46" s="999"/>
      <c r="CC46" s="999"/>
      <c r="CD46" s="999"/>
      <c r="CE46" s="999"/>
      <c r="CF46" s="999"/>
      <c r="CG46" s="1020"/>
      <c r="CH46" s="995"/>
      <c r="CI46" s="996"/>
      <c r="CJ46" s="996"/>
      <c r="CK46" s="996"/>
      <c r="CL46" s="997"/>
      <c r="CM46" s="995"/>
      <c r="CN46" s="996"/>
      <c r="CO46" s="996"/>
      <c r="CP46" s="996"/>
      <c r="CQ46" s="997"/>
      <c r="CR46" s="995"/>
      <c r="CS46" s="996"/>
      <c r="CT46" s="996"/>
      <c r="CU46" s="996"/>
      <c r="CV46" s="997"/>
      <c r="CW46" s="995"/>
      <c r="CX46" s="996"/>
      <c r="CY46" s="996"/>
      <c r="CZ46" s="996"/>
      <c r="DA46" s="997"/>
      <c r="DB46" s="995"/>
      <c r="DC46" s="996"/>
      <c r="DD46" s="996"/>
      <c r="DE46" s="996"/>
      <c r="DF46" s="997"/>
      <c r="DG46" s="995"/>
      <c r="DH46" s="996"/>
      <c r="DI46" s="996"/>
      <c r="DJ46" s="996"/>
      <c r="DK46" s="997"/>
      <c r="DL46" s="995"/>
      <c r="DM46" s="996"/>
      <c r="DN46" s="996"/>
      <c r="DO46" s="996"/>
      <c r="DP46" s="997"/>
      <c r="DQ46" s="995"/>
      <c r="DR46" s="996"/>
      <c r="DS46" s="996"/>
      <c r="DT46" s="996"/>
      <c r="DU46" s="997"/>
      <c r="DV46" s="998"/>
      <c r="DW46" s="999"/>
      <c r="DX46" s="999"/>
      <c r="DY46" s="999"/>
      <c r="DZ46" s="1000"/>
      <c r="EA46" s="231"/>
    </row>
    <row r="47" spans="1:131" ht="26.25" customHeight="1" x14ac:dyDescent="0.2">
      <c r="A47" s="240">
        <v>20</v>
      </c>
      <c r="B47" s="1039"/>
      <c r="C47" s="1040"/>
      <c r="D47" s="1040"/>
      <c r="E47" s="1040"/>
      <c r="F47" s="1040"/>
      <c r="G47" s="1040"/>
      <c r="H47" s="1040"/>
      <c r="I47" s="1040"/>
      <c r="J47" s="1040"/>
      <c r="K47" s="1040"/>
      <c r="L47" s="1040"/>
      <c r="M47" s="1040"/>
      <c r="N47" s="1040"/>
      <c r="O47" s="1040"/>
      <c r="P47" s="1041"/>
      <c r="Q47" s="1045"/>
      <c r="R47" s="1046"/>
      <c r="S47" s="1046"/>
      <c r="T47" s="1046"/>
      <c r="U47" s="1046"/>
      <c r="V47" s="1046"/>
      <c r="W47" s="1046"/>
      <c r="X47" s="1046"/>
      <c r="Y47" s="1046"/>
      <c r="Z47" s="1046"/>
      <c r="AA47" s="1046"/>
      <c r="AB47" s="1046"/>
      <c r="AC47" s="1046"/>
      <c r="AD47" s="1046"/>
      <c r="AE47" s="1047"/>
      <c r="AF47" s="1023"/>
      <c r="AG47" s="1024"/>
      <c r="AH47" s="1024"/>
      <c r="AI47" s="1024"/>
      <c r="AJ47" s="1025"/>
      <c r="AK47" s="986"/>
      <c r="AL47" s="977"/>
      <c r="AM47" s="977"/>
      <c r="AN47" s="977"/>
      <c r="AO47" s="977"/>
      <c r="AP47" s="977"/>
      <c r="AQ47" s="977"/>
      <c r="AR47" s="977"/>
      <c r="AS47" s="977"/>
      <c r="AT47" s="977"/>
      <c r="AU47" s="977"/>
      <c r="AV47" s="977"/>
      <c r="AW47" s="977"/>
      <c r="AX47" s="977"/>
      <c r="AY47" s="977"/>
      <c r="AZ47" s="1044"/>
      <c r="BA47" s="1044"/>
      <c r="BB47" s="1044"/>
      <c r="BC47" s="1044"/>
      <c r="BD47" s="1044"/>
      <c r="BE47" s="978"/>
      <c r="BF47" s="978"/>
      <c r="BG47" s="978"/>
      <c r="BH47" s="978"/>
      <c r="BI47" s="979"/>
      <c r="BJ47" s="234"/>
      <c r="BK47" s="234"/>
      <c r="BL47" s="234"/>
      <c r="BM47" s="234"/>
      <c r="BN47" s="234"/>
      <c r="BO47" s="243"/>
      <c r="BP47" s="243"/>
      <c r="BQ47" s="240">
        <v>41</v>
      </c>
      <c r="BR47" s="241"/>
      <c r="BS47" s="998"/>
      <c r="BT47" s="999"/>
      <c r="BU47" s="999"/>
      <c r="BV47" s="999"/>
      <c r="BW47" s="999"/>
      <c r="BX47" s="999"/>
      <c r="BY47" s="999"/>
      <c r="BZ47" s="999"/>
      <c r="CA47" s="999"/>
      <c r="CB47" s="999"/>
      <c r="CC47" s="999"/>
      <c r="CD47" s="999"/>
      <c r="CE47" s="999"/>
      <c r="CF47" s="999"/>
      <c r="CG47" s="1020"/>
      <c r="CH47" s="995"/>
      <c r="CI47" s="996"/>
      <c r="CJ47" s="996"/>
      <c r="CK47" s="996"/>
      <c r="CL47" s="997"/>
      <c r="CM47" s="995"/>
      <c r="CN47" s="996"/>
      <c r="CO47" s="996"/>
      <c r="CP47" s="996"/>
      <c r="CQ47" s="997"/>
      <c r="CR47" s="995"/>
      <c r="CS47" s="996"/>
      <c r="CT47" s="996"/>
      <c r="CU47" s="996"/>
      <c r="CV47" s="997"/>
      <c r="CW47" s="995"/>
      <c r="CX47" s="996"/>
      <c r="CY47" s="996"/>
      <c r="CZ47" s="996"/>
      <c r="DA47" s="997"/>
      <c r="DB47" s="995"/>
      <c r="DC47" s="996"/>
      <c r="DD47" s="996"/>
      <c r="DE47" s="996"/>
      <c r="DF47" s="997"/>
      <c r="DG47" s="995"/>
      <c r="DH47" s="996"/>
      <c r="DI47" s="996"/>
      <c r="DJ47" s="996"/>
      <c r="DK47" s="997"/>
      <c r="DL47" s="995"/>
      <c r="DM47" s="996"/>
      <c r="DN47" s="996"/>
      <c r="DO47" s="996"/>
      <c r="DP47" s="997"/>
      <c r="DQ47" s="995"/>
      <c r="DR47" s="996"/>
      <c r="DS47" s="996"/>
      <c r="DT47" s="996"/>
      <c r="DU47" s="997"/>
      <c r="DV47" s="998"/>
      <c r="DW47" s="999"/>
      <c r="DX47" s="999"/>
      <c r="DY47" s="999"/>
      <c r="DZ47" s="1000"/>
      <c r="EA47" s="231"/>
    </row>
    <row r="48" spans="1:131" ht="26.25" customHeight="1" x14ac:dyDescent="0.2">
      <c r="A48" s="240">
        <v>21</v>
      </c>
      <c r="B48" s="1039"/>
      <c r="C48" s="1040"/>
      <c r="D48" s="1040"/>
      <c r="E48" s="1040"/>
      <c r="F48" s="1040"/>
      <c r="G48" s="1040"/>
      <c r="H48" s="1040"/>
      <c r="I48" s="1040"/>
      <c r="J48" s="1040"/>
      <c r="K48" s="1040"/>
      <c r="L48" s="1040"/>
      <c r="M48" s="1040"/>
      <c r="N48" s="1040"/>
      <c r="O48" s="1040"/>
      <c r="P48" s="1041"/>
      <c r="Q48" s="1045"/>
      <c r="R48" s="1046"/>
      <c r="S48" s="1046"/>
      <c r="T48" s="1046"/>
      <c r="U48" s="1046"/>
      <c r="V48" s="1046"/>
      <c r="W48" s="1046"/>
      <c r="X48" s="1046"/>
      <c r="Y48" s="1046"/>
      <c r="Z48" s="1046"/>
      <c r="AA48" s="1046"/>
      <c r="AB48" s="1046"/>
      <c r="AC48" s="1046"/>
      <c r="AD48" s="1046"/>
      <c r="AE48" s="1047"/>
      <c r="AF48" s="1023"/>
      <c r="AG48" s="1024"/>
      <c r="AH48" s="1024"/>
      <c r="AI48" s="1024"/>
      <c r="AJ48" s="1025"/>
      <c r="AK48" s="986"/>
      <c r="AL48" s="977"/>
      <c r="AM48" s="977"/>
      <c r="AN48" s="977"/>
      <c r="AO48" s="977"/>
      <c r="AP48" s="977"/>
      <c r="AQ48" s="977"/>
      <c r="AR48" s="977"/>
      <c r="AS48" s="977"/>
      <c r="AT48" s="977"/>
      <c r="AU48" s="977"/>
      <c r="AV48" s="977"/>
      <c r="AW48" s="977"/>
      <c r="AX48" s="977"/>
      <c r="AY48" s="977"/>
      <c r="AZ48" s="1044"/>
      <c r="BA48" s="1044"/>
      <c r="BB48" s="1044"/>
      <c r="BC48" s="1044"/>
      <c r="BD48" s="1044"/>
      <c r="BE48" s="978"/>
      <c r="BF48" s="978"/>
      <c r="BG48" s="978"/>
      <c r="BH48" s="978"/>
      <c r="BI48" s="979"/>
      <c r="BJ48" s="234"/>
      <c r="BK48" s="234"/>
      <c r="BL48" s="234"/>
      <c r="BM48" s="234"/>
      <c r="BN48" s="234"/>
      <c r="BO48" s="243"/>
      <c r="BP48" s="243"/>
      <c r="BQ48" s="240">
        <v>42</v>
      </c>
      <c r="BR48" s="241"/>
      <c r="BS48" s="998"/>
      <c r="BT48" s="999"/>
      <c r="BU48" s="999"/>
      <c r="BV48" s="999"/>
      <c r="BW48" s="999"/>
      <c r="BX48" s="999"/>
      <c r="BY48" s="999"/>
      <c r="BZ48" s="999"/>
      <c r="CA48" s="999"/>
      <c r="CB48" s="999"/>
      <c r="CC48" s="999"/>
      <c r="CD48" s="999"/>
      <c r="CE48" s="999"/>
      <c r="CF48" s="999"/>
      <c r="CG48" s="1020"/>
      <c r="CH48" s="995"/>
      <c r="CI48" s="996"/>
      <c r="CJ48" s="996"/>
      <c r="CK48" s="996"/>
      <c r="CL48" s="997"/>
      <c r="CM48" s="995"/>
      <c r="CN48" s="996"/>
      <c r="CO48" s="996"/>
      <c r="CP48" s="996"/>
      <c r="CQ48" s="997"/>
      <c r="CR48" s="995"/>
      <c r="CS48" s="996"/>
      <c r="CT48" s="996"/>
      <c r="CU48" s="996"/>
      <c r="CV48" s="997"/>
      <c r="CW48" s="995"/>
      <c r="CX48" s="996"/>
      <c r="CY48" s="996"/>
      <c r="CZ48" s="996"/>
      <c r="DA48" s="997"/>
      <c r="DB48" s="995"/>
      <c r="DC48" s="996"/>
      <c r="DD48" s="996"/>
      <c r="DE48" s="996"/>
      <c r="DF48" s="997"/>
      <c r="DG48" s="995"/>
      <c r="DH48" s="996"/>
      <c r="DI48" s="996"/>
      <c r="DJ48" s="996"/>
      <c r="DK48" s="997"/>
      <c r="DL48" s="995"/>
      <c r="DM48" s="996"/>
      <c r="DN48" s="996"/>
      <c r="DO48" s="996"/>
      <c r="DP48" s="997"/>
      <c r="DQ48" s="995"/>
      <c r="DR48" s="996"/>
      <c r="DS48" s="996"/>
      <c r="DT48" s="996"/>
      <c r="DU48" s="997"/>
      <c r="DV48" s="998"/>
      <c r="DW48" s="999"/>
      <c r="DX48" s="999"/>
      <c r="DY48" s="999"/>
      <c r="DZ48" s="1000"/>
      <c r="EA48" s="231"/>
    </row>
    <row r="49" spans="1:131" ht="26.25" customHeight="1" x14ac:dyDescent="0.2">
      <c r="A49" s="240">
        <v>22</v>
      </c>
      <c r="B49" s="1039"/>
      <c r="C49" s="1040"/>
      <c r="D49" s="1040"/>
      <c r="E49" s="1040"/>
      <c r="F49" s="1040"/>
      <c r="G49" s="1040"/>
      <c r="H49" s="1040"/>
      <c r="I49" s="1040"/>
      <c r="J49" s="1040"/>
      <c r="K49" s="1040"/>
      <c r="L49" s="1040"/>
      <c r="M49" s="1040"/>
      <c r="N49" s="1040"/>
      <c r="O49" s="1040"/>
      <c r="P49" s="1041"/>
      <c r="Q49" s="1045"/>
      <c r="R49" s="1046"/>
      <c r="S49" s="1046"/>
      <c r="T49" s="1046"/>
      <c r="U49" s="1046"/>
      <c r="V49" s="1046"/>
      <c r="W49" s="1046"/>
      <c r="X49" s="1046"/>
      <c r="Y49" s="1046"/>
      <c r="Z49" s="1046"/>
      <c r="AA49" s="1046"/>
      <c r="AB49" s="1046"/>
      <c r="AC49" s="1046"/>
      <c r="AD49" s="1046"/>
      <c r="AE49" s="1047"/>
      <c r="AF49" s="1023"/>
      <c r="AG49" s="1024"/>
      <c r="AH49" s="1024"/>
      <c r="AI49" s="1024"/>
      <c r="AJ49" s="1025"/>
      <c r="AK49" s="986"/>
      <c r="AL49" s="977"/>
      <c r="AM49" s="977"/>
      <c r="AN49" s="977"/>
      <c r="AO49" s="977"/>
      <c r="AP49" s="977"/>
      <c r="AQ49" s="977"/>
      <c r="AR49" s="977"/>
      <c r="AS49" s="977"/>
      <c r="AT49" s="977"/>
      <c r="AU49" s="977"/>
      <c r="AV49" s="977"/>
      <c r="AW49" s="977"/>
      <c r="AX49" s="977"/>
      <c r="AY49" s="977"/>
      <c r="AZ49" s="1044"/>
      <c r="BA49" s="1044"/>
      <c r="BB49" s="1044"/>
      <c r="BC49" s="1044"/>
      <c r="BD49" s="1044"/>
      <c r="BE49" s="978"/>
      <c r="BF49" s="978"/>
      <c r="BG49" s="978"/>
      <c r="BH49" s="978"/>
      <c r="BI49" s="979"/>
      <c r="BJ49" s="234"/>
      <c r="BK49" s="234"/>
      <c r="BL49" s="234"/>
      <c r="BM49" s="234"/>
      <c r="BN49" s="234"/>
      <c r="BO49" s="243"/>
      <c r="BP49" s="243"/>
      <c r="BQ49" s="240">
        <v>43</v>
      </c>
      <c r="BR49" s="241"/>
      <c r="BS49" s="998"/>
      <c r="BT49" s="999"/>
      <c r="BU49" s="999"/>
      <c r="BV49" s="999"/>
      <c r="BW49" s="999"/>
      <c r="BX49" s="999"/>
      <c r="BY49" s="999"/>
      <c r="BZ49" s="999"/>
      <c r="CA49" s="999"/>
      <c r="CB49" s="999"/>
      <c r="CC49" s="999"/>
      <c r="CD49" s="999"/>
      <c r="CE49" s="999"/>
      <c r="CF49" s="999"/>
      <c r="CG49" s="1020"/>
      <c r="CH49" s="995"/>
      <c r="CI49" s="996"/>
      <c r="CJ49" s="996"/>
      <c r="CK49" s="996"/>
      <c r="CL49" s="997"/>
      <c r="CM49" s="995"/>
      <c r="CN49" s="996"/>
      <c r="CO49" s="996"/>
      <c r="CP49" s="996"/>
      <c r="CQ49" s="997"/>
      <c r="CR49" s="995"/>
      <c r="CS49" s="996"/>
      <c r="CT49" s="996"/>
      <c r="CU49" s="996"/>
      <c r="CV49" s="997"/>
      <c r="CW49" s="995"/>
      <c r="CX49" s="996"/>
      <c r="CY49" s="996"/>
      <c r="CZ49" s="996"/>
      <c r="DA49" s="997"/>
      <c r="DB49" s="995"/>
      <c r="DC49" s="996"/>
      <c r="DD49" s="996"/>
      <c r="DE49" s="996"/>
      <c r="DF49" s="997"/>
      <c r="DG49" s="995"/>
      <c r="DH49" s="996"/>
      <c r="DI49" s="996"/>
      <c r="DJ49" s="996"/>
      <c r="DK49" s="997"/>
      <c r="DL49" s="995"/>
      <c r="DM49" s="996"/>
      <c r="DN49" s="996"/>
      <c r="DO49" s="996"/>
      <c r="DP49" s="997"/>
      <c r="DQ49" s="995"/>
      <c r="DR49" s="996"/>
      <c r="DS49" s="996"/>
      <c r="DT49" s="996"/>
      <c r="DU49" s="997"/>
      <c r="DV49" s="998"/>
      <c r="DW49" s="999"/>
      <c r="DX49" s="999"/>
      <c r="DY49" s="999"/>
      <c r="DZ49" s="1000"/>
      <c r="EA49" s="231"/>
    </row>
    <row r="50" spans="1:131" ht="26.25" customHeight="1" x14ac:dyDescent="0.2">
      <c r="A50" s="240">
        <v>23</v>
      </c>
      <c r="B50" s="1039"/>
      <c r="C50" s="1040"/>
      <c r="D50" s="1040"/>
      <c r="E50" s="1040"/>
      <c r="F50" s="1040"/>
      <c r="G50" s="1040"/>
      <c r="H50" s="1040"/>
      <c r="I50" s="1040"/>
      <c r="J50" s="1040"/>
      <c r="K50" s="1040"/>
      <c r="L50" s="1040"/>
      <c r="M50" s="1040"/>
      <c r="N50" s="1040"/>
      <c r="O50" s="1040"/>
      <c r="P50" s="1041"/>
      <c r="Q50" s="1042"/>
      <c r="R50" s="1027"/>
      <c r="S50" s="1027"/>
      <c r="T50" s="1027"/>
      <c r="U50" s="1027"/>
      <c r="V50" s="1027"/>
      <c r="W50" s="1027"/>
      <c r="X50" s="1027"/>
      <c r="Y50" s="1027"/>
      <c r="Z50" s="1027"/>
      <c r="AA50" s="1027"/>
      <c r="AB50" s="1027"/>
      <c r="AC50" s="1027"/>
      <c r="AD50" s="1027"/>
      <c r="AE50" s="1043"/>
      <c r="AF50" s="1023"/>
      <c r="AG50" s="1024"/>
      <c r="AH50" s="1024"/>
      <c r="AI50" s="1024"/>
      <c r="AJ50" s="1025"/>
      <c r="AK50" s="1026"/>
      <c r="AL50" s="1027"/>
      <c r="AM50" s="1027"/>
      <c r="AN50" s="1027"/>
      <c r="AO50" s="1027"/>
      <c r="AP50" s="1027"/>
      <c r="AQ50" s="1027"/>
      <c r="AR50" s="1027"/>
      <c r="AS50" s="1027"/>
      <c r="AT50" s="1027"/>
      <c r="AU50" s="1027"/>
      <c r="AV50" s="1027"/>
      <c r="AW50" s="1027"/>
      <c r="AX50" s="1027"/>
      <c r="AY50" s="1027"/>
      <c r="AZ50" s="1028"/>
      <c r="BA50" s="1028"/>
      <c r="BB50" s="1028"/>
      <c r="BC50" s="1028"/>
      <c r="BD50" s="1028"/>
      <c r="BE50" s="978"/>
      <c r="BF50" s="978"/>
      <c r="BG50" s="978"/>
      <c r="BH50" s="978"/>
      <c r="BI50" s="979"/>
      <c r="BJ50" s="234"/>
      <c r="BK50" s="234"/>
      <c r="BL50" s="234"/>
      <c r="BM50" s="234"/>
      <c r="BN50" s="234"/>
      <c r="BO50" s="243"/>
      <c r="BP50" s="243"/>
      <c r="BQ50" s="240">
        <v>44</v>
      </c>
      <c r="BR50" s="241"/>
      <c r="BS50" s="998"/>
      <c r="BT50" s="999"/>
      <c r="BU50" s="999"/>
      <c r="BV50" s="999"/>
      <c r="BW50" s="999"/>
      <c r="BX50" s="999"/>
      <c r="BY50" s="999"/>
      <c r="BZ50" s="999"/>
      <c r="CA50" s="999"/>
      <c r="CB50" s="999"/>
      <c r="CC50" s="999"/>
      <c r="CD50" s="999"/>
      <c r="CE50" s="999"/>
      <c r="CF50" s="999"/>
      <c r="CG50" s="1020"/>
      <c r="CH50" s="995"/>
      <c r="CI50" s="996"/>
      <c r="CJ50" s="996"/>
      <c r="CK50" s="996"/>
      <c r="CL50" s="997"/>
      <c r="CM50" s="995"/>
      <c r="CN50" s="996"/>
      <c r="CO50" s="996"/>
      <c r="CP50" s="996"/>
      <c r="CQ50" s="997"/>
      <c r="CR50" s="995"/>
      <c r="CS50" s="996"/>
      <c r="CT50" s="996"/>
      <c r="CU50" s="996"/>
      <c r="CV50" s="997"/>
      <c r="CW50" s="995"/>
      <c r="CX50" s="996"/>
      <c r="CY50" s="996"/>
      <c r="CZ50" s="996"/>
      <c r="DA50" s="997"/>
      <c r="DB50" s="995"/>
      <c r="DC50" s="996"/>
      <c r="DD50" s="996"/>
      <c r="DE50" s="996"/>
      <c r="DF50" s="997"/>
      <c r="DG50" s="995"/>
      <c r="DH50" s="996"/>
      <c r="DI50" s="996"/>
      <c r="DJ50" s="996"/>
      <c r="DK50" s="997"/>
      <c r="DL50" s="995"/>
      <c r="DM50" s="996"/>
      <c r="DN50" s="996"/>
      <c r="DO50" s="996"/>
      <c r="DP50" s="997"/>
      <c r="DQ50" s="995"/>
      <c r="DR50" s="996"/>
      <c r="DS50" s="996"/>
      <c r="DT50" s="996"/>
      <c r="DU50" s="997"/>
      <c r="DV50" s="998"/>
      <c r="DW50" s="999"/>
      <c r="DX50" s="999"/>
      <c r="DY50" s="999"/>
      <c r="DZ50" s="1000"/>
      <c r="EA50" s="231"/>
    </row>
    <row r="51" spans="1:131" ht="26.25" customHeight="1" x14ac:dyDescent="0.2">
      <c r="A51" s="240">
        <v>24</v>
      </c>
      <c r="B51" s="1039"/>
      <c r="C51" s="1040"/>
      <c r="D51" s="1040"/>
      <c r="E51" s="1040"/>
      <c r="F51" s="1040"/>
      <c r="G51" s="1040"/>
      <c r="H51" s="1040"/>
      <c r="I51" s="1040"/>
      <c r="J51" s="1040"/>
      <c r="K51" s="1040"/>
      <c r="L51" s="1040"/>
      <c r="M51" s="1040"/>
      <c r="N51" s="1040"/>
      <c r="O51" s="1040"/>
      <c r="P51" s="1041"/>
      <c r="Q51" s="1042"/>
      <c r="R51" s="1027"/>
      <c r="S51" s="1027"/>
      <c r="T51" s="1027"/>
      <c r="U51" s="1027"/>
      <c r="V51" s="1027"/>
      <c r="W51" s="1027"/>
      <c r="X51" s="1027"/>
      <c r="Y51" s="1027"/>
      <c r="Z51" s="1027"/>
      <c r="AA51" s="1027"/>
      <c r="AB51" s="1027"/>
      <c r="AC51" s="1027"/>
      <c r="AD51" s="1027"/>
      <c r="AE51" s="1043"/>
      <c r="AF51" s="1023"/>
      <c r="AG51" s="1024"/>
      <c r="AH51" s="1024"/>
      <c r="AI51" s="1024"/>
      <c r="AJ51" s="1025"/>
      <c r="AK51" s="1026"/>
      <c r="AL51" s="1027"/>
      <c r="AM51" s="1027"/>
      <c r="AN51" s="1027"/>
      <c r="AO51" s="1027"/>
      <c r="AP51" s="1027"/>
      <c r="AQ51" s="1027"/>
      <c r="AR51" s="1027"/>
      <c r="AS51" s="1027"/>
      <c r="AT51" s="1027"/>
      <c r="AU51" s="1027"/>
      <c r="AV51" s="1027"/>
      <c r="AW51" s="1027"/>
      <c r="AX51" s="1027"/>
      <c r="AY51" s="1027"/>
      <c r="AZ51" s="1028"/>
      <c r="BA51" s="1028"/>
      <c r="BB51" s="1028"/>
      <c r="BC51" s="1028"/>
      <c r="BD51" s="1028"/>
      <c r="BE51" s="978"/>
      <c r="BF51" s="978"/>
      <c r="BG51" s="978"/>
      <c r="BH51" s="978"/>
      <c r="BI51" s="979"/>
      <c r="BJ51" s="234"/>
      <c r="BK51" s="234"/>
      <c r="BL51" s="234"/>
      <c r="BM51" s="234"/>
      <c r="BN51" s="234"/>
      <c r="BO51" s="243"/>
      <c r="BP51" s="243"/>
      <c r="BQ51" s="240">
        <v>45</v>
      </c>
      <c r="BR51" s="241"/>
      <c r="BS51" s="998"/>
      <c r="BT51" s="999"/>
      <c r="BU51" s="999"/>
      <c r="BV51" s="999"/>
      <c r="BW51" s="999"/>
      <c r="BX51" s="999"/>
      <c r="BY51" s="999"/>
      <c r="BZ51" s="999"/>
      <c r="CA51" s="999"/>
      <c r="CB51" s="999"/>
      <c r="CC51" s="999"/>
      <c r="CD51" s="999"/>
      <c r="CE51" s="999"/>
      <c r="CF51" s="999"/>
      <c r="CG51" s="1020"/>
      <c r="CH51" s="995"/>
      <c r="CI51" s="996"/>
      <c r="CJ51" s="996"/>
      <c r="CK51" s="996"/>
      <c r="CL51" s="997"/>
      <c r="CM51" s="995"/>
      <c r="CN51" s="996"/>
      <c r="CO51" s="996"/>
      <c r="CP51" s="996"/>
      <c r="CQ51" s="997"/>
      <c r="CR51" s="995"/>
      <c r="CS51" s="996"/>
      <c r="CT51" s="996"/>
      <c r="CU51" s="996"/>
      <c r="CV51" s="997"/>
      <c r="CW51" s="995"/>
      <c r="CX51" s="996"/>
      <c r="CY51" s="996"/>
      <c r="CZ51" s="996"/>
      <c r="DA51" s="997"/>
      <c r="DB51" s="995"/>
      <c r="DC51" s="996"/>
      <c r="DD51" s="996"/>
      <c r="DE51" s="996"/>
      <c r="DF51" s="997"/>
      <c r="DG51" s="995"/>
      <c r="DH51" s="996"/>
      <c r="DI51" s="996"/>
      <c r="DJ51" s="996"/>
      <c r="DK51" s="997"/>
      <c r="DL51" s="995"/>
      <c r="DM51" s="996"/>
      <c r="DN51" s="996"/>
      <c r="DO51" s="996"/>
      <c r="DP51" s="997"/>
      <c r="DQ51" s="995"/>
      <c r="DR51" s="996"/>
      <c r="DS51" s="996"/>
      <c r="DT51" s="996"/>
      <c r="DU51" s="997"/>
      <c r="DV51" s="998"/>
      <c r="DW51" s="999"/>
      <c r="DX51" s="999"/>
      <c r="DY51" s="999"/>
      <c r="DZ51" s="1000"/>
      <c r="EA51" s="231"/>
    </row>
    <row r="52" spans="1:131" ht="26.25" customHeight="1" x14ac:dyDescent="0.2">
      <c r="A52" s="240">
        <v>25</v>
      </c>
      <c r="B52" s="1039"/>
      <c r="C52" s="1040"/>
      <c r="D52" s="1040"/>
      <c r="E52" s="1040"/>
      <c r="F52" s="1040"/>
      <c r="G52" s="1040"/>
      <c r="H52" s="1040"/>
      <c r="I52" s="1040"/>
      <c r="J52" s="1040"/>
      <c r="K52" s="1040"/>
      <c r="L52" s="1040"/>
      <c r="M52" s="1040"/>
      <c r="N52" s="1040"/>
      <c r="O52" s="1040"/>
      <c r="P52" s="1041"/>
      <c r="Q52" s="1042"/>
      <c r="R52" s="1027"/>
      <c r="S52" s="1027"/>
      <c r="T52" s="1027"/>
      <c r="U52" s="1027"/>
      <c r="V52" s="1027"/>
      <c r="W52" s="1027"/>
      <c r="X52" s="1027"/>
      <c r="Y52" s="1027"/>
      <c r="Z52" s="1027"/>
      <c r="AA52" s="1027"/>
      <c r="AB52" s="1027"/>
      <c r="AC52" s="1027"/>
      <c r="AD52" s="1027"/>
      <c r="AE52" s="1043"/>
      <c r="AF52" s="1023"/>
      <c r="AG52" s="1024"/>
      <c r="AH52" s="1024"/>
      <c r="AI52" s="1024"/>
      <c r="AJ52" s="1025"/>
      <c r="AK52" s="1026"/>
      <c r="AL52" s="1027"/>
      <c r="AM52" s="1027"/>
      <c r="AN52" s="1027"/>
      <c r="AO52" s="1027"/>
      <c r="AP52" s="1027"/>
      <c r="AQ52" s="1027"/>
      <c r="AR52" s="1027"/>
      <c r="AS52" s="1027"/>
      <c r="AT52" s="1027"/>
      <c r="AU52" s="1027"/>
      <c r="AV52" s="1027"/>
      <c r="AW52" s="1027"/>
      <c r="AX52" s="1027"/>
      <c r="AY52" s="1027"/>
      <c r="AZ52" s="1028"/>
      <c r="BA52" s="1028"/>
      <c r="BB52" s="1028"/>
      <c r="BC52" s="1028"/>
      <c r="BD52" s="1028"/>
      <c r="BE52" s="978"/>
      <c r="BF52" s="978"/>
      <c r="BG52" s="978"/>
      <c r="BH52" s="978"/>
      <c r="BI52" s="979"/>
      <c r="BJ52" s="234"/>
      <c r="BK52" s="234"/>
      <c r="BL52" s="234"/>
      <c r="BM52" s="234"/>
      <c r="BN52" s="234"/>
      <c r="BO52" s="243"/>
      <c r="BP52" s="243"/>
      <c r="BQ52" s="240">
        <v>46</v>
      </c>
      <c r="BR52" s="241"/>
      <c r="BS52" s="998"/>
      <c r="BT52" s="999"/>
      <c r="BU52" s="999"/>
      <c r="BV52" s="999"/>
      <c r="BW52" s="999"/>
      <c r="BX52" s="999"/>
      <c r="BY52" s="999"/>
      <c r="BZ52" s="999"/>
      <c r="CA52" s="999"/>
      <c r="CB52" s="999"/>
      <c r="CC52" s="999"/>
      <c r="CD52" s="999"/>
      <c r="CE52" s="999"/>
      <c r="CF52" s="999"/>
      <c r="CG52" s="1020"/>
      <c r="CH52" s="995"/>
      <c r="CI52" s="996"/>
      <c r="CJ52" s="996"/>
      <c r="CK52" s="996"/>
      <c r="CL52" s="997"/>
      <c r="CM52" s="995"/>
      <c r="CN52" s="996"/>
      <c r="CO52" s="996"/>
      <c r="CP52" s="996"/>
      <c r="CQ52" s="997"/>
      <c r="CR52" s="995"/>
      <c r="CS52" s="996"/>
      <c r="CT52" s="996"/>
      <c r="CU52" s="996"/>
      <c r="CV52" s="997"/>
      <c r="CW52" s="995"/>
      <c r="CX52" s="996"/>
      <c r="CY52" s="996"/>
      <c r="CZ52" s="996"/>
      <c r="DA52" s="997"/>
      <c r="DB52" s="995"/>
      <c r="DC52" s="996"/>
      <c r="DD52" s="996"/>
      <c r="DE52" s="996"/>
      <c r="DF52" s="997"/>
      <c r="DG52" s="995"/>
      <c r="DH52" s="996"/>
      <c r="DI52" s="996"/>
      <c r="DJ52" s="996"/>
      <c r="DK52" s="997"/>
      <c r="DL52" s="995"/>
      <c r="DM52" s="996"/>
      <c r="DN52" s="996"/>
      <c r="DO52" s="996"/>
      <c r="DP52" s="997"/>
      <c r="DQ52" s="995"/>
      <c r="DR52" s="996"/>
      <c r="DS52" s="996"/>
      <c r="DT52" s="996"/>
      <c r="DU52" s="997"/>
      <c r="DV52" s="998"/>
      <c r="DW52" s="999"/>
      <c r="DX52" s="999"/>
      <c r="DY52" s="999"/>
      <c r="DZ52" s="1000"/>
      <c r="EA52" s="231"/>
    </row>
    <row r="53" spans="1:131" ht="26.25" customHeight="1" x14ac:dyDescent="0.2">
      <c r="A53" s="240">
        <v>26</v>
      </c>
      <c r="B53" s="1039"/>
      <c r="C53" s="1040"/>
      <c r="D53" s="1040"/>
      <c r="E53" s="1040"/>
      <c r="F53" s="1040"/>
      <c r="G53" s="1040"/>
      <c r="H53" s="1040"/>
      <c r="I53" s="1040"/>
      <c r="J53" s="1040"/>
      <c r="K53" s="1040"/>
      <c r="L53" s="1040"/>
      <c r="M53" s="1040"/>
      <c r="N53" s="1040"/>
      <c r="O53" s="1040"/>
      <c r="P53" s="1041"/>
      <c r="Q53" s="1042"/>
      <c r="R53" s="1027"/>
      <c r="S53" s="1027"/>
      <c r="T53" s="1027"/>
      <c r="U53" s="1027"/>
      <c r="V53" s="1027"/>
      <c r="W53" s="1027"/>
      <c r="X53" s="1027"/>
      <c r="Y53" s="1027"/>
      <c r="Z53" s="1027"/>
      <c r="AA53" s="1027"/>
      <c r="AB53" s="1027"/>
      <c r="AC53" s="1027"/>
      <c r="AD53" s="1027"/>
      <c r="AE53" s="1043"/>
      <c r="AF53" s="1023"/>
      <c r="AG53" s="1024"/>
      <c r="AH53" s="1024"/>
      <c r="AI53" s="1024"/>
      <c r="AJ53" s="1025"/>
      <c r="AK53" s="1026"/>
      <c r="AL53" s="1027"/>
      <c r="AM53" s="1027"/>
      <c r="AN53" s="1027"/>
      <c r="AO53" s="1027"/>
      <c r="AP53" s="1027"/>
      <c r="AQ53" s="1027"/>
      <c r="AR53" s="1027"/>
      <c r="AS53" s="1027"/>
      <c r="AT53" s="1027"/>
      <c r="AU53" s="1027"/>
      <c r="AV53" s="1027"/>
      <c r="AW53" s="1027"/>
      <c r="AX53" s="1027"/>
      <c r="AY53" s="1027"/>
      <c r="AZ53" s="1028"/>
      <c r="BA53" s="1028"/>
      <c r="BB53" s="1028"/>
      <c r="BC53" s="1028"/>
      <c r="BD53" s="1028"/>
      <c r="BE53" s="978"/>
      <c r="BF53" s="978"/>
      <c r="BG53" s="978"/>
      <c r="BH53" s="978"/>
      <c r="BI53" s="979"/>
      <c r="BJ53" s="234"/>
      <c r="BK53" s="234"/>
      <c r="BL53" s="234"/>
      <c r="BM53" s="234"/>
      <c r="BN53" s="234"/>
      <c r="BO53" s="243"/>
      <c r="BP53" s="243"/>
      <c r="BQ53" s="240">
        <v>47</v>
      </c>
      <c r="BR53" s="241"/>
      <c r="BS53" s="998"/>
      <c r="BT53" s="999"/>
      <c r="BU53" s="999"/>
      <c r="BV53" s="999"/>
      <c r="BW53" s="999"/>
      <c r="BX53" s="999"/>
      <c r="BY53" s="999"/>
      <c r="BZ53" s="999"/>
      <c r="CA53" s="999"/>
      <c r="CB53" s="999"/>
      <c r="CC53" s="999"/>
      <c r="CD53" s="999"/>
      <c r="CE53" s="999"/>
      <c r="CF53" s="999"/>
      <c r="CG53" s="1020"/>
      <c r="CH53" s="995"/>
      <c r="CI53" s="996"/>
      <c r="CJ53" s="996"/>
      <c r="CK53" s="996"/>
      <c r="CL53" s="997"/>
      <c r="CM53" s="995"/>
      <c r="CN53" s="996"/>
      <c r="CO53" s="996"/>
      <c r="CP53" s="996"/>
      <c r="CQ53" s="997"/>
      <c r="CR53" s="995"/>
      <c r="CS53" s="996"/>
      <c r="CT53" s="996"/>
      <c r="CU53" s="996"/>
      <c r="CV53" s="997"/>
      <c r="CW53" s="995"/>
      <c r="CX53" s="996"/>
      <c r="CY53" s="996"/>
      <c r="CZ53" s="996"/>
      <c r="DA53" s="997"/>
      <c r="DB53" s="995"/>
      <c r="DC53" s="996"/>
      <c r="DD53" s="996"/>
      <c r="DE53" s="996"/>
      <c r="DF53" s="997"/>
      <c r="DG53" s="995"/>
      <c r="DH53" s="996"/>
      <c r="DI53" s="996"/>
      <c r="DJ53" s="996"/>
      <c r="DK53" s="997"/>
      <c r="DL53" s="995"/>
      <c r="DM53" s="996"/>
      <c r="DN53" s="996"/>
      <c r="DO53" s="996"/>
      <c r="DP53" s="997"/>
      <c r="DQ53" s="995"/>
      <c r="DR53" s="996"/>
      <c r="DS53" s="996"/>
      <c r="DT53" s="996"/>
      <c r="DU53" s="997"/>
      <c r="DV53" s="998"/>
      <c r="DW53" s="999"/>
      <c r="DX53" s="999"/>
      <c r="DY53" s="999"/>
      <c r="DZ53" s="1000"/>
      <c r="EA53" s="231"/>
    </row>
    <row r="54" spans="1:131" ht="26.25" customHeight="1" x14ac:dyDescent="0.2">
      <c r="A54" s="240">
        <v>27</v>
      </c>
      <c r="B54" s="1039"/>
      <c r="C54" s="1040"/>
      <c r="D54" s="1040"/>
      <c r="E54" s="1040"/>
      <c r="F54" s="1040"/>
      <c r="G54" s="1040"/>
      <c r="H54" s="1040"/>
      <c r="I54" s="1040"/>
      <c r="J54" s="1040"/>
      <c r="K54" s="1040"/>
      <c r="L54" s="1040"/>
      <c r="M54" s="1040"/>
      <c r="N54" s="1040"/>
      <c r="O54" s="1040"/>
      <c r="P54" s="1041"/>
      <c r="Q54" s="1042"/>
      <c r="R54" s="1027"/>
      <c r="S54" s="1027"/>
      <c r="T54" s="1027"/>
      <c r="U54" s="1027"/>
      <c r="V54" s="1027"/>
      <c r="W54" s="1027"/>
      <c r="X54" s="1027"/>
      <c r="Y54" s="1027"/>
      <c r="Z54" s="1027"/>
      <c r="AA54" s="1027"/>
      <c r="AB54" s="1027"/>
      <c r="AC54" s="1027"/>
      <c r="AD54" s="1027"/>
      <c r="AE54" s="1043"/>
      <c r="AF54" s="1023"/>
      <c r="AG54" s="1024"/>
      <c r="AH54" s="1024"/>
      <c r="AI54" s="1024"/>
      <c r="AJ54" s="1025"/>
      <c r="AK54" s="1026"/>
      <c r="AL54" s="1027"/>
      <c r="AM54" s="1027"/>
      <c r="AN54" s="1027"/>
      <c r="AO54" s="1027"/>
      <c r="AP54" s="1027"/>
      <c r="AQ54" s="1027"/>
      <c r="AR54" s="1027"/>
      <c r="AS54" s="1027"/>
      <c r="AT54" s="1027"/>
      <c r="AU54" s="1027"/>
      <c r="AV54" s="1027"/>
      <c r="AW54" s="1027"/>
      <c r="AX54" s="1027"/>
      <c r="AY54" s="1027"/>
      <c r="AZ54" s="1028"/>
      <c r="BA54" s="1028"/>
      <c r="BB54" s="1028"/>
      <c r="BC54" s="1028"/>
      <c r="BD54" s="1028"/>
      <c r="BE54" s="978"/>
      <c r="BF54" s="978"/>
      <c r="BG54" s="978"/>
      <c r="BH54" s="978"/>
      <c r="BI54" s="979"/>
      <c r="BJ54" s="234"/>
      <c r="BK54" s="234"/>
      <c r="BL54" s="234"/>
      <c r="BM54" s="234"/>
      <c r="BN54" s="234"/>
      <c r="BO54" s="243"/>
      <c r="BP54" s="243"/>
      <c r="BQ54" s="240">
        <v>48</v>
      </c>
      <c r="BR54" s="241"/>
      <c r="BS54" s="998"/>
      <c r="BT54" s="999"/>
      <c r="BU54" s="999"/>
      <c r="BV54" s="999"/>
      <c r="BW54" s="999"/>
      <c r="BX54" s="999"/>
      <c r="BY54" s="999"/>
      <c r="BZ54" s="999"/>
      <c r="CA54" s="999"/>
      <c r="CB54" s="999"/>
      <c r="CC54" s="999"/>
      <c r="CD54" s="999"/>
      <c r="CE54" s="999"/>
      <c r="CF54" s="999"/>
      <c r="CG54" s="1020"/>
      <c r="CH54" s="995"/>
      <c r="CI54" s="996"/>
      <c r="CJ54" s="996"/>
      <c r="CK54" s="996"/>
      <c r="CL54" s="997"/>
      <c r="CM54" s="995"/>
      <c r="CN54" s="996"/>
      <c r="CO54" s="996"/>
      <c r="CP54" s="996"/>
      <c r="CQ54" s="997"/>
      <c r="CR54" s="995"/>
      <c r="CS54" s="996"/>
      <c r="CT54" s="996"/>
      <c r="CU54" s="996"/>
      <c r="CV54" s="997"/>
      <c r="CW54" s="995"/>
      <c r="CX54" s="996"/>
      <c r="CY54" s="996"/>
      <c r="CZ54" s="996"/>
      <c r="DA54" s="997"/>
      <c r="DB54" s="995"/>
      <c r="DC54" s="996"/>
      <c r="DD54" s="996"/>
      <c r="DE54" s="996"/>
      <c r="DF54" s="997"/>
      <c r="DG54" s="995"/>
      <c r="DH54" s="996"/>
      <c r="DI54" s="996"/>
      <c r="DJ54" s="996"/>
      <c r="DK54" s="997"/>
      <c r="DL54" s="995"/>
      <c r="DM54" s="996"/>
      <c r="DN54" s="996"/>
      <c r="DO54" s="996"/>
      <c r="DP54" s="997"/>
      <c r="DQ54" s="995"/>
      <c r="DR54" s="996"/>
      <c r="DS54" s="996"/>
      <c r="DT54" s="996"/>
      <c r="DU54" s="997"/>
      <c r="DV54" s="998"/>
      <c r="DW54" s="999"/>
      <c r="DX54" s="999"/>
      <c r="DY54" s="999"/>
      <c r="DZ54" s="1000"/>
      <c r="EA54" s="231"/>
    </row>
    <row r="55" spans="1:131" ht="26.25" customHeight="1" x14ac:dyDescent="0.2">
      <c r="A55" s="240">
        <v>28</v>
      </c>
      <c r="B55" s="1039"/>
      <c r="C55" s="1040"/>
      <c r="D55" s="1040"/>
      <c r="E55" s="1040"/>
      <c r="F55" s="1040"/>
      <c r="G55" s="1040"/>
      <c r="H55" s="1040"/>
      <c r="I55" s="1040"/>
      <c r="J55" s="1040"/>
      <c r="K55" s="1040"/>
      <c r="L55" s="1040"/>
      <c r="M55" s="1040"/>
      <c r="N55" s="1040"/>
      <c r="O55" s="1040"/>
      <c r="P55" s="1041"/>
      <c r="Q55" s="1042"/>
      <c r="R55" s="1027"/>
      <c r="S55" s="1027"/>
      <c r="T55" s="1027"/>
      <c r="U55" s="1027"/>
      <c r="V55" s="1027"/>
      <c r="W55" s="1027"/>
      <c r="X55" s="1027"/>
      <c r="Y55" s="1027"/>
      <c r="Z55" s="1027"/>
      <c r="AA55" s="1027"/>
      <c r="AB55" s="1027"/>
      <c r="AC55" s="1027"/>
      <c r="AD55" s="1027"/>
      <c r="AE55" s="1043"/>
      <c r="AF55" s="1023"/>
      <c r="AG55" s="1024"/>
      <c r="AH55" s="1024"/>
      <c r="AI55" s="1024"/>
      <c r="AJ55" s="1025"/>
      <c r="AK55" s="1026"/>
      <c r="AL55" s="1027"/>
      <c r="AM55" s="1027"/>
      <c r="AN55" s="1027"/>
      <c r="AO55" s="1027"/>
      <c r="AP55" s="1027"/>
      <c r="AQ55" s="1027"/>
      <c r="AR55" s="1027"/>
      <c r="AS55" s="1027"/>
      <c r="AT55" s="1027"/>
      <c r="AU55" s="1027"/>
      <c r="AV55" s="1027"/>
      <c r="AW55" s="1027"/>
      <c r="AX55" s="1027"/>
      <c r="AY55" s="1027"/>
      <c r="AZ55" s="1028"/>
      <c r="BA55" s="1028"/>
      <c r="BB55" s="1028"/>
      <c r="BC55" s="1028"/>
      <c r="BD55" s="1028"/>
      <c r="BE55" s="978"/>
      <c r="BF55" s="978"/>
      <c r="BG55" s="978"/>
      <c r="BH55" s="978"/>
      <c r="BI55" s="979"/>
      <c r="BJ55" s="234"/>
      <c r="BK55" s="234"/>
      <c r="BL55" s="234"/>
      <c r="BM55" s="234"/>
      <c r="BN55" s="234"/>
      <c r="BO55" s="243"/>
      <c r="BP55" s="243"/>
      <c r="BQ55" s="240">
        <v>49</v>
      </c>
      <c r="BR55" s="241"/>
      <c r="BS55" s="998"/>
      <c r="BT55" s="999"/>
      <c r="BU55" s="999"/>
      <c r="BV55" s="999"/>
      <c r="BW55" s="999"/>
      <c r="BX55" s="999"/>
      <c r="BY55" s="999"/>
      <c r="BZ55" s="999"/>
      <c r="CA55" s="999"/>
      <c r="CB55" s="999"/>
      <c r="CC55" s="999"/>
      <c r="CD55" s="999"/>
      <c r="CE55" s="999"/>
      <c r="CF55" s="999"/>
      <c r="CG55" s="1020"/>
      <c r="CH55" s="995"/>
      <c r="CI55" s="996"/>
      <c r="CJ55" s="996"/>
      <c r="CK55" s="996"/>
      <c r="CL55" s="997"/>
      <c r="CM55" s="995"/>
      <c r="CN55" s="996"/>
      <c r="CO55" s="996"/>
      <c r="CP55" s="996"/>
      <c r="CQ55" s="997"/>
      <c r="CR55" s="995"/>
      <c r="CS55" s="996"/>
      <c r="CT55" s="996"/>
      <c r="CU55" s="996"/>
      <c r="CV55" s="997"/>
      <c r="CW55" s="995"/>
      <c r="CX55" s="996"/>
      <c r="CY55" s="996"/>
      <c r="CZ55" s="996"/>
      <c r="DA55" s="997"/>
      <c r="DB55" s="995"/>
      <c r="DC55" s="996"/>
      <c r="DD55" s="996"/>
      <c r="DE55" s="996"/>
      <c r="DF55" s="997"/>
      <c r="DG55" s="995"/>
      <c r="DH55" s="996"/>
      <c r="DI55" s="996"/>
      <c r="DJ55" s="996"/>
      <c r="DK55" s="997"/>
      <c r="DL55" s="995"/>
      <c r="DM55" s="996"/>
      <c r="DN55" s="996"/>
      <c r="DO55" s="996"/>
      <c r="DP55" s="997"/>
      <c r="DQ55" s="995"/>
      <c r="DR55" s="996"/>
      <c r="DS55" s="996"/>
      <c r="DT55" s="996"/>
      <c r="DU55" s="997"/>
      <c r="DV55" s="998"/>
      <c r="DW55" s="999"/>
      <c r="DX55" s="999"/>
      <c r="DY55" s="999"/>
      <c r="DZ55" s="1000"/>
      <c r="EA55" s="231"/>
    </row>
    <row r="56" spans="1:131" ht="26.25" customHeight="1" x14ac:dyDescent="0.2">
      <c r="A56" s="240">
        <v>29</v>
      </c>
      <c r="B56" s="1039"/>
      <c r="C56" s="1040"/>
      <c r="D56" s="1040"/>
      <c r="E56" s="1040"/>
      <c r="F56" s="1040"/>
      <c r="G56" s="1040"/>
      <c r="H56" s="1040"/>
      <c r="I56" s="1040"/>
      <c r="J56" s="1040"/>
      <c r="K56" s="1040"/>
      <c r="L56" s="1040"/>
      <c r="M56" s="1040"/>
      <c r="N56" s="1040"/>
      <c r="O56" s="1040"/>
      <c r="P56" s="1041"/>
      <c r="Q56" s="1042"/>
      <c r="R56" s="1027"/>
      <c r="S56" s="1027"/>
      <c r="T56" s="1027"/>
      <c r="U56" s="1027"/>
      <c r="V56" s="1027"/>
      <c r="W56" s="1027"/>
      <c r="X56" s="1027"/>
      <c r="Y56" s="1027"/>
      <c r="Z56" s="1027"/>
      <c r="AA56" s="1027"/>
      <c r="AB56" s="1027"/>
      <c r="AC56" s="1027"/>
      <c r="AD56" s="1027"/>
      <c r="AE56" s="1043"/>
      <c r="AF56" s="1023"/>
      <c r="AG56" s="1024"/>
      <c r="AH56" s="1024"/>
      <c r="AI56" s="1024"/>
      <c r="AJ56" s="1025"/>
      <c r="AK56" s="1026"/>
      <c r="AL56" s="1027"/>
      <c r="AM56" s="1027"/>
      <c r="AN56" s="1027"/>
      <c r="AO56" s="1027"/>
      <c r="AP56" s="1027"/>
      <c r="AQ56" s="1027"/>
      <c r="AR56" s="1027"/>
      <c r="AS56" s="1027"/>
      <c r="AT56" s="1027"/>
      <c r="AU56" s="1027"/>
      <c r="AV56" s="1027"/>
      <c r="AW56" s="1027"/>
      <c r="AX56" s="1027"/>
      <c r="AY56" s="1027"/>
      <c r="AZ56" s="1028"/>
      <c r="BA56" s="1028"/>
      <c r="BB56" s="1028"/>
      <c r="BC56" s="1028"/>
      <c r="BD56" s="1028"/>
      <c r="BE56" s="978"/>
      <c r="BF56" s="978"/>
      <c r="BG56" s="978"/>
      <c r="BH56" s="978"/>
      <c r="BI56" s="979"/>
      <c r="BJ56" s="234"/>
      <c r="BK56" s="234"/>
      <c r="BL56" s="234"/>
      <c r="BM56" s="234"/>
      <c r="BN56" s="234"/>
      <c r="BO56" s="243"/>
      <c r="BP56" s="243"/>
      <c r="BQ56" s="240">
        <v>50</v>
      </c>
      <c r="BR56" s="241"/>
      <c r="BS56" s="998"/>
      <c r="BT56" s="999"/>
      <c r="BU56" s="999"/>
      <c r="BV56" s="999"/>
      <c r="BW56" s="999"/>
      <c r="BX56" s="999"/>
      <c r="BY56" s="999"/>
      <c r="BZ56" s="999"/>
      <c r="CA56" s="999"/>
      <c r="CB56" s="999"/>
      <c r="CC56" s="999"/>
      <c r="CD56" s="999"/>
      <c r="CE56" s="999"/>
      <c r="CF56" s="999"/>
      <c r="CG56" s="1020"/>
      <c r="CH56" s="995"/>
      <c r="CI56" s="996"/>
      <c r="CJ56" s="996"/>
      <c r="CK56" s="996"/>
      <c r="CL56" s="997"/>
      <c r="CM56" s="995"/>
      <c r="CN56" s="996"/>
      <c r="CO56" s="996"/>
      <c r="CP56" s="996"/>
      <c r="CQ56" s="997"/>
      <c r="CR56" s="995"/>
      <c r="CS56" s="996"/>
      <c r="CT56" s="996"/>
      <c r="CU56" s="996"/>
      <c r="CV56" s="997"/>
      <c r="CW56" s="995"/>
      <c r="CX56" s="996"/>
      <c r="CY56" s="996"/>
      <c r="CZ56" s="996"/>
      <c r="DA56" s="997"/>
      <c r="DB56" s="995"/>
      <c r="DC56" s="996"/>
      <c r="DD56" s="996"/>
      <c r="DE56" s="996"/>
      <c r="DF56" s="997"/>
      <c r="DG56" s="995"/>
      <c r="DH56" s="996"/>
      <c r="DI56" s="996"/>
      <c r="DJ56" s="996"/>
      <c r="DK56" s="997"/>
      <c r="DL56" s="995"/>
      <c r="DM56" s="996"/>
      <c r="DN56" s="996"/>
      <c r="DO56" s="996"/>
      <c r="DP56" s="997"/>
      <c r="DQ56" s="995"/>
      <c r="DR56" s="996"/>
      <c r="DS56" s="996"/>
      <c r="DT56" s="996"/>
      <c r="DU56" s="997"/>
      <c r="DV56" s="998"/>
      <c r="DW56" s="999"/>
      <c r="DX56" s="999"/>
      <c r="DY56" s="999"/>
      <c r="DZ56" s="1000"/>
      <c r="EA56" s="231"/>
    </row>
    <row r="57" spans="1:131" ht="26.25" customHeight="1" x14ac:dyDescent="0.2">
      <c r="A57" s="240">
        <v>30</v>
      </c>
      <c r="B57" s="1039"/>
      <c r="C57" s="1040"/>
      <c r="D57" s="1040"/>
      <c r="E57" s="1040"/>
      <c r="F57" s="1040"/>
      <c r="G57" s="1040"/>
      <c r="H57" s="1040"/>
      <c r="I57" s="1040"/>
      <c r="J57" s="1040"/>
      <c r="K57" s="1040"/>
      <c r="L57" s="1040"/>
      <c r="M57" s="1040"/>
      <c r="N57" s="1040"/>
      <c r="O57" s="1040"/>
      <c r="P57" s="1041"/>
      <c r="Q57" s="1042"/>
      <c r="R57" s="1027"/>
      <c r="S57" s="1027"/>
      <c r="T57" s="1027"/>
      <c r="U57" s="1027"/>
      <c r="V57" s="1027"/>
      <c r="W57" s="1027"/>
      <c r="X57" s="1027"/>
      <c r="Y57" s="1027"/>
      <c r="Z57" s="1027"/>
      <c r="AA57" s="1027"/>
      <c r="AB57" s="1027"/>
      <c r="AC57" s="1027"/>
      <c r="AD57" s="1027"/>
      <c r="AE57" s="1043"/>
      <c r="AF57" s="1023"/>
      <c r="AG57" s="1024"/>
      <c r="AH57" s="1024"/>
      <c r="AI57" s="1024"/>
      <c r="AJ57" s="1025"/>
      <c r="AK57" s="1026"/>
      <c r="AL57" s="1027"/>
      <c r="AM57" s="1027"/>
      <c r="AN57" s="1027"/>
      <c r="AO57" s="1027"/>
      <c r="AP57" s="1027"/>
      <c r="AQ57" s="1027"/>
      <c r="AR57" s="1027"/>
      <c r="AS57" s="1027"/>
      <c r="AT57" s="1027"/>
      <c r="AU57" s="1027"/>
      <c r="AV57" s="1027"/>
      <c r="AW57" s="1027"/>
      <c r="AX57" s="1027"/>
      <c r="AY57" s="1027"/>
      <c r="AZ57" s="1028"/>
      <c r="BA57" s="1028"/>
      <c r="BB57" s="1028"/>
      <c r="BC57" s="1028"/>
      <c r="BD57" s="1028"/>
      <c r="BE57" s="978"/>
      <c r="BF57" s="978"/>
      <c r="BG57" s="978"/>
      <c r="BH57" s="978"/>
      <c r="BI57" s="979"/>
      <c r="BJ57" s="234"/>
      <c r="BK57" s="234"/>
      <c r="BL57" s="234"/>
      <c r="BM57" s="234"/>
      <c r="BN57" s="234"/>
      <c r="BO57" s="243"/>
      <c r="BP57" s="243"/>
      <c r="BQ57" s="240">
        <v>51</v>
      </c>
      <c r="BR57" s="241"/>
      <c r="BS57" s="998"/>
      <c r="BT57" s="999"/>
      <c r="BU57" s="999"/>
      <c r="BV57" s="999"/>
      <c r="BW57" s="999"/>
      <c r="BX57" s="999"/>
      <c r="BY57" s="999"/>
      <c r="BZ57" s="999"/>
      <c r="CA57" s="999"/>
      <c r="CB57" s="999"/>
      <c r="CC57" s="999"/>
      <c r="CD57" s="999"/>
      <c r="CE57" s="999"/>
      <c r="CF57" s="999"/>
      <c r="CG57" s="1020"/>
      <c r="CH57" s="995"/>
      <c r="CI57" s="996"/>
      <c r="CJ57" s="996"/>
      <c r="CK57" s="996"/>
      <c r="CL57" s="997"/>
      <c r="CM57" s="995"/>
      <c r="CN57" s="996"/>
      <c r="CO57" s="996"/>
      <c r="CP57" s="996"/>
      <c r="CQ57" s="997"/>
      <c r="CR57" s="995"/>
      <c r="CS57" s="996"/>
      <c r="CT57" s="996"/>
      <c r="CU57" s="996"/>
      <c r="CV57" s="997"/>
      <c r="CW57" s="995"/>
      <c r="CX57" s="996"/>
      <c r="CY57" s="996"/>
      <c r="CZ57" s="996"/>
      <c r="DA57" s="997"/>
      <c r="DB57" s="995"/>
      <c r="DC57" s="996"/>
      <c r="DD57" s="996"/>
      <c r="DE57" s="996"/>
      <c r="DF57" s="997"/>
      <c r="DG57" s="995"/>
      <c r="DH57" s="996"/>
      <c r="DI57" s="996"/>
      <c r="DJ57" s="996"/>
      <c r="DK57" s="997"/>
      <c r="DL57" s="995"/>
      <c r="DM57" s="996"/>
      <c r="DN57" s="996"/>
      <c r="DO57" s="996"/>
      <c r="DP57" s="997"/>
      <c r="DQ57" s="995"/>
      <c r="DR57" s="996"/>
      <c r="DS57" s="996"/>
      <c r="DT57" s="996"/>
      <c r="DU57" s="997"/>
      <c r="DV57" s="998"/>
      <c r="DW57" s="999"/>
      <c r="DX57" s="999"/>
      <c r="DY57" s="999"/>
      <c r="DZ57" s="1000"/>
      <c r="EA57" s="231"/>
    </row>
    <row r="58" spans="1:131" ht="26.25" customHeight="1" x14ac:dyDescent="0.2">
      <c r="A58" s="240">
        <v>31</v>
      </c>
      <c r="B58" s="1039"/>
      <c r="C58" s="1040"/>
      <c r="D58" s="1040"/>
      <c r="E58" s="1040"/>
      <c r="F58" s="1040"/>
      <c r="G58" s="1040"/>
      <c r="H58" s="1040"/>
      <c r="I58" s="1040"/>
      <c r="J58" s="1040"/>
      <c r="K58" s="1040"/>
      <c r="L58" s="1040"/>
      <c r="M58" s="1040"/>
      <c r="N58" s="1040"/>
      <c r="O58" s="1040"/>
      <c r="P58" s="1041"/>
      <c r="Q58" s="1042"/>
      <c r="R58" s="1027"/>
      <c r="S58" s="1027"/>
      <c r="T58" s="1027"/>
      <c r="U58" s="1027"/>
      <c r="V58" s="1027"/>
      <c r="W58" s="1027"/>
      <c r="X58" s="1027"/>
      <c r="Y58" s="1027"/>
      <c r="Z58" s="1027"/>
      <c r="AA58" s="1027"/>
      <c r="AB58" s="1027"/>
      <c r="AC58" s="1027"/>
      <c r="AD58" s="1027"/>
      <c r="AE58" s="1043"/>
      <c r="AF58" s="1023"/>
      <c r="AG58" s="1024"/>
      <c r="AH58" s="1024"/>
      <c r="AI58" s="1024"/>
      <c r="AJ58" s="1025"/>
      <c r="AK58" s="1026"/>
      <c r="AL58" s="1027"/>
      <c r="AM58" s="1027"/>
      <c r="AN58" s="1027"/>
      <c r="AO58" s="1027"/>
      <c r="AP58" s="1027"/>
      <c r="AQ58" s="1027"/>
      <c r="AR58" s="1027"/>
      <c r="AS58" s="1027"/>
      <c r="AT58" s="1027"/>
      <c r="AU58" s="1027"/>
      <c r="AV58" s="1027"/>
      <c r="AW58" s="1027"/>
      <c r="AX58" s="1027"/>
      <c r="AY58" s="1027"/>
      <c r="AZ58" s="1028"/>
      <c r="BA58" s="1028"/>
      <c r="BB58" s="1028"/>
      <c r="BC58" s="1028"/>
      <c r="BD58" s="1028"/>
      <c r="BE58" s="978"/>
      <c r="BF58" s="978"/>
      <c r="BG58" s="978"/>
      <c r="BH58" s="978"/>
      <c r="BI58" s="979"/>
      <c r="BJ58" s="234"/>
      <c r="BK58" s="234"/>
      <c r="BL58" s="234"/>
      <c r="BM58" s="234"/>
      <c r="BN58" s="234"/>
      <c r="BO58" s="243"/>
      <c r="BP58" s="243"/>
      <c r="BQ58" s="240">
        <v>52</v>
      </c>
      <c r="BR58" s="241"/>
      <c r="BS58" s="998"/>
      <c r="BT58" s="999"/>
      <c r="BU58" s="999"/>
      <c r="BV58" s="999"/>
      <c r="BW58" s="999"/>
      <c r="BX58" s="999"/>
      <c r="BY58" s="999"/>
      <c r="BZ58" s="999"/>
      <c r="CA58" s="999"/>
      <c r="CB58" s="999"/>
      <c r="CC58" s="999"/>
      <c r="CD58" s="999"/>
      <c r="CE58" s="999"/>
      <c r="CF58" s="999"/>
      <c r="CG58" s="1020"/>
      <c r="CH58" s="995"/>
      <c r="CI58" s="996"/>
      <c r="CJ58" s="996"/>
      <c r="CK58" s="996"/>
      <c r="CL58" s="997"/>
      <c r="CM58" s="995"/>
      <c r="CN58" s="996"/>
      <c r="CO58" s="996"/>
      <c r="CP58" s="996"/>
      <c r="CQ58" s="997"/>
      <c r="CR58" s="995"/>
      <c r="CS58" s="996"/>
      <c r="CT58" s="996"/>
      <c r="CU58" s="996"/>
      <c r="CV58" s="997"/>
      <c r="CW58" s="995"/>
      <c r="CX58" s="996"/>
      <c r="CY58" s="996"/>
      <c r="CZ58" s="996"/>
      <c r="DA58" s="997"/>
      <c r="DB58" s="995"/>
      <c r="DC58" s="996"/>
      <c r="DD58" s="996"/>
      <c r="DE58" s="996"/>
      <c r="DF58" s="997"/>
      <c r="DG58" s="995"/>
      <c r="DH58" s="996"/>
      <c r="DI58" s="996"/>
      <c r="DJ58" s="996"/>
      <c r="DK58" s="997"/>
      <c r="DL58" s="995"/>
      <c r="DM58" s="996"/>
      <c r="DN58" s="996"/>
      <c r="DO58" s="996"/>
      <c r="DP58" s="997"/>
      <c r="DQ58" s="995"/>
      <c r="DR58" s="996"/>
      <c r="DS58" s="996"/>
      <c r="DT58" s="996"/>
      <c r="DU58" s="997"/>
      <c r="DV58" s="998"/>
      <c r="DW58" s="999"/>
      <c r="DX58" s="999"/>
      <c r="DY58" s="999"/>
      <c r="DZ58" s="1000"/>
      <c r="EA58" s="231"/>
    </row>
    <row r="59" spans="1:131" ht="26.25" customHeight="1" x14ac:dyDescent="0.2">
      <c r="A59" s="240">
        <v>32</v>
      </c>
      <c r="B59" s="1039"/>
      <c r="C59" s="1040"/>
      <c r="D59" s="1040"/>
      <c r="E59" s="1040"/>
      <c r="F59" s="1040"/>
      <c r="G59" s="1040"/>
      <c r="H59" s="1040"/>
      <c r="I59" s="1040"/>
      <c r="J59" s="1040"/>
      <c r="K59" s="1040"/>
      <c r="L59" s="1040"/>
      <c r="M59" s="1040"/>
      <c r="N59" s="1040"/>
      <c r="O59" s="1040"/>
      <c r="P59" s="1041"/>
      <c r="Q59" s="1042"/>
      <c r="R59" s="1027"/>
      <c r="S59" s="1027"/>
      <c r="T59" s="1027"/>
      <c r="U59" s="1027"/>
      <c r="V59" s="1027"/>
      <c r="W59" s="1027"/>
      <c r="X59" s="1027"/>
      <c r="Y59" s="1027"/>
      <c r="Z59" s="1027"/>
      <c r="AA59" s="1027"/>
      <c r="AB59" s="1027"/>
      <c r="AC59" s="1027"/>
      <c r="AD59" s="1027"/>
      <c r="AE59" s="1043"/>
      <c r="AF59" s="1023"/>
      <c r="AG59" s="1024"/>
      <c r="AH59" s="1024"/>
      <c r="AI59" s="1024"/>
      <c r="AJ59" s="1025"/>
      <c r="AK59" s="1026"/>
      <c r="AL59" s="1027"/>
      <c r="AM59" s="1027"/>
      <c r="AN59" s="1027"/>
      <c r="AO59" s="1027"/>
      <c r="AP59" s="1027"/>
      <c r="AQ59" s="1027"/>
      <c r="AR59" s="1027"/>
      <c r="AS59" s="1027"/>
      <c r="AT59" s="1027"/>
      <c r="AU59" s="1027"/>
      <c r="AV59" s="1027"/>
      <c r="AW59" s="1027"/>
      <c r="AX59" s="1027"/>
      <c r="AY59" s="1027"/>
      <c r="AZ59" s="1028"/>
      <c r="BA59" s="1028"/>
      <c r="BB59" s="1028"/>
      <c r="BC59" s="1028"/>
      <c r="BD59" s="1028"/>
      <c r="BE59" s="978"/>
      <c r="BF59" s="978"/>
      <c r="BG59" s="978"/>
      <c r="BH59" s="978"/>
      <c r="BI59" s="979"/>
      <c r="BJ59" s="234"/>
      <c r="BK59" s="234"/>
      <c r="BL59" s="234"/>
      <c r="BM59" s="234"/>
      <c r="BN59" s="234"/>
      <c r="BO59" s="243"/>
      <c r="BP59" s="243"/>
      <c r="BQ59" s="240">
        <v>53</v>
      </c>
      <c r="BR59" s="241"/>
      <c r="BS59" s="998"/>
      <c r="BT59" s="999"/>
      <c r="BU59" s="999"/>
      <c r="BV59" s="999"/>
      <c r="BW59" s="999"/>
      <c r="BX59" s="999"/>
      <c r="BY59" s="999"/>
      <c r="BZ59" s="999"/>
      <c r="CA59" s="999"/>
      <c r="CB59" s="999"/>
      <c r="CC59" s="999"/>
      <c r="CD59" s="999"/>
      <c r="CE59" s="999"/>
      <c r="CF59" s="999"/>
      <c r="CG59" s="1020"/>
      <c r="CH59" s="995"/>
      <c r="CI59" s="996"/>
      <c r="CJ59" s="996"/>
      <c r="CK59" s="996"/>
      <c r="CL59" s="997"/>
      <c r="CM59" s="995"/>
      <c r="CN59" s="996"/>
      <c r="CO59" s="996"/>
      <c r="CP59" s="996"/>
      <c r="CQ59" s="997"/>
      <c r="CR59" s="995"/>
      <c r="CS59" s="996"/>
      <c r="CT59" s="996"/>
      <c r="CU59" s="996"/>
      <c r="CV59" s="997"/>
      <c r="CW59" s="995"/>
      <c r="CX59" s="996"/>
      <c r="CY59" s="996"/>
      <c r="CZ59" s="996"/>
      <c r="DA59" s="997"/>
      <c r="DB59" s="995"/>
      <c r="DC59" s="996"/>
      <c r="DD59" s="996"/>
      <c r="DE59" s="996"/>
      <c r="DF59" s="997"/>
      <c r="DG59" s="995"/>
      <c r="DH59" s="996"/>
      <c r="DI59" s="996"/>
      <c r="DJ59" s="996"/>
      <c r="DK59" s="997"/>
      <c r="DL59" s="995"/>
      <c r="DM59" s="996"/>
      <c r="DN59" s="996"/>
      <c r="DO59" s="996"/>
      <c r="DP59" s="997"/>
      <c r="DQ59" s="995"/>
      <c r="DR59" s="996"/>
      <c r="DS59" s="996"/>
      <c r="DT59" s="996"/>
      <c r="DU59" s="997"/>
      <c r="DV59" s="998"/>
      <c r="DW59" s="999"/>
      <c r="DX59" s="999"/>
      <c r="DY59" s="999"/>
      <c r="DZ59" s="1000"/>
      <c r="EA59" s="231"/>
    </row>
    <row r="60" spans="1:131" ht="26.25" customHeight="1" x14ac:dyDescent="0.2">
      <c r="A60" s="240">
        <v>33</v>
      </c>
      <c r="B60" s="1039"/>
      <c r="C60" s="1040"/>
      <c r="D60" s="1040"/>
      <c r="E60" s="1040"/>
      <c r="F60" s="1040"/>
      <c r="G60" s="1040"/>
      <c r="H60" s="1040"/>
      <c r="I60" s="1040"/>
      <c r="J60" s="1040"/>
      <c r="K60" s="1040"/>
      <c r="L60" s="1040"/>
      <c r="M60" s="1040"/>
      <c r="N60" s="1040"/>
      <c r="O60" s="1040"/>
      <c r="P60" s="1041"/>
      <c r="Q60" s="1042"/>
      <c r="R60" s="1027"/>
      <c r="S60" s="1027"/>
      <c r="T60" s="1027"/>
      <c r="U60" s="1027"/>
      <c r="V60" s="1027"/>
      <c r="W60" s="1027"/>
      <c r="X60" s="1027"/>
      <c r="Y60" s="1027"/>
      <c r="Z60" s="1027"/>
      <c r="AA60" s="1027"/>
      <c r="AB60" s="1027"/>
      <c r="AC60" s="1027"/>
      <c r="AD60" s="1027"/>
      <c r="AE60" s="1043"/>
      <c r="AF60" s="1023"/>
      <c r="AG60" s="1024"/>
      <c r="AH60" s="1024"/>
      <c r="AI60" s="1024"/>
      <c r="AJ60" s="1025"/>
      <c r="AK60" s="1026"/>
      <c r="AL60" s="1027"/>
      <c r="AM60" s="1027"/>
      <c r="AN60" s="1027"/>
      <c r="AO60" s="1027"/>
      <c r="AP60" s="1027"/>
      <c r="AQ60" s="1027"/>
      <c r="AR60" s="1027"/>
      <c r="AS60" s="1027"/>
      <c r="AT60" s="1027"/>
      <c r="AU60" s="1027"/>
      <c r="AV60" s="1027"/>
      <c r="AW60" s="1027"/>
      <c r="AX60" s="1027"/>
      <c r="AY60" s="1027"/>
      <c r="AZ60" s="1028"/>
      <c r="BA60" s="1028"/>
      <c r="BB60" s="1028"/>
      <c r="BC60" s="1028"/>
      <c r="BD60" s="1028"/>
      <c r="BE60" s="978"/>
      <c r="BF60" s="978"/>
      <c r="BG60" s="978"/>
      <c r="BH60" s="978"/>
      <c r="BI60" s="979"/>
      <c r="BJ60" s="234"/>
      <c r="BK60" s="234"/>
      <c r="BL60" s="234"/>
      <c r="BM60" s="234"/>
      <c r="BN60" s="234"/>
      <c r="BO60" s="243"/>
      <c r="BP60" s="243"/>
      <c r="BQ60" s="240">
        <v>54</v>
      </c>
      <c r="BR60" s="241"/>
      <c r="BS60" s="998"/>
      <c r="BT60" s="999"/>
      <c r="BU60" s="999"/>
      <c r="BV60" s="999"/>
      <c r="BW60" s="999"/>
      <c r="BX60" s="999"/>
      <c r="BY60" s="999"/>
      <c r="BZ60" s="999"/>
      <c r="CA60" s="999"/>
      <c r="CB60" s="999"/>
      <c r="CC60" s="999"/>
      <c r="CD60" s="999"/>
      <c r="CE60" s="999"/>
      <c r="CF60" s="999"/>
      <c r="CG60" s="1020"/>
      <c r="CH60" s="995"/>
      <c r="CI60" s="996"/>
      <c r="CJ60" s="996"/>
      <c r="CK60" s="996"/>
      <c r="CL60" s="997"/>
      <c r="CM60" s="995"/>
      <c r="CN60" s="996"/>
      <c r="CO60" s="996"/>
      <c r="CP60" s="996"/>
      <c r="CQ60" s="997"/>
      <c r="CR60" s="995"/>
      <c r="CS60" s="996"/>
      <c r="CT60" s="996"/>
      <c r="CU60" s="996"/>
      <c r="CV60" s="997"/>
      <c r="CW60" s="995"/>
      <c r="CX60" s="996"/>
      <c r="CY60" s="996"/>
      <c r="CZ60" s="996"/>
      <c r="DA60" s="997"/>
      <c r="DB60" s="995"/>
      <c r="DC60" s="996"/>
      <c r="DD60" s="996"/>
      <c r="DE60" s="996"/>
      <c r="DF60" s="997"/>
      <c r="DG60" s="995"/>
      <c r="DH60" s="996"/>
      <c r="DI60" s="996"/>
      <c r="DJ60" s="996"/>
      <c r="DK60" s="997"/>
      <c r="DL60" s="995"/>
      <c r="DM60" s="996"/>
      <c r="DN60" s="996"/>
      <c r="DO60" s="996"/>
      <c r="DP60" s="997"/>
      <c r="DQ60" s="995"/>
      <c r="DR60" s="996"/>
      <c r="DS60" s="996"/>
      <c r="DT60" s="996"/>
      <c r="DU60" s="997"/>
      <c r="DV60" s="998"/>
      <c r="DW60" s="999"/>
      <c r="DX60" s="999"/>
      <c r="DY60" s="999"/>
      <c r="DZ60" s="1000"/>
      <c r="EA60" s="231"/>
    </row>
    <row r="61" spans="1:131" ht="26.25" customHeight="1" thickBot="1" x14ac:dyDescent="0.25">
      <c r="A61" s="240">
        <v>34</v>
      </c>
      <c r="B61" s="1039"/>
      <c r="C61" s="1040"/>
      <c r="D61" s="1040"/>
      <c r="E61" s="1040"/>
      <c r="F61" s="1040"/>
      <c r="G61" s="1040"/>
      <c r="H61" s="1040"/>
      <c r="I61" s="1040"/>
      <c r="J61" s="1040"/>
      <c r="K61" s="1040"/>
      <c r="L61" s="1040"/>
      <c r="M61" s="1040"/>
      <c r="N61" s="1040"/>
      <c r="O61" s="1040"/>
      <c r="P61" s="1041"/>
      <c r="Q61" s="1042"/>
      <c r="R61" s="1027"/>
      <c r="S61" s="1027"/>
      <c r="T61" s="1027"/>
      <c r="U61" s="1027"/>
      <c r="V61" s="1027"/>
      <c r="W61" s="1027"/>
      <c r="X61" s="1027"/>
      <c r="Y61" s="1027"/>
      <c r="Z61" s="1027"/>
      <c r="AA61" s="1027"/>
      <c r="AB61" s="1027"/>
      <c r="AC61" s="1027"/>
      <c r="AD61" s="1027"/>
      <c r="AE61" s="1043"/>
      <c r="AF61" s="1023"/>
      <c r="AG61" s="1024"/>
      <c r="AH61" s="1024"/>
      <c r="AI61" s="1024"/>
      <c r="AJ61" s="1025"/>
      <c r="AK61" s="1026"/>
      <c r="AL61" s="1027"/>
      <c r="AM61" s="1027"/>
      <c r="AN61" s="1027"/>
      <c r="AO61" s="1027"/>
      <c r="AP61" s="1027"/>
      <c r="AQ61" s="1027"/>
      <c r="AR61" s="1027"/>
      <c r="AS61" s="1027"/>
      <c r="AT61" s="1027"/>
      <c r="AU61" s="1027"/>
      <c r="AV61" s="1027"/>
      <c r="AW61" s="1027"/>
      <c r="AX61" s="1027"/>
      <c r="AY61" s="1027"/>
      <c r="AZ61" s="1028"/>
      <c r="BA61" s="1028"/>
      <c r="BB61" s="1028"/>
      <c r="BC61" s="1028"/>
      <c r="BD61" s="1028"/>
      <c r="BE61" s="978"/>
      <c r="BF61" s="978"/>
      <c r="BG61" s="978"/>
      <c r="BH61" s="978"/>
      <c r="BI61" s="979"/>
      <c r="BJ61" s="234"/>
      <c r="BK61" s="234"/>
      <c r="BL61" s="234"/>
      <c r="BM61" s="234"/>
      <c r="BN61" s="234"/>
      <c r="BO61" s="243"/>
      <c r="BP61" s="243"/>
      <c r="BQ61" s="240">
        <v>55</v>
      </c>
      <c r="BR61" s="241"/>
      <c r="BS61" s="998"/>
      <c r="BT61" s="999"/>
      <c r="BU61" s="999"/>
      <c r="BV61" s="999"/>
      <c r="BW61" s="999"/>
      <c r="BX61" s="999"/>
      <c r="BY61" s="999"/>
      <c r="BZ61" s="999"/>
      <c r="CA61" s="999"/>
      <c r="CB61" s="999"/>
      <c r="CC61" s="999"/>
      <c r="CD61" s="999"/>
      <c r="CE61" s="999"/>
      <c r="CF61" s="999"/>
      <c r="CG61" s="1020"/>
      <c r="CH61" s="995"/>
      <c r="CI61" s="996"/>
      <c r="CJ61" s="996"/>
      <c r="CK61" s="996"/>
      <c r="CL61" s="997"/>
      <c r="CM61" s="995"/>
      <c r="CN61" s="996"/>
      <c r="CO61" s="996"/>
      <c r="CP61" s="996"/>
      <c r="CQ61" s="997"/>
      <c r="CR61" s="995"/>
      <c r="CS61" s="996"/>
      <c r="CT61" s="996"/>
      <c r="CU61" s="996"/>
      <c r="CV61" s="997"/>
      <c r="CW61" s="995"/>
      <c r="CX61" s="996"/>
      <c r="CY61" s="996"/>
      <c r="CZ61" s="996"/>
      <c r="DA61" s="997"/>
      <c r="DB61" s="995"/>
      <c r="DC61" s="996"/>
      <c r="DD61" s="996"/>
      <c r="DE61" s="996"/>
      <c r="DF61" s="997"/>
      <c r="DG61" s="995"/>
      <c r="DH61" s="996"/>
      <c r="DI61" s="996"/>
      <c r="DJ61" s="996"/>
      <c r="DK61" s="997"/>
      <c r="DL61" s="995"/>
      <c r="DM61" s="996"/>
      <c r="DN61" s="996"/>
      <c r="DO61" s="996"/>
      <c r="DP61" s="997"/>
      <c r="DQ61" s="995"/>
      <c r="DR61" s="996"/>
      <c r="DS61" s="996"/>
      <c r="DT61" s="996"/>
      <c r="DU61" s="997"/>
      <c r="DV61" s="998"/>
      <c r="DW61" s="999"/>
      <c r="DX61" s="999"/>
      <c r="DY61" s="999"/>
      <c r="DZ61" s="1000"/>
      <c r="EA61" s="231"/>
    </row>
    <row r="62" spans="1:131" ht="26.25" customHeight="1" x14ac:dyDescent="0.2">
      <c r="A62" s="240">
        <v>35</v>
      </c>
      <c r="B62" s="1039"/>
      <c r="C62" s="1040"/>
      <c r="D62" s="1040"/>
      <c r="E62" s="1040"/>
      <c r="F62" s="1040"/>
      <c r="G62" s="1040"/>
      <c r="H62" s="1040"/>
      <c r="I62" s="1040"/>
      <c r="J62" s="1040"/>
      <c r="K62" s="1040"/>
      <c r="L62" s="1040"/>
      <c r="M62" s="1040"/>
      <c r="N62" s="1040"/>
      <c r="O62" s="1040"/>
      <c r="P62" s="1041"/>
      <c r="Q62" s="1042"/>
      <c r="R62" s="1027"/>
      <c r="S62" s="1027"/>
      <c r="T62" s="1027"/>
      <c r="U62" s="1027"/>
      <c r="V62" s="1027"/>
      <c r="W62" s="1027"/>
      <c r="X62" s="1027"/>
      <c r="Y62" s="1027"/>
      <c r="Z62" s="1027"/>
      <c r="AA62" s="1027"/>
      <c r="AB62" s="1027"/>
      <c r="AC62" s="1027"/>
      <c r="AD62" s="1027"/>
      <c r="AE62" s="1043"/>
      <c r="AF62" s="1023"/>
      <c r="AG62" s="1024"/>
      <c r="AH62" s="1024"/>
      <c r="AI62" s="1024"/>
      <c r="AJ62" s="1025"/>
      <c r="AK62" s="1026"/>
      <c r="AL62" s="1027"/>
      <c r="AM62" s="1027"/>
      <c r="AN62" s="1027"/>
      <c r="AO62" s="1027"/>
      <c r="AP62" s="1027"/>
      <c r="AQ62" s="1027"/>
      <c r="AR62" s="1027"/>
      <c r="AS62" s="1027"/>
      <c r="AT62" s="1027"/>
      <c r="AU62" s="1027"/>
      <c r="AV62" s="1027"/>
      <c r="AW62" s="1027"/>
      <c r="AX62" s="1027"/>
      <c r="AY62" s="1027"/>
      <c r="AZ62" s="1028"/>
      <c r="BA62" s="1028"/>
      <c r="BB62" s="1028"/>
      <c r="BC62" s="1028"/>
      <c r="BD62" s="1028"/>
      <c r="BE62" s="978"/>
      <c r="BF62" s="978"/>
      <c r="BG62" s="978"/>
      <c r="BH62" s="978"/>
      <c r="BI62" s="979"/>
      <c r="BJ62" s="1036" t="s">
        <v>407</v>
      </c>
      <c r="BK62" s="1037"/>
      <c r="BL62" s="1037"/>
      <c r="BM62" s="1037"/>
      <c r="BN62" s="1038"/>
      <c r="BO62" s="243"/>
      <c r="BP62" s="243"/>
      <c r="BQ62" s="240">
        <v>56</v>
      </c>
      <c r="BR62" s="241"/>
      <c r="BS62" s="998"/>
      <c r="BT62" s="999"/>
      <c r="BU62" s="999"/>
      <c r="BV62" s="999"/>
      <c r="BW62" s="999"/>
      <c r="BX62" s="999"/>
      <c r="BY62" s="999"/>
      <c r="BZ62" s="999"/>
      <c r="CA62" s="999"/>
      <c r="CB62" s="999"/>
      <c r="CC62" s="999"/>
      <c r="CD62" s="999"/>
      <c r="CE62" s="999"/>
      <c r="CF62" s="999"/>
      <c r="CG62" s="1020"/>
      <c r="CH62" s="995"/>
      <c r="CI62" s="996"/>
      <c r="CJ62" s="996"/>
      <c r="CK62" s="996"/>
      <c r="CL62" s="997"/>
      <c r="CM62" s="995"/>
      <c r="CN62" s="996"/>
      <c r="CO62" s="996"/>
      <c r="CP62" s="996"/>
      <c r="CQ62" s="997"/>
      <c r="CR62" s="995"/>
      <c r="CS62" s="996"/>
      <c r="CT62" s="996"/>
      <c r="CU62" s="996"/>
      <c r="CV62" s="997"/>
      <c r="CW62" s="995"/>
      <c r="CX62" s="996"/>
      <c r="CY62" s="996"/>
      <c r="CZ62" s="996"/>
      <c r="DA62" s="997"/>
      <c r="DB62" s="995"/>
      <c r="DC62" s="996"/>
      <c r="DD62" s="996"/>
      <c r="DE62" s="996"/>
      <c r="DF62" s="997"/>
      <c r="DG62" s="995"/>
      <c r="DH62" s="996"/>
      <c r="DI62" s="996"/>
      <c r="DJ62" s="996"/>
      <c r="DK62" s="997"/>
      <c r="DL62" s="995"/>
      <c r="DM62" s="996"/>
      <c r="DN62" s="996"/>
      <c r="DO62" s="996"/>
      <c r="DP62" s="997"/>
      <c r="DQ62" s="995"/>
      <c r="DR62" s="996"/>
      <c r="DS62" s="996"/>
      <c r="DT62" s="996"/>
      <c r="DU62" s="997"/>
      <c r="DV62" s="998"/>
      <c r="DW62" s="999"/>
      <c r="DX62" s="999"/>
      <c r="DY62" s="999"/>
      <c r="DZ62" s="1000"/>
      <c r="EA62" s="231"/>
    </row>
    <row r="63" spans="1:131" ht="26.25" customHeight="1" thickBot="1" x14ac:dyDescent="0.25">
      <c r="A63" s="242" t="s">
        <v>388</v>
      </c>
      <c r="B63" s="943" t="s">
        <v>408</v>
      </c>
      <c r="C63" s="944"/>
      <c r="D63" s="944"/>
      <c r="E63" s="944"/>
      <c r="F63" s="944"/>
      <c r="G63" s="944"/>
      <c r="H63" s="944"/>
      <c r="I63" s="944"/>
      <c r="J63" s="944"/>
      <c r="K63" s="944"/>
      <c r="L63" s="944"/>
      <c r="M63" s="944"/>
      <c r="N63" s="944"/>
      <c r="O63" s="944"/>
      <c r="P63" s="954"/>
      <c r="Q63" s="968"/>
      <c r="R63" s="969"/>
      <c r="S63" s="969"/>
      <c r="T63" s="969"/>
      <c r="U63" s="969"/>
      <c r="V63" s="969"/>
      <c r="W63" s="969"/>
      <c r="X63" s="969"/>
      <c r="Y63" s="969"/>
      <c r="Z63" s="969"/>
      <c r="AA63" s="969"/>
      <c r="AB63" s="969"/>
      <c r="AC63" s="969"/>
      <c r="AD63" s="969"/>
      <c r="AE63" s="1032"/>
      <c r="AF63" s="1033">
        <v>73</v>
      </c>
      <c r="AG63" s="965"/>
      <c r="AH63" s="965"/>
      <c r="AI63" s="965"/>
      <c r="AJ63" s="1034"/>
      <c r="AK63" s="1035"/>
      <c r="AL63" s="969"/>
      <c r="AM63" s="969"/>
      <c r="AN63" s="969"/>
      <c r="AO63" s="969"/>
      <c r="AP63" s="965">
        <v>913</v>
      </c>
      <c r="AQ63" s="965"/>
      <c r="AR63" s="965"/>
      <c r="AS63" s="965"/>
      <c r="AT63" s="965"/>
      <c r="AU63" s="965">
        <v>519</v>
      </c>
      <c r="AV63" s="965"/>
      <c r="AW63" s="965"/>
      <c r="AX63" s="965"/>
      <c r="AY63" s="965"/>
      <c r="AZ63" s="1029"/>
      <c r="BA63" s="1029"/>
      <c r="BB63" s="1029"/>
      <c r="BC63" s="1029"/>
      <c r="BD63" s="1029"/>
      <c r="BE63" s="966"/>
      <c r="BF63" s="966"/>
      <c r="BG63" s="966"/>
      <c r="BH63" s="966"/>
      <c r="BI63" s="967"/>
      <c r="BJ63" s="1030" t="s">
        <v>390</v>
      </c>
      <c r="BK63" s="959"/>
      <c r="BL63" s="959"/>
      <c r="BM63" s="959"/>
      <c r="BN63" s="1031"/>
      <c r="BO63" s="243"/>
      <c r="BP63" s="243"/>
      <c r="BQ63" s="240">
        <v>57</v>
      </c>
      <c r="BR63" s="241"/>
      <c r="BS63" s="998"/>
      <c r="BT63" s="999"/>
      <c r="BU63" s="999"/>
      <c r="BV63" s="999"/>
      <c r="BW63" s="999"/>
      <c r="BX63" s="999"/>
      <c r="BY63" s="999"/>
      <c r="BZ63" s="999"/>
      <c r="CA63" s="999"/>
      <c r="CB63" s="999"/>
      <c r="CC63" s="999"/>
      <c r="CD63" s="999"/>
      <c r="CE63" s="999"/>
      <c r="CF63" s="999"/>
      <c r="CG63" s="1020"/>
      <c r="CH63" s="995"/>
      <c r="CI63" s="996"/>
      <c r="CJ63" s="996"/>
      <c r="CK63" s="996"/>
      <c r="CL63" s="997"/>
      <c r="CM63" s="995"/>
      <c r="CN63" s="996"/>
      <c r="CO63" s="996"/>
      <c r="CP63" s="996"/>
      <c r="CQ63" s="997"/>
      <c r="CR63" s="995"/>
      <c r="CS63" s="996"/>
      <c r="CT63" s="996"/>
      <c r="CU63" s="996"/>
      <c r="CV63" s="997"/>
      <c r="CW63" s="995"/>
      <c r="CX63" s="996"/>
      <c r="CY63" s="996"/>
      <c r="CZ63" s="996"/>
      <c r="DA63" s="997"/>
      <c r="DB63" s="995"/>
      <c r="DC63" s="996"/>
      <c r="DD63" s="996"/>
      <c r="DE63" s="996"/>
      <c r="DF63" s="997"/>
      <c r="DG63" s="995"/>
      <c r="DH63" s="996"/>
      <c r="DI63" s="996"/>
      <c r="DJ63" s="996"/>
      <c r="DK63" s="997"/>
      <c r="DL63" s="995"/>
      <c r="DM63" s="996"/>
      <c r="DN63" s="996"/>
      <c r="DO63" s="996"/>
      <c r="DP63" s="997"/>
      <c r="DQ63" s="995"/>
      <c r="DR63" s="996"/>
      <c r="DS63" s="996"/>
      <c r="DT63" s="996"/>
      <c r="DU63" s="997"/>
      <c r="DV63" s="998"/>
      <c r="DW63" s="999"/>
      <c r="DX63" s="999"/>
      <c r="DY63" s="999"/>
      <c r="DZ63" s="1000"/>
      <c r="EA63" s="231"/>
    </row>
    <row r="64" spans="1:131" ht="26.25" customHeight="1" x14ac:dyDescent="0.2">
      <c r="A64" s="243"/>
      <c r="B64" s="243"/>
      <c r="C64" s="243"/>
      <c r="D64" s="243"/>
      <c r="E64" s="243"/>
      <c r="F64" s="243"/>
      <c r="G64" s="243"/>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3"/>
      <c r="BA64" s="243"/>
      <c r="BB64" s="243"/>
      <c r="BC64" s="243"/>
      <c r="BD64" s="243"/>
      <c r="BE64" s="243"/>
      <c r="BF64" s="243"/>
      <c r="BG64" s="243"/>
      <c r="BH64" s="243"/>
      <c r="BI64" s="243"/>
      <c r="BJ64" s="243"/>
      <c r="BK64" s="243"/>
      <c r="BL64" s="243"/>
      <c r="BM64" s="243"/>
      <c r="BN64" s="243"/>
      <c r="BO64" s="243"/>
      <c r="BP64" s="243"/>
      <c r="BQ64" s="240">
        <v>58</v>
      </c>
      <c r="BR64" s="241"/>
      <c r="BS64" s="998"/>
      <c r="BT64" s="999"/>
      <c r="BU64" s="999"/>
      <c r="BV64" s="999"/>
      <c r="BW64" s="999"/>
      <c r="BX64" s="999"/>
      <c r="BY64" s="999"/>
      <c r="BZ64" s="999"/>
      <c r="CA64" s="999"/>
      <c r="CB64" s="999"/>
      <c r="CC64" s="999"/>
      <c r="CD64" s="999"/>
      <c r="CE64" s="999"/>
      <c r="CF64" s="999"/>
      <c r="CG64" s="1020"/>
      <c r="CH64" s="995"/>
      <c r="CI64" s="996"/>
      <c r="CJ64" s="996"/>
      <c r="CK64" s="996"/>
      <c r="CL64" s="997"/>
      <c r="CM64" s="995"/>
      <c r="CN64" s="996"/>
      <c r="CO64" s="996"/>
      <c r="CP64" s="996"/>
      <c r="CQ64" s="997"/>
      <c r="CR64" s="995"/>
      <c r="CS64" s="996"/>
      <c r="CT64" s="996"/>
      <c r="CU64" s="996"/>
      <c r="CV64" s="997"/>
      <c r="CW64" s="995"/>
      <c r="CX64" s="996"/>
      <c r="CY64" s="996"/>
      <c r="CZ64" s="996"/>
      <c r="DA64" s="997"/>
      <c r="DB64" s="995"/>
      <c r="DC64" s="996"/>
      <c r="DD64" s="996"/>
      <c r="DE64" s="996"/>
      <c r="DF64" s="997"/>
      <c r="DG64" s="995"/>
      <c r="DH64" s="996"/>
      <c r="DI64" s="996"/>
      <c r="DJ64" s="996"/>
      <c r="DK64" s="997"/>
      <c r="DL64" s="995"/>
      <c r="DM64" s="996"/>
      <c r="DN64" s="996"/>
      <c r="DO64" s="996"/>
      <c r="DP64" s="997"/>
      <c r="DQ64" s="995"/>
      <c r="DR64" s="996"/>
      <c r="DS64" s="996"/>
      <c r="DT64" s="996"/>
      <c r="DU64" s="997"/>
      <c r="DV64" s="998"/>
      <c r="DW64" s="999"/>
      <c r="DX64" s="999"/>
      <c r="DY64" s="999"/>
      <c r="DZ64" s="1000"/>
      <c r="EA64" s="231"/>
    </row>
    <row r="65" spans="1:131" ht="26.25" customHeight="1" thickBot="1" x14ac:dyDescent="0.25">
      <c r="A65" s="234" t="s">
        <v>409</v>
      </c>
      <c r="B65" s="234"/>
      <c r="C65" s="234"/>
      <c r="D65" s="234"/>
      <c r="E65" s="234"/>
      <c r="F65" s="234"/>
      <c r="G65" s="234"/>
      <c r="H65" s="234"/>
      <c r="I65" s="234"/>
      <c r="J65" s="234"/>
      <c r="K65" s="234"/>
      <c r="L65" s="234"/>
      <c r="M65" s="234"/>
      <c r="N65" s="234"/>
      <c r="O65" s="234"/>
      <c r="P65" s="234"/>
      <c r="Q65" s="234"/>
      <c r="R65" s="234"/>
      <c r="S65" s="234"/>
      <c r="T65" s="234"/>
      <c r="U65" s="234"/>
      <c r="V65" s="234"/>
      <c r="W65" s="234"/>
      <c r="X65" s="234"/>
      <c r="Y65" s="234"/>
      <c r="Z65" s="234"/>
      <c r="AA65" s="234"/>
      <c r="AB65" s="234"/>
      <c r="AC65" s="234"/>
      <c r="AD65" s="234"/>
      <c r="AE65" s="234"/>
      <c r="AF65" s="234"/>
      <c r="AG65" s="234"/>
      <c r="AH65" s="234"/>
      <c r="AI65" s="234"/>
      <c r="AJ65" s="234"/>
      <c r="AK65" s="234"/>
      <c r="AL65" s="234"/>
      <c r="AM65" s="234"/>
      <c r="AN65" s="234"/>
      <c r="AO65" s="234"/>
      <c r="AP65" s="234"/>
      <c r="AQ65" s="234"/>
      <c r="AR65" s="234"/>
      <c r="AS65" s="234"/>
      <c r="AT65" s="234"/>
      <c r="AU65" s="234"/>
      <c r="AV65" s="234"/>
      <c r="AW65" s="234"/>
      <c r="AX65" s="234"/>
      <c r="AY65" s="234"/>
      <c r="AZ65" s="234"/>
      <c r="BA65" s="234"/>
      <c r="BB65" s="234"/>
      <c r="BC65" s="234"/>
      <c r="BD65" s="234"/>
      <c r="BE65" s="243"/>
      <c r="BF65" s="243"/>
      <c r="BG65" s="243"/>
      <c r="BH65" s="243"/>
      <c r="BI65" s="243"/>
      <c r="BJ65" s="243"/>
      <c r="BK65" s="243"/>
      <c r="BL65" s="243"/>
      <c r="BM65" s="243"/>
      <c r="BN65" s="243"/>
      <c r="BO65" s="243"/>
      <c r="BP65" s="243"/>
      <c r="BQ65" s="240">
        <v>59</v>
      </c>
      <c r="BR65" s="241"/>
      <c r="BS65" s="998"/>
      <c r="BT65" s="999"/>
      <c r="BU65" s="999"/>
      <c r="BV65" s="999"/>
      <c r="BW65" s="999"/>
      <c r="BX65" s="999"/>
      <c r="BY65" s="999"/>
      <c r="BZ65" s="999"/>
      <c r="CA65" s="999"/>
      <c r="CB65" s="999"/>
      <c r="CC65" s="999"/>
      <c r="CD65" s="999"/>
      <c r="CE65" s="999"/>
      <c r="CF65" s="999"/>
      <c r="CG65" s="1020"/>
      <c r="CH65" s="995"/>
      <c r="CI65" s="996"/>
      <c r="CJ65" s="996"/>
      <c r="CK65" s="996"/>
      <c r="CL65" s="997"/>
      <c r="CM65" s="995"/>
      <c r="CN65" s="996"/>
      <c r="CO65" s="996"/>
      <c r="CP65" s="996"/>
      <c r="CQ65" s="997"/>
      <c r="CR65" s="995"/>
      <c r="CS65" s="996"/>
      <c r="CT65" s="996"/>
      <c r="CU65" s="996"/>
      <c r="CV65" s="997"/>
      <c r="CW65" s="995"/>
      <c r="CX65" s="996"/>
      <c r="CY65" s="996"/>
      <c r="CZ65" s="996"/>
      <c r="DA65" s="997"/>
      <c r="DB65" s="995"/>
      <c r="DC65" s="996"/>
      <c r="DD65" s="996"/>
      <c r="DE65" s="996"/>
      <c r="DF65" s="997"/>
      <c r="DG65" s="995"/>
      <c r="DH65" s="996"/>
      <c r="DI65" s="996"/>
      <c r="DJ65" s="996"/>
      <c r="DK65" s="997"/>
      <c r="DL65" s="995"/>
      <c r="DM65" s="996"/>
      <c r="DN65" s="996"/>
      <c r="DO65" s="996"/>
      <c r="DP65" s="997"/>
      <c r="DQ65" s="995"/>
      <c r="DR65" s="996"/>
      <c r="DS65" s="996"/>
      <c r="DT65" s="996"/>
      <c r="DU65" s="997"/>
      <c r="DV65" s="998"/>
      <c r="DW65" s="999"/>
      <c r="DX65" s="999"/>
      <c r="DY65" s="999"/>
      <c r="DZ65" s="1000"/>
      <c r="EA65" s="231"/>
    </row>
    <row r="66" spans="1:131" ht="26.25" customHeight="1" x14ac:dyDescent="0.2">
      <c r="A66" s="1001" t="s">
        <v>410</v>
      </c>
      <c r="B66" s="1002"/>
      <c r="C66" s="1002"/>
      <c r="D66" s="1002"/>
      <c r="E66" s="1002"/>
      <c r="F66" s="1002"/>
      <c r="G66" s="1002"/>
      <c r="H66" s="1002"/>
      <c r="I66" s="1002"/>
      <c r="J66" s="1002"/>
      <c r="K66" s="1002"/>
      <c r="L66" s="1002"/>
      <c r="M66" s="1002"/>
      <c r="N66" s="1002"/>
      <c r="O66" s="1002"/>
      <c r="P66" s="1003"/>
      <c r="Q66" s="1007" t="s">
        <v>393</v>
      </c>
      <c r="R66" s="1008"/>
      <c r="S66" s="1008"/>
      <c r="T66" s="1008"/>
      <c r="U66" s="1009"/>
      <c r="V66" s="1007" t="s">
        <v>411</v>
      </c>
      <c r="W66" s="1008"/>
      <c r="X66" s="1008"/>
      <c r="Y66" s="1008"/>
      <c r="Z66" s="1009"/>
      <c r="AA66" s="1007" t="s">
        <v>412</v>
      </c>
      <c r="AB66" s="1008"/>
      <c r="AC66" s="1008"/>
      <c r="AD66" s="1008"/>
      <c r="AE66" s="1009"/>
      <c r="AF66" s="1013" t="s">
        <v>396</v>
      </c>
      <c r="AG66" s="1014"/>
      <c r="AH66" s="1014"/>
      <c r="AI66" s="1014"/>
      <c r="AJ66" s="1015"/>
      <c r="AK66" s="1007" t="s">
        <v>413</v>
      </c>
      <c r="AL66" s="1002"/>
      <c r="AM66" s="1002"/>
      <c r="AN66" s="1002"/>
      <c r="AO66" s="1003"/>
      <c r="AP66" s="1007" t="s">
        <v>414</v>
      </c>
      <c r="AQ66" s="1008"/>
      <c r="AR66" s="1008"/>
      <c r="AS66" s="1008"/>
      <c r="AT66" s="1009"/>
      <c r="AU66" s="1007" t="s">
        <v>415</v>
      </c>
      <c r="AV66" s="1008"/>
      <c r="AW66" s="1008"/>
      <c r="AX66" s="1008"/>
      <c r="AY66" s="1009"/>
      <c r="AZ66" s="1007" t="s">
        <v>376</v>
      </c>
      <c r="BA66" s="1008"/>
      <c r="BB66" s="1008"/>
      <c r="BC66" s="1008"/>
      <c r="BD66" s="1021"/>
      <c r="BE66" s="243"/>
      <c r="BF66" s="243"/>
      <c r="BG66" s="243"/>
      <c r="BH66" s="243"/>
      <c r="BI66" s="243"/>
      <c r="BJ66" s="243"/>
      <c r="BK66" s="243"/>
      <c r="BL66" s="243"/>
      <c r="BM66" s="243"/>
      <c r="BN66" s="243"/>
      <c r="BO66" s="243"/>
      <c r="BP66" s="243"/>
      <c r="BQ66" s="240">
        <v>60</v>
      </c>
      <c r="BR66" s="245"/>
      <c r="BS66" s="951"/>
      <c r="BT66" s="952"/>
      <c r="BU66" s="952"/>
      <c r="BV66" s="952"/>
      <c r="BW66" s="952"/>
      <c r="BX66" s="952"/>
      <c r="BY66" s="952"/>
      <c r="BZ66" s="952"/>
      <c r="CA66" s="952"/>
      <c r="CB66" s="952"/>
      <c r="CC66" s="952"/>
      <c r="CD66" s="952"/>
      <c r="CE66" s="952"/>
      <c r="CF66" s="952"/>
      <c r="CG66" s="961"/>
      <c r="CH66" s="962"/>
      <c r="CI66" s="963"/>
      <c r="CJ66" s="963"/>
      <c r="CK66" s="963"/>
      <c r="CL66" s="964"/>
      <c r="CM66" s="962"/>
      <c r="CN66" s="963"/>
      <c r="CO66" s="963"/>
      <c r="CP66" s="963"/>
      <c r="CQ66" s="964"/>
      <c r="CR66" s="962"/>
      <c r="CS66" s="963"/>
      <c r="CT66" s="963"/>
      <c r="CU66" s="963"/>
      <c r="CV66" s="964"/>
      <c r="CW66" s="962"/>
      <c r="CX66" s="963"/>
      <c r="CY66" s="963"/>
      <c r="CZ66" s="963"/>
      <c r="DA66" s="964"/>
      <c r="DB66" s="962"/>
      <c r="DC66" s="963"/>
      <c r="DD66" s="963"/>
      <c r="DE66" s="963"/>
      <c r="DF66" s="964"/>
      <c r="DG66" s="962"/>
      <c r="DH66" s="963"/>
      <c r="DI66" s="963"/>
      <c r="DJ66" s="963"/>
      <c r="DK66" s="964"/>
      <c r="DL66" s="962"/>
      <c r="DM66" s="963"/>
      <c r="DN66" s="963"/>
      <c r="DO66" s="963"/>
      <c r="DP66" s="964"/>
      <c r="DQ66" s="962"/>
      <c r="DR66" s="963"/>
      <c r="DS66" s="963"/>
      <c r="DT66" s="963"/>
      <c r="DU66" s="964"/>
      <c r="DV66" s="951"/>
      <c r="DW66" s="952"/>
      <c r="DX66" s="952"/>
      <c r="DY66" s="952"/>
      <c r="DZ66" s="953"/>
      <c r="EA66" s="231"/>
    </row>
    <row r="67" spans="1:131" ht="26.25" customHeight="1" thickBot="1" x14ac:dyDescent="0.25">
      <c r="A67" s="1004"/>
      <c r="B67" s="1005"/>
      <c r="C67" s="1005"/>
      <c r="D67" s="1005"/>
      <c r="E67" s="1005"/>
      <c r="F67" s="1005"/>
      <c r="G67" s="1005"/>
      <c r="H67" s="1005"/>
      <c r="I67" s="1005"/>
      <c r="J67" s="1005"/>
      <c r="K67" s="1005"/>
      <c r="L67" s="1005"/>
      <c r="M67" s="1005"/>
      <c r="N67" s="1005"/>
      <c r="O67" s="1005"/>
      <c r="P67" s="1006"/>
      <c r="Q67" s="1010"/>
      <c r="R67" s="1011"/>
      <c r="S67" s="1011"/>
      <c r="T67" s="1011"/>
      <c r="U67" s="1012"/>
      <c r="V67" s="1010"/>
      <c r="W67" s="1011"/>
      <c r="X67" s="1011"/>
      <c r="Y67" s="1011"/>
      <c r="Z67" s="1012"/>
      <c r="AA67" s="1010"/>
      <c r="AB67" s="1011"/>
      <c r="AC67" s="1011"/>
      <c r="AD67" s="1011"/>
      <c r="AE67" s="1012"/>
      <c r="AF67" s="1016"/>
      <c r="AG67" s="1017"/>
      <c r="AH67" s="1017"/>
      <c r="AI67" s="1017"/>
      <c r="AJ67" s="1018"/>
      <c r="AK67" s="1019"/>
      <c r="AL67" s="1005"/>
      <c r="AM67" s="1005"/>
      <c r="AN67" s="1005"/>
      <c r="AO67" s="1006"/>
      <c r="AP67" s="1010"/>
      <c r="AQ67" s="1011"/>
      <c r="AR67" s="1011"/>
      <c r="AS67" s="1011"/>
      <c r="AT67" s="1012"/>
      <c r="AU67" s="1010"/>
      <c r="AV67" s="1011"/>
      <c r="AW67" s="1011"/>
      <c r="AX67" s="1011"/>
      <c r="AY67" s="1012"/>
      <c r="AZ67" s="1010"/>
      <c r="BA67" s="1011"/>
      <c r="BB67" s="1011"/>
      <c r="BC67" s="1011"/>
      <c r="BD67" s="1022"/>
      <c r="BE67" s="243"/>
      <c r="BF67" s="243"/>
      <c r="BG67" s="243"/>
      <c r="BH67" s="243"/>
      <c r="BI67" s="243"/>
      <c r="BJ67" s="243"/>
      <c r="BK67" s="243"/>
      <c r="BL67" s="243"/>
      <c r="BM67" s="243"/>
      <c r="BN67" s="243"/>
      <c r="BO67" s="243"/>
      <c r="BP67" s="243"/>
      <c r="BQ67" s="240">
        <v>61</v>
      </c>
      <c r="BR67" s="245"/>
      <c r="BS67" s="951"/>
      <c r="BT67" s="952"/>
      <c r="BU67" s="952"/>
      <c r="BV67" s="952"/>
      <c r="BW67" s="952"/>
      <c r="BX67" s="952"/>
      <c r="BY67" s="952"/>
      <c r="BZ67" s="952"/>
      <c r="CA67" s="952"/>
      <c r="CB67" s="952"/>
      <c r="CC67" s="952"/>
      <c r="CD67" s="952"/>
      <c r="CE67" s="952"/>
      <c r="CF67" s="952"/>
      <c r="CG67" s="961"/>
      <c r="CH67" s="962"/>
      <c r="CI67" s="963"/>
      <c r="CJ67" s="963"/>
      <c r="CK67" s="963"/>
      <c r="CL67" s="964"/>
      <c r="CM67" s="962"/>
      <c r="CN67" s="963"/>
      <c r="CO67" s="963"/>
      <c r="CP67" s="963"/>
      <c r="CQ67" s="964"/>
      <c r="CR67" s="962"/>
      <c r="CS67" s="963"/>
      <c r="CT67" s="963"/>
      <c r="CU67" s="963"/>
      <c r="CV67" s="964"/>
      <c r="CW67" s="962"/>
      <c r="CX67" s="963"/>
      <c r="CY67" s="963"/>
      <c r="CZ67" s="963"/>
      <c r="DA67" s="964"/>
      <c r="DB67" s="962"/>
      <c r="DC67" s="963"/>
      <c r="DD67" s="963"/>
      <c r="DE67" s="963"/>
      <c r="DF67" s="964"/>
      <c r="DG67" s="962"/>
      <c r="DH67" s="963"/>
      <c r="DI67" s="963"/>
      <c r="DJ67" s="963"/>
      <c r="DK67" s="964"/>
      <c r="DL67" s="962"/>
      <c r="DM67" s="963"/>
      <c r="DN67" s="963"/>
      <c r="DO67" s="963"/>
      <c r="DP67" s="964"/>
      <c r="DQ67" s="962"/>
      <c r="DR67" s="963"/>
      <c r="DS67" s="963"/>
      <c r="DT67" s="963"/>
      <c r="DU67" s="964"/>
      <c r="DV67" s="951"/>
      <c r="DW67" s="952"/>
      <c r="DX67" s="952"/>
      <c r="DY67" s="952"/>
      <c r="DZ67" s="953"/>
      <c r="EA67" s="231"/>
    </row>
    <row r="68" spans="1:131" ht="26.25" customHeight="1" thickTop="1" x14ac:dyDescent="0.2">
      <c r="A68" s="238">
        <v>1</v>
      </c>
      <c r="B68" s="991" t="s">
        <v>590</v>
      </c>
      <c r="C68" s="992"/>
      <c r="D68" s="992"/>
      <c r="E68" s="992"/>
      <c r="F68" s="992"/>
      <c r="G68" s="992"/>
      <c r="H68" s="992"/>
      <c r="I68" s="992"/>
      <c r="J68" s="992"/>
      <c r="K68" s="992"/>
      <c r="L68" s="992"/>
      <c r="M68" s="992"/>
      <c r="N68" s="992"/>
      <c r="O68" s="992"/>
      <c r="P68" s="993"/>
      <c r="Q68" s="994">
        <v>404</v>
      </c>
      <c r="R68" s="988"/>
      <c r="S68" s="988"/>
      <c r="T68" s="988"/>
      <c r="U68" s="988"/>
      <c r="V68" s="988">
        <v>389</v>
      </c>
      <c r="W68" s="988"/>
      <c r="X68" s="988"/>
      <c r="Y68" s="988"/>
      <c r="Z68" s="988"/>
      <c r="AA68" s="988">
        <v>15</v>
      </c>
      <c r="AB68" s="988"/>
      <c r="AC68" s="988"/>
      <c r="AD68" s="988"/>
      <c r="AE68" s="988"/>
      <c r="AF68" s="988">
        <v>15</v>
      </c>
      <c r="AG68" s="988"/>
      <c r="AH68" s="988"/>
      <c r="AI68" s="988"/>
      <c r="AJ68" s="988"/>
      <c r="AK68" s="988" t="s">
        <v>584</v>
      </c>
      <c r="AL68" s="988"/>
      <c r="AM68" s="988"/>
      <c r="AN68" s="988"/>
      <c r="AO68" s="988"/>
      <c r="AP68" s="988">
        <v>8</v>
      </c>
      <c r="AQ68" s="988"/>
      <c r="AR68" s="988"/>
      <c r="AS68" s="988"/>
      <c r="AT68" s="988"/>
      <c r="AU68" s="988">
        <v>8</v>
      </c>
      <c r="AV68" s="988"/>
      <c r="AW68" s="988"/>
      <c r="AX68" s="988"/>
      <c r="AY68" s="988"/>
      <c r="AZ68" s="989"/>
      <c r="BA68" s="989"/>
      <c r="BB68" s="989"/>
      <c r="BC68" s="989"/>
      <c r="BD68" s="990"/>
      <c r="BE68" s="243"/>
      <c r="BF68" s="243"/>
      <c r="BG68" s="243"/>
      <c r="BH68" s="243"/>
      <c r="BI68" s="243"/>
      <c r="BJ68" s="243"/>
      <c r="BK68" s="243"/>
      <c r="BL68" s="243"/>
      <c r="BM68" s="243"/>
      <c r="BN68" s="243"/>
      <c r="BO68" s="243"/>
      <c r="BP68" s="243"/>
      <c r="BQ68" s="240">
        <v>62</v>
      </c>
      <c r="BR68" s="245"/>
      <c r="BS68" s="951"/>
      <c r="BT68" s="952"/>
      <c r="BU68" s="952"/>
      <c r="BV68" s="952"/>
      <c r="BW68" s="952"/>
      <c r="BX68" s="952"/>
      <c r="BY68" s="952"/>
      <c r="BZ68" s="952"/>
      <c r="CA68" s="952"/>
      <c r="CB68" s="952"/>
      <c r="CC68" s="952"/>
      <c r="CD68" s="952"/>
      <c r="CE68" s="952"/>
      <c r="CF68" s="952"/>
      <c r="CG68" s="961"/>
      <c r="CH68" s="962"/>
      <c r="CI68" s="963"/>
      <c r="CJ68" s="963"/>
      <c r="CK68" s="963"/>
      <c r="CL68" s="964"/>
      <c r="CM68" s="962"/>
      <c r="CN68" s="963"/>
      <c r="CO68" s="963"/>
      <c r="CP68" s="963"/>
      <c r="CQ68" s="964"/>
      <c r="CR68" s="962"/>
      <c r="CS68" s="963"/>
      <c r="CT68" s="963"/>
      <c r="CU68" s="963"/>
      <c r="CV68" s="964"/>
      <c r="CW68" s="962"/>
      <c r="CX68" s="963"/>
      <c r="CY68" s="963"/>
      <c r="CZ68" s="963"/>
      <c r="DA68" s="964"/>
      <c r="DB68" s="962"/>
      <c r="DC68" s="963"/>
      <c r="DD68" s="963"/>
      <c r="DE68" s="963"/>
      <c r="DF68" s="964"/>
      <c r="DG68" s="962"/>
      <c r="DH68" s="963"/>
      <c r="DI68" s="963"/>
      <c r="DJ68" s="963"/>
      <c r="DK68" s="964"/>
      <c r="DL68" s="962"/>
      <c r="DM68" s="963"/>
      <c r="DN68" s="963"/>
      <c r="DO68" s="963"/>
      <c r="DP68" s="964"/>
      <c r="DQ68" s="962"/>
      <c r="DR68" s="963"/>
      <c r="DS68" s="963"/>
      <c r="DT68" s="963"/>
      <c r="DU68" s="964"/>
      <c r="DV68" s="951"/>
      <c r="DW68" s="952"/>
      <c r="DX68" s="952"/>
      <c r="DY68" s="952"/>
      <c r="DZ68" s="953"/>
      <c r="EA68" s="231"/>
    </row>
    <row r="69" spans="1:131" ht="26.25" customHeight="1" x14ac:dyDescent="0.2">
      <c r="A69" s="240">
        <v>2</v>
      </c>
      <c r="B69" s="980" t="s">
        <v>591</v>
      </c>
      <c r="C69" s="981"/>
      <c r="D69" s="981"/>
      <c r="E69" s="981"/>
      <c r="F69" s="981"/>
      <c r="G69" s="981"/>
      <c r="H69" s="981"/>
      <c r="I69" s="981"/>
      <c r="J69" s="981"/>
      <c r="K69" s="981"/>
      <c r="L69" s="981"/>
      <c r="M69" s="981"/>
      <c r="N69" s="981"/>
      <c r="O69" s="981"/>
      <c r="P69" s="982"/>
      <c r="Q69" s="983">
        <v>42</v>
      </c>
      <c r="R69" s="977"/>
      <c r="S69" s="977"/>
      <c r="T69" s="977"/>
      <c r="U69" s="977"/>
      <c r="V69" s="977">
        <v>42</v>
      </c>
      <c r="W69" s="977"/>
      <c r="X69" s="977"/>
      <c r="Y69" s="977"/>
      <c r="Z69" s="977"/>
      <c r="AA69" s="977" t="s">
        <v>584</v>
      </c>
      <c r="AB69" s="977"/>
      <c r="AC69" s="977"/>
      <c r="AD69" s="977"/>
      <c r="AE69" s="977"/>
      <c r="AF69" s="977" t="s">
        <v>584</v>
      </c>
      <c r="AG69" s="977"/>
      <c r="AH69" s="977"/>
      <c r="AI69" s="977"/>
      <c r="AJ69" s="977"/>
      <c r="AK69" s="977" t="s">
        <v>584</v>
      </c>
      <c r="AL69" s="977"/>
      <c r="AM69" s="977"/>
      <c r="AN69" s="977"/>
      <c r="AO69" s="977"/>
      <c r="AP69" s="977" t="s">
        <v>584</v>
      </c>
      <c r="AQ69" s="977"/>
      <c r="AR69" s="977"/>
      <c r="AS69" s="977"/>
      <c r="AT69" s="977"/>
      <c r="AU69" s="977" t="s">
        <v>584</v>
      </c>
      <c r="AV69" s="977"/>
      <c r="AW69" s="977"/>
      <c r="AX69" s="977"/>
      <c r="AY69" s="977"/>
      <c r="AZ69" s="978"/>
      <c r="BA69" s="978"/>
      <c r="BB69" s="978"/>
      <c r="BC69" s="978"/>
      <c r="BD69" s="979"/>
      <c r="BE69" s="243"/>
      <c r="BF69" s="243"/>
      <c r="BG69" s="243"/>
      <c r="BH69" s="243"/>
      <c r="BI69" s="243"/>
      <c r="BJ69" s="243"/>
      <c r="BK69" s="243"/>
      <c r="BL69" s="243"/>
      <c r="BM69" s="243"/>
      <c r="BN69" s="243"/>
      <c r="BO69" s="243"/>
      <c r="BP69" s="243"/>
      <c r="BQ69" s="240">
        <v>63</v>
      </c>
      <c r="BR69" s="245"/>
      <c r="BS69" s="951"/>
      <c r="BT69" s="952"/>
      <c r="BU69" s="952"/>
      <c r="BV69" s="952"/>
      <c r="BW69" s="952"/>
      <c r="BX69" s="952"/>
      <c r="BY69" s="952"/>
      <c r="BZ69" s="952"/>
      <c r="CA69" s="952"/>
      <c r="CB69" s="952"/>
      <c r="CC69" s="952"/>
      <c r="CD69" s="952"/>
      <c r="CE69" s="952"/>
      <c r="CF69" s="952"/>
      <c r="CG69" s="961"/>
      <c r="CH69" s="962"/>
      <c r="CI69" s="963"/>
      <c r="CJ69" s="963"/>
      <c r="CK69" s="963"/>
      <c r="CL69" s="964"/>
      <c r="CM69" s="962"/>
      <c r="CN69" s="963"/>
      <c r="CO69" s="963"/>
      <c r="CP69" s="963"/>
      <c r="CQ69" s="964"/>
      <c r="CR69" s="962"/>
      <c r="CS69" s="963"/>
      <c r="CT69" s="963"/>
      <c r="CU69" s="963"/>
      <c r="CV69" s="964"/>
      <c r="CW69" s="962"/>
      <c r="CX69" s="963"/>
      <c r="CY69" s="963"/>
      <c r="CZ69" s="963"/>
      <c r="DA69" s="964"/>
      <c r="DB69" s="962"/>
      <c r="DC69" s="963"/>
      <c r="DD69" s="963"/>
      <c r="DE69" s="963"/>
      <c r="DF69" s="964"/>
      <c r="DG69" s="962"/>
      <c r="DH69" s="963"/>
      <c r="DI69" s="963"/>
      <c r="DJ69" s="963"/>
      <c r="DK69" s="964"/>
      <c r="DL69" s="962"/>
      <c r="DM69" s="963"/>
      <c r="DN69" s="963"/>
      <c r="DO69" s="963"/>
      <c r="DP69" s="964"/>
      <c r="DQ69" s="962"/>
      <c r="DR69" s="963"/>
      <c r="DS69" s="963"/>
      <c r="DT69" s="963"/>
      <c r="DU69" s="964"/>
      <c r="DV69" s="951"/>
      <c r="DW69" s="952"/>
      <c r="DX69" s="952"/>
      <c r="DY69" s="952"/>
      <c r="DZ69" s="953"/>
      <c r="EA69" s="231"/>
    </row>
    <row r="70" spans="1:131" ht="26.25" customHeight="1" x14ac:dyDescent="0.2">
      <c r="A70" s="240">
        <v>3</v>
      </c>
      <c r="B70" s="980" t="s">
        <v>592</v>
      </c>
      <c r="C70" s="981"/>
      <c r="D70" s="981"/>
      <c r="E70" s="981"/>
      <c r="F70" s="981"/>
      <c r="G70" s="981"/>
      <c r="H70" s="981"/>
      <c r="I70" s="981"/>
      <c r="J70" s="981"/>
      <c r="K70" s="981"/>
      <c r="L70" s="981"/>
      <c r="M70" s="981"/>
      <c r="N70" s="981"/>
      <c r="O70" s="981"/>
      <c r="P70" s="982"/>
      <c r="Q70" s="983">
        <v>2331</v>
      </c>
      <c r="R70" s="977"/>
      <c r="S70" s="977"/>
      <c r="T70" s="977"/>
      <c r="U70" s="977"/>
      <c r="V70" s="977">
        <v>2270</v>
      </c>
      <c r="W70" s="977"/>
      <c r="X70" s="977"/>
      <c r="Y70" s="977"/>
      <c r="Z70" s="977"/>
      <c r="AA70" s="977">
        <v>61</v>
      </c>
      <c r="AB70" s="977"/>
      <c r="AC70" s="977"/>
      <c r="AD70" s="977"/>
      <c r="AE70" s="977"/>
      <c r="AF70" s="977">
        <v>61</v>
      </c>
      <c r="AG70" s="977"/>
      <c r="AH70" s="977"/>
      <c r="AI70" s="977"/>
      <c r="AJ70" s="977"/>
      <c r="AK70" s="977" t="s">
        <v>584</v>
      </c>
      <c r="AL70" s="977"/>
      <c r="AM70" s="977"/>
      <c r="AN70" s="977"/>
      <c r="AO70" s="977"/>
      <c r="AP70" s="977">
        <v>361</v>
      </c>
      <c r="AQ70" s="977"/>
      <c r="AR70" s="977"/>
      <c r="AS70" s="977"/>
      <c r="AT70" s="977"/>
      <c r="AU70" s="977">
        <v>0</v>
      </c>
      <c r="AV70" s="977"/>
      <c r="AW70" s="977"/>
      <c r="AX70" s="977"/>
      <c r="AY70" s="977"/>
      <c r="AZ70" s="978"/>
      <c r="BA70" s="978"/>
      <c r="BB70" s="978"/>
      <c r="BC70" s="978"/>
      <c r="BD70" s="979"/>
      <c r="BE70" s="243"/>
      <c r="BF70" s="243"/>
      <c r="BG70" s="243"/>
      <c r="BH70" s="243"/>
      <c r="BI70" s="243"/>
      <c r="BJ70" s="243"/>
      <c r="BK70" s="243"/>
      <c r="BL70" s="243"/>
      <c r="BM70" s="243"/>
      <c r="BN70" s="243"/>
      <c r="BO70" s="243"/>
      <c r="BP70" s="243"/>
      <c r="BQ70" s="240">
        <v>64</v>
      </c>
      <c r="BR70" s="245"/>
      <c r="BS70" s="951"/>
      <c r="BT70" s="952"/>
      <c r="BU70" s="952"/>
      <c r="BV70" s="952"/>
      <c r="BW70" s="952"/>
      <c r="BX70" s="952"/>
      <c r="BY70" s="952"/>
      <c r="BZ70" s="952"/>
      <c r="CA70" s="952"/>
      <c r="CB70" s="952"/>
      <c r="CC70" s="952"/>
      <c r="CD70" s="952"/>
      <c r="CE70" s="952"/>
      <c r="CF70" s="952"/>
      <c r="CG70" s="961"/>
      <c r="CH70" s="962"/>
      <c r="CI70" s="963"/>
      <c r="CJ70" s="963"/>
      <c r="CK70" s="963"/>
      <c r="CL70" s="964"/>
      <c r="CM70" s="962"/>
      <c r="CN70" s="963"/>
      <c r="CO70" s="963"/>
      <c r="CP70" s="963"/>
      <c r="CQ70" s="964"/>
      <c r="CR70" s="962"/>
      <c r="CS70" s="963"/>
      <c r="CT70" s="963"/>
      <c r="CU70" s="963"/>
      <c r="CV70" s="964"/>
      <c r="CW70" s="962"/>
      <c r="CX70" s="963"/>
      <c r="CY70" s="963"/>
      <c r="CZ70" s="963"/>
      <c r="DA70" s="964"/>
      <c r="DB70" s="962"/>
      <c r="DC70" s="963"/>
      <c r="DD70" s="963"/>
      <c r="DE70" s="963"/>
      <c r="DF70" s="964"/>
      <c r="DG70" s="962"/>
      <c r="DH70" s="963"/>
      <c r="DI70" s="963"/>
      <c r="DJ70" s="963"/>
      <c r="DK70" s="964"/>
      <c r="DL70" s="962"/>
      <c r="DM70" s="963"/>
      <c r="DN70" s="963"/>
      <c r="DO70" s="963"/>
      <c r="DP70" s="964"/>
      <c r="DQ70" s="962"/>
      <c r="DR70" s="963"/>
      <c r="DS70" s="963"/>
      <c r="DT70" s="963"/>
      <c r="DU70" s="964"/>
      <c r="DV70" s="951"/>
      <c r="DW70" s="952"/>
      <c r="DX70" s="952"/>
      <c r="DY70" s="952"/>
      <c r="DZ70" s="953"/>
      <c r="EA70" s="231"/>
    </row>
    <row r="71" spans="1:131" ht="26.25" customHeight="1" x14ac:dyDescent="0.2">
      <c r="A71" s="240">
        <v>4</v>
      </c>
      <c r="B71" s="980" t="s">
        <v>593</v>
      </c>
      <c r="C71" s="981"/>
      <c r="D71" s="981"/>
      <c r="E71" s="981"/>
      <c r="F71" s="981"/>
      <c r="G71" s="981"/>
      <c r="H71" s="981"/>
      <c r="I71" s="981"/>
      <c r="J71" s="981"/>
      <c r="K71" s="981"/>
      <c r="L71" s="981"/>
      <c r="M71" s="981"/>
      <c r="N71" s="981"/>
      <c r="O71" s="981"/>
      <c r="P71" s="982"/>
      <c r="Q71" s="983">
        <v>100</v>
      </c>
      <c r="R71" s="977"/>
      <c r="S71" s="977"/>
      <c r="T71" s="977"/>
      <c r="U71" s="977"/>
      <c r="V71" s="977">
        <v>98</v>
      </c>
      <c r="W71" s="977"/>
      <c r="X71" s="977"/>
      <c r="Y71" s="977"/>
      <c r="Z71" s="977"/>
      <c r="AA71" s="977">
        <v>2</v>
      </c>
      <c r="AB71" s="977"/>
      <c r="AC71" s="977"/>
      <c r="AD71" s="977"/>
      <c r="AE71" s="977"/>
      <c r="AF71" s="977">
        <v>2</v>
      </c>
      <c r="AG71" s="977"/>
      <c r="AH71" s="977"/>
      <c r="AI71" s="977"/>
      <c r="AJ71" s="977"/>
      <c r="AK71" s="977">
        <v>18</v>
      </c>
      <c r="AL71" s="977"/>
      <c r="AM71" s="977"/>
      <c r="AN71" s="977"/>
      <c r="AO71" s="977"/>
      <c r="AP71" s="977" t="s">
        <v>584</v>
      </c>
      <c r="AQ71" s="977"/>
      <c r="AR71" s="977"/>
      <c r="AS71" s="977"/>
      <c r="AT71" s="977"/>
      <c r="AU71" s="977" t="s">
        <v>584</v>
      </c>
      <c r="AV71" s="977"/>
      <c r="AW71" s="977"/>
      <c r="AX71" s="977"/>
      <c r="AY71" s="977"/>
      <c r="AZ71" s="978"/>
      <c r="BA71" s="978"/>
      <c r="BB71" s="978"/>
      <c r="BC71" s="978"/>
      <c r="BD71" s="979"/>
      <c r="BE71" s="243"/>
      <c r="BF71" s="243"/>
      <c r="BG71" s="243"/>
      <c r="BH71" s="243"/>
      <c r="BI71" s="243"/>
      <c r="BJ71" s="243"/>
      <c r="BK71" s="243"/>
      <c r="BL71" s="243"/>
      <c r="BM71" s="243"/>
      <c r="BN71" s="243"/>
      <c r="BO71" s="243"/>
      <c r="BP71" s="243"/>
      <c r="BQ71" s="240">
        <v>65</v>
      </c>
      <c r="BR71" s="245"/>
      <c r="BS71" s="951"/>
      <c r="BT71" s="952"/>
      <c r="BU71" s="952"/>
      <c r="BV71" s="952"/>
      <c r="BW71" s="952"/>
      <c r="BX71" s="952"/>
      <c r="BY71" s="952"/>
      <c r="BZ71" s="952"/>
      <c r="CA71" s="952"/>
      <c r="CB71" s="952"/>
      <c r="CC71" s="952"/>
      <c r="CD71" s="952"/>
      <c r="CE71" s="952"/>
      <c r="CF71" s="952"/>
      <c r="CG71" s="961"/>
      <c r="CH71" s="962"/>
      <c r="CI71" s="963"/>
      <c r="CJ71" s="963"/>
      <c r="CK71" s="963"/>
      <c r="CL71" s="964"/>
      <c r="CM71" s="962"/>
      <c r="CN71" s="963"/>
      <c r="CO71" s="963"/>
      <c r="CP71" s="963"/>
      <c r="CQ71" s="964"/>
      <c r="CR71" s="962"/>
      <c r="CS71" s="963"/>
      <c r="CT71" s="963"/>
      <c r="CU71" s="963"/>
      <c r="CV71" s="964"/>
      <c r="CW71" s="962"/>
      <c r="CX71" s="963"/>
      <c r="CY71" s="963"/>
      <c r="CZ71" s="963"/>
      <c r="DA71" s="964"/>
      <c r="DB71" s="962"/>
      <c r="DC71" s="963"/>
      <c r="DD71" s="963"/>
      <c r="DE71" s="963"/>
      <c r="DF71" s="964"/>
      <c r="DG71" s="962"/>
      <c r="DH71" s="963"/>
      <c r="DI71" s="963"/>
      <c r="DJ71" s="963"/>
      <c r="DK71" s="964"/>
      <c r="DL71" s="962"/>
      <c r="DM71" s="963"/>
      <c r="DN71" s="963"/>
      <c r="DO71" s="963"/>
      <c r="DP71" s="964"/>
      <c r="DQ71" s="962"/>
      <c r="DR71" s="963"/>
      <c r="DS71" s="963"/>
      <c r="DT71" s="963"/>
      <c r="DU71" s="964"/>
      <c r="DV71" s="951"/>
      <c r="DW71" s="952"/>
      <c r="DX71" s="952"/>
      <c r="DY71" s="952"/>
      <c r="DZ71" s="953"/>
      <c r="EA71" s="231"/>
    </row>
    <row r="72" spans="1:131" ht="26.25" customHeight="1" x14ac:dyDescent="0.2">
      <c r="A72" s="240">
        <v>5</v>
      </c>
      <c r="B72" s="980" t="s">
        <v>594</v>
      </c>
      <c r="C72" s="981"/>
      <c r="D72" s="981"/>
      <c r="E72" s="981"/>
      <c r="F72" s="981"/>
      <c r="G72" s="981"/>
      <c r="H72" s="981"/>
      <c r="I72" s="981"/>
      <c r="J72" s="981"/>
      <c r="K72" s="981"/>
      <c r="L72" s="981"/>
      <c r="M72" s="981"/>
      <c r="N72" s="981"/>
      <c r="O72" s="981"/>
      <c r="P72" s="982"/>
      <c r="Q72" s="983">
        <v>309</v>
      </c>
      <c r="R72" s="977"/>
      <c r="S72" s="977"/>
      <c r="T72" s="977"/>
      <c r="U72" s="977"/>
      <c r="V72" s="977">
        <v>305</v>
      </c>
      <c r="W72" s="977"/>
      <c r="X72" s="977"/>
      <c r="Y72" s="977"/>
      <c r="Z72" s="977"/>
      <c r="AA72" s="977">
        <v>4</v>
      </c>
      <c r="AB72" s="977"/>
      <c r="AC72" s="977"/>
      <c r="AD72" s="977"/>
      <c r="AE72" s="977"/>
      <c r="AF72" s="977">
        <v>4</v>
      </c>
      <c r="AG72" s="977"/>
      <c r="AH72" s="977"/>
      <c r="AI72" s="977"/>
      <c r="AJ72" s="977"/>
      <c r="AK72" s="977">
        <v>59</v>
      </c>
      <c r="AL72" s="977"/>
      <c r="AM72" s="977"/>
      <c r="AN72" s="977"/>
      <c r="AO72" s="977"/>
      <c r="AP72" s="977" t="s">
        <v>584</v>
      </c>
      <c r="AQ72" s="977"/>
      <c r="AR72" s="977"/>
      <c r="AS72" s="977"/>
      <c r="AT72" s="977"/>
      <c r="AU72" s="977" t="s">
        <v>584</v>
      </c>
      <c r="AV72" s="977"/>
      <c r="AW72" s="977"/>
      <c r="AX72" s="977"/>
      <c r="AY72" s="977"/>
      <c r="AZ72" s="978"/>
      <c r="BA72" s="978"/>
      <c r="BB72" s="978"/>
      <c r="BC72" s="978"/>
      <c r="BD72" s="979"/>
      <c r="BE72" s="243"/>
      <c r="BF72" s="243"/>
      <c r="BG72" s="243"/>
      <c r="BH72" s="243"/>
      <c r="BI72" s="243"/>
      <c r="BJ72" s="243"/>
      <c r="BK72" s="243"/>
      <c r="BL72" s="243"/>
      <c r="BM72" s="243"/>
      <c r="BN72" s="243"/>
      <c r="BO72" s="243"/>
      <c r="BP72" s="243"/>
      <c r="BQ72" s="240">
        <v>66</v>
      </c>
      <c r="BR72" s="245"/>
      <c r="BS72" s="951"/>
      <c r="BT72" s="952"/>
      <c r="BU72" s="952"/>
      <c r="BV72" s="952"/>
      <c r="BW72" s="952"/>
      <c r="BX72" s="952"/>
      <c r="BY72" s="952"/>
      <c r="BZ72" s="952"/>
      <c r="CA72" s="952"/>
      <c r="CB72" s="952"/>
      <c r="CC72" s="952"/>
      <c r="CD72" s="952"/>
      <c r="CE72" s="952"/>
      <c r="CF72" s="952"/>
      <c r="CG72" s="961"/>
      <c r="CH72" s="962"/>
      <c r="CI72" s="963"/>
      <c r="CJ72" s="963"/>
      <c r="CK72" s="963"/>
      <c r="CL72" s="964"/>
      <c r="CM72" s="962"/>
      <c r="CN72" s="963"/>
      <c r="CO72" s="963"/>
      <c r="CP72" s="963"/>
      <c r="CQ72" s="964"/>
      <c r="CR72" s="962"/>
      <c r="CS72" s="963"/>
      <c r="CT72" s="963"/>
      <c r="CU72" s="963"/>
      <c r="CV72" s="964"/>
      <c r="CW72" s="962"/>
      <c r="CX72" s="963"/>
      <c r="CY72" s="963"/>
      <c r="CZ72" s="963"/>
      <c r="DA72" s="964"/>
      <c r="DB72" s="962"/>
      <c r="DC72" s="963"/>
      <c r="DD72" s="963"/>
      <c r="DE72" s="963"/>
      <c r="DF72" s="964"/>
      <c r="DG72" s="962"/>
      <c r="DH72" s="963"/>
      <c r="DI72" s="963"/>
      <c r="DJ72" s="963"/>
      <c r="DK72" s="964"/>
      <c r="DL72" s="962"/>
      <c r="DM72" s="963"/>
      <c r="DN72" s="963"/>
      <c r="DO72" s="963"/>
      <c r="DP72" s="964"/>
      <c r="DQ72" s="962"/>
      <c r="DR72" s="963"/>
      <c r="DS72" s="963"/>
      <c r="DT72" s="963"/>
      <c r="DU72" s="964"/>
      <c r="DV72" s="951"/>
      <c r="DW72" s="952"/>
      <c r="DX72" s="952"/>
      <c r="DY72" s="952"/>
      <c r="DZ72" s="953"/>
      <c r="EA72" s="231"/>
    </row>
    <row r="73" spans="1:131" ht="26.25" customHeight="1" x14ac:dyDescent="0.2">
      <c r="A73" s="240">
        <v>6</v>
      </c>
      <c r="B73" s="980" t="s">
        <v>595</v>
      </c>
      <c r="C73" s="981"/>
      <c r="D73" s="981"/>
      <c r="E73" s="981"/>
      <c r="F73" s="981"/>
      <c r="G73" s="981"/>
      <c r="H73" s="981"/>
      <c r="I73" s="981"/>
      <c r="J73" s="981"/>
      <c r="K73" s="981"/>
      <c r="L73" s="981"/>
      <c r="M73" s="981"/>
      <c r="N73" s="981"/>
      <c r="O73" s="981"/>
      <c r="P73" s="982"/>
      <c r="Q73" s="983">
        <v>865</v>
      </c>
      <c r="R73" s="977"/>
      <c r="S73" s="977"/>
      <c r="T73" s="977"/>
      <c r="U73" s="977"/>
      <c r="V73" s="977">
        <v>824</v>
      </c>
      <c r="W73" s="977"/>
      <c r="X73" s="977"/>
      <c r="Y73" s="977"/>
      <c r="Z73" s="977"/>
      <c r="AA73" s="977">
        <v>40</v>
      </c>
      <c r="AB73" s="977"/>
      <c r="AC73" s="977"/>
      <c r="AD73" s="977"/>
      <c r="AE73" s="977"/>
      <c r="AF73" s="977">
        <v>40</v>
      </c>
      <c r="AG73" s="977"/>
      <c r="AH73" s="977"/>
      <c r="AI73" s="977"/>
      <c r="AJ73" s="977"/>
      <c r="AK73" s="977">
        <v>152</v>
      </c>
      <c r="AL73" s="977"/>
      <c r="AM73" s="977"/>
      <c r="AN73" s="977"/>
      <c r="AO73" s="977"/>
      <c r="AP73" s="977" t="s">
        <v>584</v>
      </c>
      <c r="AQ73" s="977"/>
      <c r="AR73" s="977"/>
      <c r="AS73" s="977"/>
      <c r="AT73" s="977"/>
      <c r="AU73" s="977" t="s">
        <v>584</v>
      </c>
      <c r="AV73" s="977"/>
      <c r="AW73" s="977"/>
      <c r="AX73" s="977"/>
      <c r="AY73" s="977"/>
      <c r="AZ73" s="978"/>
      <c r="BA73" s="978"/>
      <c r="BB73" s="978"/>
      <c r="BC73" s="978"/>
      <c r="BD73" s="979"/>
      <c r="BE73" s="243"/>
      <c r="BF73" s="243"/>
      <c r="BG73" s="243"/>
      <c r="BH73" s="243"/>
      <c r="BI73" s="243"/>
      <c r="BJ73" s="243"/>
      <c r="BK73" s="243"/>
      <c r="BL73" s="243"/>
      <c r="BM73" s="243"/>
      <c r="BN73" s="243"/>
      <c r="BO73" s="243"/>
      <c r="BP73" s="243"/>
      <c r="BQ73" s="240">
        <v>67</v>
      </c>
      <c r="BR73" s="245"/>
      <c r="BS73" s="951"/>
      <c r="BT73" s="952"/>
      <c r="BU73" s="952"/>
      <c r="BV73" s="952"/>
      <c r="BW73" s="952"/>
      <c r="BX73" s="952"/>
      <c r="BY73" s="952"/>
      <c r="BZ73" s="952"/>
      <c r="CA73" s="952"/>
      <c r="CB73" s="952"/>
      <c r="CC73" s="952"/>
      <c r="CD73" s="952"/>
      <c r="CE73" s="952"/>
      <c r="CF73" s="952"/>
      <c r="CG73" s="961"/>
      <c r="CH73" s="962"/>
      <c r="CI73" s="963"/>
      <c r="CJ73" s="963"/>
      <c r="CK73" s="963"/>
      <c r="CL73" s="964"/>
      <c r="CM73" s="962"/>
      <c r="CN73" s="963"/>
      <c r="CO73" s="963"/>
      <c r="CP73" s="963"/>
      <c r="CQ73" s="964"/>
      <c r="CR73" s="962"/>
      <c r="CS73" s="963"/>
      <c r="CT73" s="963"/>
      <c r="CU73" s="963"/>
      <c r="CV73" s="964"/>
      <c r="CW73" s="962"/>
      <c r="CX73" s="963"/>
      <c r="CY73" s="963"/>
      <c r="CZ73" s="963"/>
      <c r="DA73" s="964"/>
      <c r="DB73" s="962"/>
      <c r="DC73" s="963"/>
      <c r="DD73" s="963"/>
      <c r="DE73" s="963"/>
      <c r="DF73" s="964"/>
      <c r="DG73" s="962"/>
      <c r="DH73" s="963"/>
      <c r="DI73" s="963"/>
      <c r="DJ73" s="963"/>
      <c r="DK73" s="964"/>
      <c r="DL73" s="962"/>
      <c r="DM73" s="963"/>
      <c r="DN73" s="963"/>
      <c r="DO73" s="963"/>
      <c r="DP73" s="964"/>
      <c r="DQ73" s="962"/>
      <c r="DR73" s="963"/>
      <c r="DS73" s="963"/>
      <c r="DT73" s="963"/>
      <c r="DU73" s="964"/>
      <c r="DV73" s="951"/>
      <c r="DW73" s="952"/>
      <c r="DX73" s="952"/>
      <c r="DY73" s="952"/>
      <c r="DZ73" s="953"/>
      <c r="EA73" s="231"/>
    </row>
    <row r="74" spans="1:131" ht="26.25" customHeight="1" x14ac:dyDescent="0.2">
      <c r="A74" s="240">
        <v>7</v>
      </c>
      <c r="B74" s="980" t="s">
        <v>596</v>
      </c>
      <c r="C74" s="981"/>
      <c r="D74" s="981"/>
      <c r="E74" s="981"/>
      <c r="F74" s="981"/>
      <c r="G74" s="981"/>
      <c r="H74" s="981"/>
      <c r="I74" s="981"/>
      <c r="J74" s="981"/>
      <c r="K74" s="981"/>
      <c r="L74" s="981"/>
      <c r="M74" s="981"/>
      <c r="N74" s="981"/>
      <c r="O74" s="981"/>
      <c r="P74" s="982"/>
      <c r="Q74" s="983">
        <v>184</v>
      </c>
      <c r="R74" s="977"/>
      <c r="S74" s="977"/>
      <c r="T74" s="977"/>
      <c r="U74" s="977"/>
      <c r="V74" s="977">
        <v>182</v>
      </c>
      <c r="W74" s="977"/>
      <c r="X74" s="977"/>
      <c r="Y74" s="977"/>
      <c r="Z74" s="977"/>
      <c r="AA74" s="977">
        <v>2</v>
      </c>
      <c r="AB74" s="977"/>
      <c r="AC74" s="977"/>
      <c r="AD74" s="977"/>
      <c r="AE74" s="977"/>
      <c r="AF74" s="977">
        <v>2</v>
      </c>
      <c r="AG74" s="977"/>
      <c r="AH74" s="977"/>
      <c r="AI74" s="977"/>
      <c r="AJ74" s="977"/>
      <c r="AK74" s="977" t="s">
        <v>584</v>
      </c>
      <c r="AL74" s="977"/>
      <c r="AM74" s="977"/>
      <c r="AN74" s="977"/>
      <c r="AO74" s="977"/>
      <c r="AP74" s="977" t="s">
        <v>584</v>
      </c>
      <c r="AQ74" s="977"/>
      <c r="AR74" s="977"/>
      <c r="AS74" s="977"/>
      <c r="AT74" s="977"/>
      <c r="AU74" s="977" t="s">
        <v>584</v>
      </c>
      <c r="AV74" s="977"/>
      <c r="AW74" s="977"/>
      <c r="AX74" s="977"/>
      <c r="AY74" s="977"/>
      <c r="AZ74" s="978"/>
      <c r="BA74" s="978"/>
      <c r="BB74" s="978"/>
      <c r="BC74" s="978"/>
      <c r="BD74" s="979"/>
      <c r="BE74" s="243"/>
      <c r="BF74" s="243"/>
      <c r="BG74" s="243"/>
      <c r="BH74" s="243"/>
      <c r="BI74" s="243"/>
      <c r="BJ74" s="243"/>
      <c r="BK74" s="243"/>
      <c r="BL74" s="243"/>
      <c r="BM74" s="243"/>
      <c r="BN74" s="243"/>
      <c r="BO74" s="243"/>
      <c r="BP74" s="243"/>
      <c r="BQ74" s="240">
        <v>68</v>
      </c>
      <c r="BR74" s="245"/>
      <c r="BS74" s="951"/>
      <c r="BT74" s="952"/>
      <c r="BU74" s="952"/>
      <c r="BV74" s="952"/>
      <c r="BW74" s="952"/>
      <c r="BX74" s="952"/>
      <c r="BY74" s="952"/>
      <c r="BZ74" s="952"/>
      <c r="CA74" s="952"/>
      <c r="CB74" s="952"/>
      <c r="CC74" s="952"/>
      <c r="CD74" s="952"/>
      <c r="CE74" s="952"/>
      <c r="CF74" s="952"/>
      <c r="CG74" s="961"/>
      <c r="CH74" s="962"/>
      <c r="CI74" s="963"/>
      <c r="CJ74" s="963"/>
      <c r="CK74" s="963"/>
      <c r="CL74" s="964"/>
      <c r="CM74" s="962"/>
      <c r="CN74" s="963"/>
      <c r="CO74" s="963"/>
      <c r="CP74" s="963"/>
      <c r="CQ74" s="964"/>
      <c r="CR74" s="962"/>
      <c r="CS74" s="963"/>
      <c r="CT74" s="963"/>
      <c r="CU74" s="963"/>
      <c r="CV74" s="964"/>
      <c r="CW74" s="962"/>
      <c r="CX74" s="963"/>
      <c r="CY74" s="963"/>
      <c r="CZ74" s="963"/>
      <c r="DA74" s="964"/>
      <c r="DB74" s="962"/>
      <c r="DC74" s="963"/>
      <c r="DD74" s="963"/>
      <c r="DE74" s="963"/>
      <c r="DF74" s="964"/>
      <c r="DG74" s="962"/>
      <c r="DH74" s="963"/>
      <c r="DI74" s="963"/>
      <c r="DJ74" s="963"/>
      <c r="DK74" s="964"/>
      <c r="DL74" s="962"/>
      <c r="DM74" s="963"/>
      <c r="DN74" s="963"/>
      <c r="DO74" s="963"/>
      <c r="DP74" s="964"/>
      <c r="DQ74" s="962"/>
      <c r="DR74" s="963"/>
      <c r="DS74" s="963"/>
      <c r="DT74" s="963"/>
      <c r="DU74" s="964"/>
      <c r="DV74" s="951"/>
      <c r="DW74" s="952"/>
      <c r="DX74" s="952"/>
      <c r="DY74" s="952"/>
      <c r="DZ74" s="953"/>
      <c r="EA74" s="231"/>
    </row>
    <row r="75" spans="1:131" ht="26.25" customHeight="1" x14ac:dyDescent="0.2">
      <c r="A75" s="240">
        <v>8</v>
      </c>
      <c r="B75" s="980" t="s">
        <v>597</v>
      </c>
      <c r="C75" s="981"/>
      <c r="D75" s="981"/>
      <c r="E75" s="981"/>
      <c r="F75" s="981"/>
      <c r="G75" s="981"/>
      <c r="H75" s="981"/>
      <c r="I75" s="981"/>
      <c r="J75" s="981"/>
      <c r="K75" s="981"/>
      <c r="L75" s="981"/>
      <c r="M75" s="981"/>
      <c r="N75" s="981"/>
      <c r="O75" s="981"/>
      <c r="P75" s="982"/>
      <c r="Q75" s="984">
        <v>25</v>
      </c>
      <c r="R75" s="985"/>
      <c r="S75" s="985"/>
      <c r="T75" s="985"/>
      <c r="U75" s="986"/>
      <c r="V75" s="987">
        <v>23</v>
      </c>
      <c r="W75" s="985"/>
      <c r="X75" s="985"/>
      <c r="Y75" s="985"/>
      <c r="Z75" s="986"/>
      <c r="AA75" s="987">
        <v>1</v>
      </c>
      <c r="AB75" s="985"/>
      <c r="AC75" s="985"/>
      <c r="AD75" s="985"/>
      <c r="AE75" s="986"/>
      <c r="AF75" s="987">
        <v>1</v>
      </c>
      <c r="AG75" s="985"/>
      <c r="AH75" s="985"/>
      <c r="AI75" s="985"/>
      <c r="AJ75" s="986"/>
      <c r="AK75" s="987">
        <v>6</v>
      </c>
      <c r="AL75" s="985"/>
      <c r="AM75" s="985"/>
      <c r="AN75" s="985"/>
      <c r="AO75" s="986"/>
      <c r="AP75" s="987" t="s">
        <v>584</v>
      </c>
      <c r="AQ75" s="985"/>
      <c r="AR75" s="985"/>
      <c r="AS75" s="985"/>
      <c r="AT75" s="986"/>
      <c r="AU75" s="987" t="s">
        <v>584</v>
      </c>
      <c r="AV75" s="985"/>
      <c r="AW75" s="985"/>
      <c r="AX75" s="985"/>
      <c r="AY75" s="986"/>
      <c r="AZ75" s="978"/>
      <c r="BA75" s="978"/>
      <c r="BB75" s="978"/>
      <c r="BC75" s="978"/>
      <c r="BD75" s="979"/>
      <c r="BE75" s="243"/>
      <c r="BF75" s="243"/>
      <c r="BG75" s="243"/>
      <c r="BH75" s="243"/>
      <c r="BI75" s="243"/>
      <c r="BJ75" s="243"/>
      <c r="BK75" s="243"/>
      <c r="BL75" s="243"/>
      <c r="BM75" s="243"/>
      <c r="BN75" s="243"/>
      <c r="BO75" s="243"/>
      <c r="BP75" s="243"/>
      <c r="BQ75" s="240">
        <v>69</v>
      </c>
      <c r="BR75" s="245"/>
      <c r="BS75" s="951"/>
      <c r="BT75" s="952"/>
      <c r="BU75" s="952"/>
      <c r="BV75" s="952"/>
      <c r="BW75" s="952"/>
      <c r="BX75" s="952"/>
      <c r="BY75" s="952"/>
      <c r="BZ75" s="952"/>
      <c r="CA75" s="952"/>
      <c r="CB75" s="952"/>
      <c r="CC75" s="952"/>
      <c r="CD75" s="952"/>
      <c r="CE75" s="952"/>
      <c r="CF75" s="952"/>
      <c r="CG75" s="961"/>
      <c r="CH75" s="962"/>
      <c r="CI75" s="963"/>
      <c r="CJ75" s="963"/>
      <c r="CK75" s="963"/>
      <c r="CL75" s="964"/>
      <c r="CM75" s="962"/>
      <c r="CN75" s="963"/>
      <c r="CO75" s="963"/>
      <c r="CP75" s="963"/>
      <c r="CQ75" s="964"/>
      <c r="CR75" s="962"/>
      <c r="CS75" s="963"/>
      <c r="CT75" s="963"/>
      <c r="CU75" s="963"/>
      <c r="CV75" s="964"/>
      <c r="CW75" s="962"/>
      <c r="CX75" s="963"/>
      <c r="CY75" s="963"/>
      <c r="CZ75" s="963"/>
      <c r="DA75" s="964"/>
      <c r="DB75" s="962"/>
      <c r="DC75" s="963"/>
      <c r="DD75" s="963"/>
      <c r="DE75" s="963"/>
      <c r="DF75" s="964"/>
      <c r="DG75" s="962"/>
      <c r="DH75" s="963"/>
      <c r="DI75" s="963"/>
      <c r="DJ75" s="963"/>
      <c r="DK75" s="964"/>
      <c r="DL75" s="962"/>
      <c r="DM75" s="963"/>
      <c r="DN75" s="963"/>
      <c r="DO75" s="963"/>
      <c r="DP75" s="964"/>
      <c r="DQ75" s="962"/>
      <c r="DR75" s="963"/>
      <c r="DS75" s="963"/>
      <c r="DT75" s="963"/>
      <c r="DU75" s="964"/>
      <c r="DV75" s="951"/>
      <c r="DW75" s="952"/>
      <c r="DX75" s="952"/>
      <c r="DY75" s="952"/>
      <c r="DZ75" s="953"/>
      <c r="EA75" s="231"/>
    </row>
    <row r="76" spans="1:131" ht="26.25" customHeight="1" x14ac:dyDescent="0.2">
      <c r="A76" s="240">
        <v>9</v>
      </c>
      <c r="B76" s="980" t="s">
        <v>598</v>
      </c>
      <c r="C76" s="981"/>
      <c r="D76" s="981"/>
      <c r="E76" s="981"/>
      <c r="F76" s="981"/>
      <c r="G76" s="981"/>
      <c r="H76" s="981"/>
      <c r="I76" s="981"/>
      <c r="J76" s="981"/>
      <c r="K76" s="981"/>
      <c r="L76" s="981"/>
      <c r="M76" s="981"/>
      <c r="N76" s="981"/>
      <c r="O76" s="981"/>
      <c r="P76" s="982"/>
      <c r="Q76" s="984">
        <v>15</v>
      </c>
      <c r="R76" s="985"/>
      <c r="S76" s="985"/>
      <c r="T76" s="985"/>
      <c r="U76" s="986"/>
      <c r="V76" s="987">
        <v>9</v>
      </c>
      <c r="W76" s="985"/>
      <c r="X76" s="985"/>
      <c r="Y76" s="985"/>
      <c r="Z76" s="986"/>
      <c r="AA76" s="987">
        <v>6</v>
      </c>
      <c r="AB76" s="985"/>
      <c r="AC76" s="985"/>
      <c r="AD76" s="985"/>
      <c r="AE76" s="986"/>
      <c r="AF76" s="987">
        <v>6</v>
      </c>
      <c r="AG76" s="985"/>
      <c r="AH76" s="985"/>
      <c r="AI76" s="985"/>
      <c r="AJ76" s="986"/>
      <c r="AK76" s="987" t="s">
        <v>584</v>
      </c>
      <c r="AL76" s="985"/>
      <c r="AM76" s="985"/>
      <c r="AN76" s="985"/>
      <c r="AO76" s="986"/>
      <c r="AP76" s="987" t="s">
        <v>584</v>
      </c>
      <c r="AQ76" s="985"/>
      <c r="AR76" s="985"/>
      <c r="AS76" s="985"/>
      <c r="AT76" s="986"/>
      <c r="AU76" s="987" t="s">
        <v>584</v>
      </c>
      <c r="AV76" s="985"/>
      <c r="AW76" s="985"/>
      <c r="AX76" s="985"/>
      <c r="AY76" s="986"/>
      <c r="AZ76" s="978"/>
      <c r="BA76" s="978"/>
      <c r="BB76" s="978"/>
      <c r="BC76" s="978"/>
      <c r="BD76" s="979"/>
      <c r="BE76" s="243"/>
      <c r="BF76" s="243"/>
      <c r="BG76" s="243"/>
      <c r="BH76" s="243"/>
      <c r="BI76" s="243"/>
      <c r="BJ76" s="243"/>
      <c r="BK76" s="243"/>
      <c r="BL76" s="243"/>
      <c r="BM76" s="243"/>
      <c r="BN76" s="243"/>
      <c r="BO76" s="243"/>
      <c r="BP76" s="243"/>
      <c r="BQ76" s="240">
        <v>70</v>
      </c>
      <c r="BR76" s="245"/>
      <c r="BS76" s="951"/>
      <c r="BT76" s="952"/>
      <c r="BU76" s="952"/>
      <c r="BV76" s="952"/>
      <c r="BW76" s="952"/>
      <c r="BX76" s="952"/>
      <c r="BY76" s="952"/>
      <c r="BZ76" s="952"/>
      <c r="CA76" s="952"/>
      <c r="CB76" s="952"/>
      <c r="CC76" s="952"/>
      <c r="CD76" s="952"/>
      <c r="CE76" s="952"/>
      <c r="CF76" s="952"/>
      <c r="CG76" s="961"/>
      <c r="CH76" s="962"/>
      <c r="CI76" s="963"/>
      <c r="CJ76" s="963"/>
      <c r="CK76" s="963"/>
      <c r="CL76" s="964"/>
      <c r="CM76" s="962"/>
      <c r="CN76" s="963"/>
      <c r="CO76" s="963"/>
      <c r="CP76" s="963"/>
      <c r="CQ76" s="964"/>
      <c r="CR76" s="962"/>
      <c r="CS76" s="963"/>
      <c r="CT76" s="963"/>
      <c r="CU76" s="963"/>
      <c r="CV76" s="964"/>
      <c r="CW76" s="962"/>
      <c r="CX76" s="963"/>
      <c r="CY76" s="963"/>
      <c r="CZ76" s="963"/>
      <c r="DA76" s="964"/>
      <c r="DB76" s="962"/>
      <c r="DC76" s="963"/>
      <c r="DD76" s="963"/>
      <c r="DE76" s="963"/>
      <c r="DF76" s="964"/>
      <c r="DG76" s="962"/>
      <c r="DH76" s="963"/>
      <c r="DI76" s="963"/>
      <c r="DJ76" s="963"/>
      <c r="DK76" s="964"/>
      <c r="DL76" s="962"/>
      <c r="DM76" s="963"/>
      <c r="DN76" s="963"/>
      <c r="DO76" s="963"/>
      <c r="DP76" s="964"/>
      <c r="DQ76" s="962"/>
      <c r="DR76" s="963"/>
      <c r="DS76" s="963"/>
      <c r="DT76" s="963"/>
      <c r="DU76" s="964"/>
      <c r="DV76" s="951"/>
      <c r="DW76" s="952"/>
      <c r="DX76" s="952"/>
      <c r="DY76" s="952"/>
      <c r="DZ76" s="953"/>
      <c r="EA76" s="231"/>
    </row>
    <row r="77" spans="1:131" ht="26.25" customHeight="1" x14ac:dyDescent="0.2">
      <c r="A77" s="240">
        <v>10</v>
      </c>
      <c r="B77" s="980" t="s">
        <v>599</v>
      </c>
      <c r="C77" s="981"/>
      <c r="D77" s="981"/>
      <c r="E77" s="981"/>
      <c r="F77" s="981"/>
      <c r="G77" s="981"/>
      <c r="H77" s="981"/>
      <c r="I77" s="981"/>
      <c r="J77" s="981"/>
      <c r="K77" s="981"/>
      <c r="L77" s="981"/>
      <c r="M77" s="981"/>
      <c r="N77" s="981"/>
      <c r="O77" s="981"/>
      <c r="P77" s="982"/>
      <c r="Q77" s="984">
        <v>27</v>
      </c>
      <c r="R77" s="985"/>
      <c r="S77" s="985"/>
      <c r="T77" s="985"/>
      <c r="U77" s="986"/>
      <c r="V77" s="987">
        <v>27</v>
      </c>
      <c r="W77" s="985"/>
      <c r="X77" s="985"/>
      <c r="Y77" s="985"/>
      <c r="Z77" s="986"/>
      <c r="AA77" s="987">
        <v>0</v>
      </c>
      <c r="AB77" s="985"/>
      <c r="AC77" s="985"/>
      <c r="AD77" s="985"/>
      <c r="AE77" s="986"/>
      <c r="AF77" s="987">
        <v>0</v>
      </c>
      <c r="AG77" s="985"/>
      <c r="AH77" s="985"/>
      <c r="AI77" s="985"/>
      <c r="AJ77" s="986"/>
      <c r="AK77" s="987" t="s">
        <v>584</v>
      </c>
      <c r="AL77" s="985"/>
      <c r="AM77" s="985"/>
      <c r="AN77" s="985"/>
      <c r="AO77" s="986"/>
      <c r="AP77" s="987" t="s">
        <v>584</v>
      </c>
      <c r="AQ77" s="985"/>
      <c r="AR77" s="985"/>
      <c r="AS77" s="985"/>
      <c r="AT77" s="986"/>
      <c r="AU77" s="987" t="s">
        <v>584</v>
      </c>
      <c r="AV77" s="985"/>
      <c r="AW77" s="985"/>
      <c r="AX77" s="985"/>
      <c r="AY77" s="986"/>
      <c r="AZ77" s="978"/>
      <c r="BA77" s="978"/>
      <c r="BB77" s="978"/>
      <c r="BC77" s="978"/>
      <c r="BD77" s="979"/>
      <c r="BE77" s="243"/>
      <c r="BF77" s="243"/>
      <c r="BG77" s="243"/>
      <c r="BH77" s="243"/>
      <c r="BI77" s="243"/>
      <c r="BJ77" s="243"/>
      <c r="BK77" s="243"/>
      <c r="BL77" s="243"/>
      <c r="BM77" s="243"/>
      <c r="BN77" s="243"/>
      <c r="BO77" s="243"/>
      <c r="BP77" s="243"/>
      <c r="BQ77" s="240">
        <v>71</v>
      </c>
      <c r="BR77" s="245"/>
      <c r="BS77" s="951"/>
      <c r="BT77" s="952"/>
      <c r="BU77" s="952"/>
      <c r="BV77" s="952"/>
      <c r="BW77" s="952"/>
      <c r="BX77" s="952"/>
      <c r="BY77" s="952"/>
      <c r="BZ77" s="952"/>
      <c r="CA77" s="952"/>
      <c r="CB77" s="952"/>
      <c r="CC77" s="952"/>
      <c r="CD77" s="952"/>
      <c r="CE77" s="952"/>
      <c r="CF77" s="952"/>
      <c r="CG77" s="961"/>
      <c r="CH77" s="962"/>
      <c r="CI77" s="963"/>
      <c r="CJ77" s="963"/>
      <c r="CK77" s="963"/>
      <c r="CL77" s="964"/>
      <c r="CM77" s="962"/>
      <c r="CN77" s="963"/>
      <c r="CO77" s="963"/>
      <c r="CP77" s="963"/>
      <c r="CQ77" s="964"/>
      <c r="CR77" s="962"/>
      <c r="CS77" s="963"/>
      <c r="CT77" s="963"/>
      <c r="CU77" s="963"/>
      <c r="CV77" s="964"/>
      <c r="CW77" s="962"/>
      <c r="CX77" s="963"/>
      <c r="CY77" s="963"/>
      <c r="CZ77" s="963"/>
      <c r="DA77" s="964"/>
      <c r="DB77" s="962"/>
      <c r="DC77" s="963"/>
      <c r="DD77" s="963"/>
      <c r="DE77" s="963"/>
      <c r="DF77" s="964"/>
      <c r="DG77" s="962"/>
      <c r="DH77" s="963"/>
      <c r="DI77" s="963"/>
      <c r="DJ77" s="963"/>
      <c r="DK77" s="964"/>
      <c r="DL77" s="962"/>
      <c r="DM77" s="963"/>
      <c r="DN77" s="963"/>
      <c r="DO77" s="963"/>
      <c r="DP77" s="964"/>
      <c r="DQ77" s="962"/>
      <c r="DR77" s="963"/>
      <c r="DS77" s="963"/>
      <c r="DT77" s="963"/>
      <c r="DU77" s="964"/>
      <c r="DV77" s="951"/>
      <c r="DW77" s="952"/>
      <c r="DX77" s="952"/>
      <c r="DY77" s="952"/>
      <c r="DZ77" s="953"/>
      <c r="EA77" s="231"/>
    </row>
    <row r="78" spans="1:131" ht="26.25" customHeight="1" x14ac:dyDescent="0.2">
      <c r="A78" s="240">
        <v>11</v>
      </c>
      <c r="B78" s="980" t="s">
        <v>600</v>
      </c>
      <c r="C78" s="981"/>
      <c r="D78" s="981"/>
      <c r="E78" s="981"/>
      <c r="F78" s="981"/>
      <c r="G78" s="981"/>
      <c r="H78" s="981"/>
      <c r="I78" s="981"/>
      <c r="J78" s="981"/>
      <c r="K78" s="981"/>
      <c r="L78" s="981"/>
      <c r="M78" s="981"/>
      <c r="N78" s="981"/>
      <c r="O78" s="981"/>
      <c r="P78" s="982"/>
      <c r="Q78" s="983">
        <v>32</v>
      </c>
      <c r="R78" s="977"/>
      <c r="S78" s="977"/>
      <c r="T78" s="977"/>
      <c r="U78" s="977"/>
      <c r="V78" s="977">
        <v>32</v>
      </c>
      <c r="W78" s="977"/>
      <c r="X78" s="977"/>
      <c r="Y78" s="977"/>
      <c r="Z78" s="977"/>
      <c r="AA78" s="977">
        <v>0</v>
      </c>
      <c r="AB78" s="977"/>
      <c r="AC78" s="977"/>
      <c r="AD78" s="977"/>
      <c r="AE78" s="977"/>
      <c r="AF78" s="977">
        <v>0</v>
      </c>
      <c r="AG78" s="977"/>
      <c r="AH78" s="977"/>
      <c r="AI78" s="977"/>
      <c r="AJ78" s="977"/>
      <c r="AK78" s="977">
        <v>1</v>
      </c>
      <c r="AL78" s="977"/>
      <c r="AM78" s="977"/>
      <c r="AN78" s="977"/>
      <c r="AO78" s="977"/>
      <c r="AP78" s="977" t="s">
        <v>584</v>
      </c>
      <c r="AQ78" s="977"/>
      <c r="AR78" s="977"/>
      <c r="AS78" s="977"/>
      <c r="AT78" s="977"/>
      <c r="AU78" s="977" t="s">
        <v>584</v>
      </c>
      <c r="AV78" s="977"/>
      <c r="AW78" s="977"/>
      <c r="AX78" s="977"/>
      <c r="AY78" s="977"/>
      <c r="AZ78" s="978"/>
      <c r="BA78" s="978"/>
      <c r="BB78" s="978"/>
      <c r="BC78" s="978"/>
      <c r="BD78" s="979"/>
      <c r="BE78" s="243"/>
      <c r="BF78" s="243"/>
      <c r="BG78" s="243"/>
      <c r="BH78" s="243"/>
      <c r="BI78" s="243"/>
      <c r="BJ78" s="231"/>
      <c r="BK78" s="231"/>
      <c r="BL78" s="231"/>
      <c r="BM78" s="231"/>
      <c r="BN78" s="231"/>
      <c r="BO78" s="243"/>
      <c r="BP78" s="243"/>
      <c r="BQ78" s="240">
        <v>72</v>
      </c>
      <c r="BR78" s="245"/>
      <c r="BS78" s="951"/>
      <c r="BT78" s="952"/>
      <c r="BU78" s="952"/>
      <c r="BV78" s="952"/>
      <c r="BW78" s="952"/>
      <c r="BX78" s="952"/>
      <c r="BY78" s="952"/>
      <c r="BZ78" s="952"/>
      <c r="CA78" s="952"/>
      <c r="CB78" s="952"/>
      <c r="CC78" s="952"/>
      <c r="CD78" s="952"/>
      <c r="CE78" s="952"/>
      <c r="CF78" s="952"/>
      <c r="CG78" s="961"/>
      <c r="CH78" s="962"/>
      <c r="CI78" s="963"/>
      <c r="CJ78" s="963"/>
      <c r="CK78" s="963"/>
      <c r="CL78" s="964"/>
      <c r="CM78" s="962"/>
      <c r="CN78" s="963"/>
      <c r="CO78" s="963"/>
      <c r="CP78" s="963"/>
      <c r="CQ78" s="964"/>
      <c r="CR78" s="962"/>
      <c r="CS78" s="963"/>
      <c r="CT78" s="963"/>
      <c r="CU78" s="963"/>
      <c r="CV78" s="964"/>
      <c r="CW78" s="962"/>
      <c r="CX78" s="963"/>
      <c r="CY78" s="963"/>
      <c r="CZ78" s="963"/>
      <c r="DA78" s="964"/>
      <c r="DB78" s="962"/>
      <c r="DC78" s="963"/>
      <c r="DD78" s="963"/>
      <c r="DE78" s="963"/>
      <c r="DF78" s="964"/>
      <c r="DG78" s="962"/>
      <c r="DH78" s="963"/>
      <c r="DI78" s="963"/>
      <c r="DJ78" s="963"/>
      <c r="DK78" s="964"/>
      <c r="DL78" s="962"/>
      <c r="DM78" s="963"/>
      <c r="DN78" s="963"/>
      <c r="DO78" s="963"/>
      <c r="DP78" s="964"/>
      <c r="DQ78" s="962"/>
      <c r="DR78" s="963"/>
      <c r="DS78" s="963"/>
      <c r="DT78" s="963"/>
      <c r="DU78" s="964"/>
      <c r="DV78" s="951"/>
      <c r="DW78" s="952"/>
      <c r="DX78" s="952"/>
      <c r="DY78" s="952"/>
      <c r="DZ78" s="953"/>
      <c r="EA78" s="231"/>
    </row>
    <row r="79" spans="1:131" ht="26.25" customHeight="1" x14ac:dyDescent="0.2">
      <c r="A79" s="240">
        <v>12</v>
      </c>
      <c r="B79" s="980" t="s">
        <v>601</v>
      </c>
      <c r="C79" s="981"/>
      <c r="D79" s="981"/>
      <c r="E79" s="981"/>
      <c r="F79" s="981"/>
      <c r="G79" s="981"/>
      <c r="H79" s="981"/>
      <c r="I79" s="981"/>
      <c r="J79" s="981"/>
      <c r="K79" s="981"/>
      <c r="L79" s="981"/>
      <c r="M79" s="981"/>
      <c r="N79" s="981"/>
      <c r="O79" s="981"/>
      <c r="P79" s="982"/>
      <c r="Q79" s="983">
        <v>75</v>
      </c>
      <c r="R79" s="977"/>
      <c r="S79" s="977"/>
      <c r="T79" s="977"/>
      <c r="U79" s="977"/>
      <c r="V79" s="977">
        <v>71</v>
      </c>
      <c r="W79" s="977"/>
      <c r="X79" s="977"/>
      <c r="Y79" s="977"/>
      <c r="Z79" s="977"/>
      <c r="AA79" s="977">
        <v>4</v>
      </c>
      <c r="AB79" s="977"/>
      <c r="AC79" s="977"/>
      <c r="AD79" s="977"/>
      <c r="AE79" s="977"/>
      <c r="AF79" s="977">
        <v>4</v>
      </c>
      <c r="AG79" s="977"/>
      <c r="AH79" s="977"/>
      <c r="AI79" s="977"/>
      <c r="AJ79" s="977"/>
      <c r="AK79" s="977">
        <v>1</v>
      </c>
      <c r="AL79" s="977"/>
      <c r="AM79" s="977"/>
      <c r="AN79" s="977"/>
      <c r="AO79" s="977"/>
      <c r="AP79" s="977" t="s">
        <v>584</v>
      </c>
      <c r="AQ79" s="977"/>
      <c r="AR79" s="977"/>
      <c r="AS79" s="977"/>
      <c r="AT79" s="977"/>
      <c r="AU79" s="977" t="s">
        <v>584</v>
      </c>
      <c r="AV79" s="977"/>
      <c r="AW79" s="977"/>
      <c r="AX79" s="977"/>
      <c r="AY79" s="977"/>
      <c r="AZ79" s="978"/>
      <c r="BA79" s="978"/>
      <c r="BB79" s="978"/>
      <c r="BC79" s="978"/>
      <c r="BD79" s="979"/>
      <c r="BE79" s="243"/>
      <c r="BF79" s="243"/>
      <c r="BG79" s="243"/>
      <c r="BH79" s="243"/>
      <c r="BI79" s="243"/>
      <c r="BJ79" s="231"/>
      <c r="BK79" s="231"/>
      <c r="BL79" s="231"/>
      <c r="BM79" s="231"/>
      <c r="BN79" s="231"/>
      <c r="BO79" s="243"/>
      <c r="BP79" s="243"/>
      <c r="BQ79" s="240">
        <v>73</v>
      </c>
      <c r="BR79" s="245"/>
      <c r="BS79" s="951"/>
      <c r="BT79" s="952"/>
      <c r="BU79" s="952"/>
      <c r="BV79" s="952"/>
      <c r="BW79" s="952"/>
      <c r="BX79" s="952"/>
      <c r="BY79" s="952"/>
      <c r="BZ79" s="952"/>
      <c r="CA79" s="952"/>
      <c r="CB79" s="952"/>
      <c r="CC79" s="952"/>
      <c r="CD79" s="952"/>
      <c r="CE79" s="952"/>
      <c r="CF79" s="952"/>
      <c r="CG79" s="961"/>
      <c r="CH79" s="962"/>
      <c r="CI79" s="963"/>
      <c r="CJ79" s="963"/>
      <c r="CK79" s="963"/>
      <c r="CL79" s="964"/>
      <c r="CM79" s="962"/>
      <c r="CN79" s="963"/>
      <c r="CO79" s="963"/>
      <c r="CP79" s="963"/>
      <c r="CQ79" s="964"/>
      <c r="CR79" s="962"/>
      <c r="CS79" s="963"/>
      <c r="CT79" s="963"/>
      <c r="CU79" s="963"/>
      <c r="CV79" s="964"/>
      <c r="CW79" s="962"/>
      <c r="CX79" s="963"/>
      <c r="CY79" s="963"/>
      <c r="CZ79" s="963"/>
      <c r="DA79" s="964"/>
      <c r="DB79" s="962"/>
      <c r="DC79" s="963"/>
      <c r="DD79" s="963"/>
      <c r="DE79" s="963"/>
      <c r="DF79" s="964"/>
      <c r="DG79" s="962"/>
      <c r="DH79" s="963"/>
      <c r="DI79" s="963"/>
      <c r="DJ79" s="963"/>
      <c r="DK79" s="964"/>
      <c r="DL79" s="962"/>
      <c r="DM79" s="963"/>
      <c r="DN79" s="963"/>
      <c r="DO79" s="963"/>
      <c r="DP79" s="964"/>
      <c r="DQ79" s="962"/>
      <c r="DR79" s="963"/>
      <c r="DS79" s="963"/>
      <c r="DT79" s="963"/>
      <c r="DU79" s="964"/>
      <c r="DV79" s="951"/>
      <c r="DW79" s="952"/>
      <c r="DX79" s="952"/>
      <c r="DY79" s="952"/>
      <c r="DZ79" s="953"/>
      <c r="EA79" s="231"/>
    </row>
    <row r="80" spans="1:131" ht="26.25" customHeight="1" x14ac:dyDescent="0.2">
      <c r="A80" s="240">
        <v>13</v>
      </c>
      <c r="B80" s="980" t="s">
        <v>602</v>
      </c>
      <c r="C80" s="981"/>
      <c r="D80" s="981"/>
      <c r="E80" s="981"/>
      <c r="F80" s="981"/>
      <c r="G80" s="981"/>
      <c r="H80" s="981"/>
      <c r="I80" s="981"/>
      <c r="J80" s="981"/>
      <c r="K80" s="981"/>
      <c r="L80" s="981"/>
      <c r="M80" s="981"/>
      <c r="N80" s="981"/>
      <c r="O80" s="981"/>
      <c r="P80" s="982"/>
      <c r="Q80" s="983">
        <v>242498</v>
      </c>
      <c r="R80" s="977"/>
      <c r="S80" s="977"/>
      <c r="T80" s="977"/>
      <c r="U80" s="977"/>
      <c r="V80" s="977">
        <v>230902</v>
      </c>
      <c r="W80" s="977"/>
      <c r="X80" s="977"/>
      <c r="Y80" s="977"/>
      <c r="Z80" s="977"/>
      <c r="AA80" s="977">
        <v>11596</v>
      </c>
      <c r="AB80" s="977"/>
      <c r="AC80" s="977"/>
      <c r="AD80" s="977"/>
      <c r="AE80" s="977"/>
      <c r="AF80" s="977">
        <v>11596</v>
      </c>
      <c r="AG80" s="977"/>
      <c r="AH80" s="977"/>
      <c r="AI80" s="977"/>
      <c r="AJ80" s="977"/>
      <c r="AK80" s="977" t="s">
        <v>584</v>
      </c>
      <c r="AL80" s="977"/>
      <c r="AM80" s="977"/>
      <c r="AN80" s="977"/>
      <c r="AO80" s="977"/>
      <c r="AP80" s="977" t="s">
        <v>584</v>
      </c>
      <c r="AQ80" s="977"/>
      <c r="AR80" s="977"/>
      <c r="AS80" s="977"/>
      <c r="AT80" s="977"/>
      <c r="AU80" s="977" t="s">
        <v>584</v>
      </c>
      <c r="AV80" s="977"/>
      <c r="AW80" s="977"/>
      <c r="AX80" s="977"/>
      <c r="AY80" s="977"/>
      <c r="AZ80" s="978"/>
      <c r="BA80" s="978"/>
      <c r="BB80" s="978"/>
      <c r="BC80" s="978"/>
      <c r="BD80" s="979"/>
      <c r="BE80" s="243"/>
      <c r="BF80" s="243"/>
      <c r="BG80" s="243"/>
      <c r="BH80" s="243"/>
      <c r="BI80" s="243"/>
      <c r="BJ80" s="243"/>
      <c r="BK80" s="243"/>
      <c r="BL80" s="243"/>
      <c r="BM80" s="243"/>
      <c r="BN80" s="243"/>
      <c r="BO80" s="243"/>
      <c r="BP80" s="243"/>
      <c r="BQ80" s="240">
        <v>74</v>
      </c>
      <c r="BR80" s="245"/>
      <c r="BS80" s="951"/>
      <c r="BT80" s="952"/>
      <c r="BU80" s="952"/>
      <c r="BV80" s="952"/>
      <c r="BW80" s="952"/>
      <c r="BX80" s="952"/>
      <c r="BY80" s="952"/>
      <c r="BZ80" s="952"/>
      <c r="CA80" s="952"/>
      <c r="CB80" s="952"/>
      <c r="CC80" s="952"/>
      <c r="CD80" s="952"/>
      <c r="CE80" s="952"/>
      <c r="CF80" s="952"/>
      <c r="CG80" s="961"/>
      <c r="CH80" s="962"/>
      <c r="CI80" s="963"/>
      <c r="CJ80" s="963"/>
      <c r="CK80" s="963"/>
      <c r="CL80" s="964"/>
      <c r="CM80" s="962"/>
      <c r="CN80" s="963"/>
      <c r="CO80" s="963"/>
      <c r="CP80" s="963"/>
      <c r="CQ80" s="964"/>
      <c r="CR80" s="962"/>
      <c r="CS80" s="963"/>
      <c r="CT80" s="963"/>
      <c r="CU80" s="963"/>
      <c r="CV80" s="964"/>
      <c r="CW80" s="962"/>
      <c r="CX80" s="963"/>
      <c r="CY80" s="963"/>
      <c r="CZ80" s="963"/>
      <c r="DA80" s="964"/>
      <c r="DB80" s="962"/>
      <c r="DC80" s="963"/>
      <c r="DD80" s="963"/>
      <c r="DE80" s="963"/>
      <c r="DF80" s="964"/>
      <c r="DG80" s="962"/>
      <c r="DH80" s="963"/>
      <c r="DI80" s="963"/>
      <c r="DJ80" s="963"/>
      <c r="DK80" s="964"/>
      <c r="DL80" s="962"/>
      <c r="DM80" s="963"/>
      <c r="DN80" s="963"/>
      <c r="DO80" s="963"/>
      <c r="DP80" s="964"/>
      <c r="DQ80" s="962"/>
      <c r="DR80" s="963"/>
      <c r="DS80" s="963"/>
      <c r="DT80" s="963"/>
      <c r="DU80" s="964"/>
      <c r="DV80" s="951"/>
      <c r="DW80" s="952"/>
      <c r="DX80" s="952"/>
      <c r="DY80" s="952"/>
      <c r="DZ80" s="953"/>
      <c r="EA80" s="231"/>
    </row>
    <row r="81" spans="1:131" ht="26.25" customHeight="1" x14ac:dyDescent="0.2">
      <c r="A81" s="240">
        <v>14</v>
      </c>
      <c r="B81" s="980"/>
      <c r="C81" s="981"/>
      <c r="D81" s="981"/>
      <c r="E81" s="981"/>
      <c r="F81" s="981"/>
      <c r="G81" s="981"/>
      <c r="H81" s="981"/>
      <c r="I81" s="981"/>
      <c r="J81" s="981"/>
      <c r="K81" s="981"/>
      <c r="L81" s="981"/>
      <c r="M81" s="981"/>
      <c r="N81" s="981"/>
      <c r="O81" s="981"/>
      <c r="P81" s="982"/>
      <c r="Q81" s="983"/>
      <c r="R81" s="977"/>
      <c r="S81" s="977"/>
      <c r="T81" s="977"/>
      <c r="U81" s="977"/>
      <c r="V81" s="977"/>
      <c r="W81" s="977"/>
      <c r="X81" s="977"/>
      <c r="Y81" s="977"/>
      <c r="Z81" s="977"/>
      <c r="AA81" s="977"/>
      <c r="AB81" s="977"/>
      <c r="AC81" s="977"/>
      <c r="AD81" s="977"/>
      <c r="AE81" s="977"/>
      <c r="AF81" s="977"/>
      <c r="AG81" s="977"/>
      <c r="AH81" s="977"/>
      <c r="AI81" s="977"/>
      <c r="AJ81" s="977"/>
      <c r="AK81" s="977"/>
      <c r="AL81" s="977"/>
      <c r="AM81" s="977"/>
      <c r="AN81" s="977"/>
      <c r="AO81" s="977"/>
      <c r="AP81" s="977"/>
      <c r="AQ81" s="977"/>
      <c r="AR81" s="977"/>
      <c r="AS81" s="977"/>
      <c r="AT81" s="977"/>
      <c r="AU81" s="977"/>
      <c r="AV81" s="977"/>
      <c r="AW81" s="977"/>
      <c r="AX81" s="977"/>
      <c r="AY81" s="977"/>
      <c r="AZ81" s="978"/>
      <c r="BA81" s="978"/>
      <c r="BB81" s="978"/>
      <c r="BC81" s="978"/>
      <c r="BD81" s="979"/>
      <c r="BE81" s="243"/>
      <c r="BF81" s="243"/>
      <c r="BG81" s="243"/>
      <c r="BH81" s="243"/>
      <c r="BI81" s="243"/>
      <c r="BJ81" s="243"/>
      <c r="BK81" s="243"/>
      <c r="BL81" s="243"/>
      <c r="BM81" s="243"/>
      <c r="BN81" s="243"/>
      <c r="BO81" s="243"/>
      <c r="BP81" s="243"/>
      <c r="BQ81" s="240">
        <v>75</v>
      </c>
      <c r="BR81" s="245"/>
      <c r="BS81" s="951"/>
      <c r="BT81" s="952"/>
      <c r="BU81" s="952"/>
      <c r="BV81" s="952"/>
      <c r="BW81" s="952"/>
      <c r="BX81" s="952"/>
      <c r="BY81" s="952"/>
      <c r="BZ81" s="952"/>
      <c r="CA81" s="952"/>
      <c r="CB81" s="952"/>
      <c r="CC81" s="952"/>
      <c r="CD81" s="952"/>
      <c r="CE81" s="952"/>
      <c r="CF81" s="952"/>
      <c r="CG81" s="961"/>
      <c r="CH81" s="962"/>
      <c r="CI81" s="963"/>
      <c r="CJ81" s="963"/>
      <c r="CK81" s="963"/>
      <c r="CL81" s="964"/>
      <c r="CM81" s="962"/>
      <c r="CN81" s="963"/>
      <c r="CO81" s="963"/>
      <c r="CP81" s="963"/>
      <c r="CQ81" s="964"/>
      <c r="CR81" s="962"/>
      <c r="CS81" s="963"/>
      <c r="CT81" s="963"/>
      <c r="CU81" s="963"/>
      <c r="CV81" s="964"/>
      <c r="CW81" s="962"/>
      <c r="CX81" s="963"/>
      <c r="CY81" s="963"/>
      <c r="CZ81" s="963"/>
      <c r="DA81" s="964"/>
      <c r="DB81" s="962"/>
      <c r="DC81" s="963"/>
      <c r="DD81" s="963"/>
      <c r="DE81" s="963"/>
      <c r="DF81" s="964"/>
      <c r="DG81" s="962"/>
      <c r="DH81" s="963"/>
      <c r="DI81" s="963"/>
      <c r="DJ81" s="963"/>
      <c r="DK81" s="964"/>
      <c r="DL81" s="962"/>
      <c r="DM81" s="963"/>
      <c r="DN81" s="963"/>
      <c r="DO81" s="963"/>
      <c r="DP81" s="964"/>
      <c r="DQ81" s="962"/>
      <c r="DR81" s="963"/>
      <c r="DS81" s="963"/>
      <c r="DT81" s="963"/>
      <c r="DU81" s="964"/>
      <c r="DV81" s="951"/>
      <c r="DW81" s="952"/>
      <c r="DX81" s="952"/>
      <c r="DY81" s="952"/>
      <c r="DZ81" s="953"/>
      <c r="EA81" s="231"/>
    </row>
    <row r="82" spans="1:131" ht="26.25" customHeight="1" x14ac:dyDescent="0.2">
      <c r="A82" s="240">
        <v>15</v>
      </c>
      <c r="B82" s="980"/>
      <c r="C82" s="981"/>
      <c r="D82" s="981"/>
      <c r="E82" s="981"/>
      <c r="F82" s="981"/>
      <c r="G82" s="981"/>
      <c r="H82" s="981"/>
      <c r="I82" s="981"/>
      <c r="J82" s="981"/>
      <c r="K82" s="981"/>
      <c r="L82" s="981"/>
      <c r="M82" s="981"/>
      <c r="N82" s="981"/>
      <c r="O82" s="981"/>
      <c r="P82" s="982"/>
      <c r="Q82" s="983"/>
      <c r="R82" s="977"/>
      <c r="S82" s="977"/>
      <c r="T82" s="977"/>
      <c r="U82" s="977"/>
      <c r="V82" s="977"/>
      <c r="W82" s="977"/>
      <c r="X82" s="977"/>
      <c r="Y82" s="977"/>
      <c r="Z82" s="977"/>
      <c r="AA82" s="977"/>
      <c r="AB82" s="977"/>
      <c r="AC82" s="977"/>
      <c r="AD82" s="977"/>
      <c r="AE82" s="977"/>
      <c r="AF82" s="977"/>
      <c r="AG82" s="977"/>
      <c r="AH82" s="977"/>
      <c r="AI82" s="977"/>
      <c r="AJ82" s="977"/>
      <c r="AK82" s="977"/>
      <c r="AL82" s="977"/>
      <c r="AM82" s="977"/>
      <c r="AN82" s="977"/>
      <c r="AO82" s="977"/>
      <c r="AP82" s="977"/>
      <c r="AQ82" s="977"/>
      <c r="AR82" s="977"/>
      <c r="AS82" s="977"/>
      <c r="AT82" s="977"/>
      <c r="AU82" s="977"/>
      <c r="AV82" s="977"/>
      <c r="AW82" s="977"/>
      <c r="AX82" s="977"/>
      <c r="AY82" s="977"/>
      <c r="AZ82" s="978"/>
      <c r="BA82" s="978"/>
      <c r="BB82" s="978"/>
      <c r="BC82" s="978"/>
      <c r="BD82" s="979"/>
      <c r="BE82" s="243"/>
      <c r="BF82" s="243"/>
      <c r="BG82" s="243"/>
      <c r="BH82" s="243"/>
      <c r="BI82" s="243"/>
      <c r="BJ82" s="243"/>
      <c r="BK82" s="243"/>
      <c r="BL82" s="243"/>
      <c r="BM82" s="243"/>
      <c r="BN82" s="243"/>
      <c r="BO82" s="243"/>
      <c r="BP82" s="243"/>
      <c r="BQ82" s="240">
        <v>76</v>
      </c>
      <c r="BR82" s="245"/>
      <c r="BS82" s="951"/>
      <c r="BT82" s="952"/>
      <c r="BU82" s="952"/>
      <c r="BV82" s="952"/>
      <c r="BW82" s="952"/>
      <c r="BX82" s="952"/>
      <c r="BY82" s="952"/>
      <c r="BZ82" s="952"/>
      <c r="CA82" s="952"/>
      <c r="CB82" s="952"/>
      <c r="CC82" s="952"/>
      <c r="CD82" s="952"/>
      <c r="CE82" s="952"/>
      <c r="CF82" s="952"/>
      <c r="CG82" s="961"/>
      <c r="CH82" s="962"/>
      <c r="CI82" s="963"/>
      <c r="CJ82" s="963"/>
      <c r="CK82" s="963"/>
      <c r="CL82" s="964"/>
      <c r="CM82" s="962"/>
      <c r="CN82" s="963"/>
      <c r="CO82" s="963"/>
      <c r="CP82" s="963"/>
      <c r="CQ82" s="964"/>
      <c r="CR82" s="962"/>
      <c r="CS82" s="963"/>
      <c r="CT82" s="963"/>
      <c r="CU82" s="963"/>
      <c r="CV82" s="964"/>
      <c r="CW82" s="962"/>
      <c r="CX82" s="963"/>
      <c r="CY82" s="963"/>
      <c r="CZ82" s="963"/>
      <c r="DA82" s="964"/>
      <c r="DB82" s="962"/>
      <c r="DC82" s="963"/>
      <c r="DD82" s="963"/>
      <c r="DE82" s="963"/>
      <c r="DF82" s="964"/>
      <c r="DG82" s="962"/>
      <c r="DH82" s="963"/>
      <c r="DI82" s="963"/>
      <c r="DJ82" s="963"/>
      <c r="DK82" s="964"/>
      <c r="DL82" s="962"/>
      <c r="DM82" s="963"/>
      <c r="DN82" s="963"/>
      <c r="DO82" s="963"/>
      <c r="DP82" s="964"/>
      <c r="DQ82" s="962"/>
      <c r="DR82" s="963"/>
      <c r="DS82" s="963"/>
      <c r="DT82" s="963"/>
      <c r="DU82" s="964"/>
      <c r="DV82" s="951"/>
      <c r="DW82" s="952"/>
      <c r="DX82" s="952"/>
      <c r="DY82" s="952"/>
      <c r="DZ82" s="953"/>
      <c r="EA82" s="231"/>
    </row>
    <row r="83" spans="1:131" ht="26.25" customHeight="1" x14ac:dyDescent="0.2">
      <c r="A83" s="240">
        <v>16</v>
      </c>
      <c r="B83" s="980"/>
      <c r="C83" s="981"/>
      <c r="D83" s="981"/>
      <c r="E83" s="981"/>
      <c r="F83" s="981"/>
      <c r="G83" s="981"/>
      <c r="H83" s="981"/>
      <c r="I83" s="981"/>
      <c r="J83" s="981"/>
      <c r="K83" s="981"/>
      <c r="L83" s="981"/>
      <c r="M83" s="981"/>
      <c r="N83" s="981"/>
      <c r="O83" s="981"/>
      <c r="P83" s="982"/>
      <c r="Q83" s="983"/>
      <c r="R83" s="977"/>
      <c r="S83" s="977"/>
      <c r="T83" s="977"/>
      <c r="U83" s="977"/>
      <c r="V83" s="977"/>
      <c r="W83" s="977"/>
      <c r="X83" s="977"/>
      <c r="Y83" s="977"/>
      <c r="Z83" s="977"/>
      <c r="AA83" s="977"/>
      <c r="AB83" s="977"/>
      <c r="AC83" s="977"/>
      <c r="AD83" s="977"/>
      <c r="AE83" s="977"/>
      <c r="AF83" s="977"/>
      <c r="AG83" s="977"/>
      <c r="AH83" s="977"/>
      <c r="AI83" s="977"/>
      <c r="AJ83" s="977"/>
      <c r="AK83" s="977"/>
      <c r="AL83" s="977"/>
      <c r="AM83" s="977"/>
      <c r="AN83" s="977"/>
      <c r="AO83" s="977"/>
      <c r="AP83" s="977"/>
      <c r="AQ83" s="977"/>
      <c r="AR83" s="977"/>
      <c r="AS83" s="977"/>
      <c r="AT83" s="977"/>
      <c r="AU83" s="977"/>
      <c r="AV83" s="977"/>
      <c r="AW83" s="977"/>
      <c r="AX83" s="977"/>
      <c r="AY83" s="977"/>
      <c r="AZ83" s="978"/>
      <c r="BA83" s="978"/>
      <c r="BB83" s="978"/>
      <c r="BC83" s="978"/>
      <c r="BD83" s="979"/>
      <c r="BE83" s="243"/>
      <c r="BF83" s="243"/>
      <c r="BG83" s="243"/>
      <c r="BH83" s="243"/>
      <c r="BI83" s="243"/>
      <c r="BJ83" s="243"/>
      <c r="BK83" s="243"/>
      <c r="BL83" s="243"/>
      <c r="BM83" s="243"/>
      <c r="BN83" s="243"/>
      <c r="BO83" s="243"/>
      <c r="BP83" s="243"/>
      <c r="BQ83" s="240">
        <v>77</v>
      </c>
      <c r="BR83" s="245"/>
      <c r="BS83" s="951"/>
      <c r="BT83" s="952"/>
      <c r="BU83" s="952"/>
      <c r="BV83" s="952"/>
      <c r="BW83" s="952"/>
      <c r="BX83" s="952"/>
      <c r="BY83" s="952"/>
      <c r="BZ83" s="952"/>
      <c r="CA83" s="952"/>
      <c r="CB83" s="952"/>
      <c r="CC83" s="952"/>
      <c r="CD83" s="952"/>
      <c r="CE83" s="952"/>
      <c r="CF83" s="952"/>
      <c r="CG83" s="961"/>
      <c r="CH83" s="962"/>
      <c r="CI83" s="963"/>
      <c r="CJ83" s="963"/>
      <c r="CK83" s="963"/>
      <c r="CL83" s="964"/>
      <c r="CM83" s="962"/>
      <c r="CN83" s="963"/>
      <c r="CO83" s="963"/>
      <c r="CP83" s="963"/>
      <c r="CQ83" s="964"/>
      <c r="CR83" s="962"/>
      <c r="CS83" s="963"/>
      <c r="CT83" s="963"/>
      <c r="CU83" s="963"/>
      <c r="CV83" s="964"/>
      <c r="CW83" s="962"/>
      <c r="CX83" s="963"/>
      <c r="CY83" s="963"/>
      <c r="CZ83" s="963"/>
      <c r="DA83" s="964"/>
      <c r="DB83" s="962"/>
      <c r="DC83" s="963"/>
      <c r="DD83" s="963"/>
      <c r="DE83" s="963"/>
      <c r="DF83" s="964"/>
      <c r="DG83" s="962"/>
      <c r="DH83" s="963"/>
      <c r="DI83" s="963"/>
      <c r="DJ83" s="963"/>
      <c r="DK83" s="964"/>
      <c r="DL83" s="962"/>
      <c r="DM83" s="963"/>
      <c r="DN83" s="963"/>
      <c r="DO83" s="963"/>
      <c r="DP83" s="964"/>
      <c r="DQ83" s="962"/>
      <c r="DR83" s="963"/>
      <c r="DS83" s="963"/>
      <c r="DT83" s="963"/>
      <c r="DU83" s="964"/>
      <c r="DV83" s="951"/>
      <c r="DW83" s="952"/>
      <c r="DX83" s="952"/>
      <c r="DY83" s="952"/>
      <c r="DZ83" s="953"/>
      <c r="EA83" s="231"/>
    </row>
    <row r="84" spans="1:131" ht="26.25" customHeight="1" x14ac:dyDescent="0.2">
      <c r="A84" s="240">
        <v>17</v>
      </c>
      <c r="B84" s="980"/>
      <c r="C84" s="981"/>
      <c r="D84" s="981"/>
      <c r="E84" s="981"/>
      <c r="F84" s="981"/>
      <c r="G84" s="981"/>
      <c r="H84" s="981"/>
      <c r="I84" s="981"/>
      <c r="J84" s="981"/>
      <c r="K84" s="981"/>
      <c r="L84" s="981"/>
      <c r="M84" s="981"/>
      <c r="N84" s="981"/>
      <c r="O84" s="981"/>
      <c r="P84" s="982"/>
      <c r="Q84" s="983"/>
      <c r="R84" s="977"/>
      <c r="S84" s="977"/>
      <c r="T84" s="977"/>
      <c r="U84" s="977"/>
      <c r="V84" s="977"/>
      <c r="W84" s="977"/>
      <c r="X84" s="977"/>
      <c r="Y84" s="977"/>
      <c r="Z84" s="977"/>
      <c r="AA84" s="977"/>
      <c r="AB84" s="977"/>
      <c r="AC84" s="977"/>
      <c r="AD84" s="977"/>
      <c r="AE84" s="977"/>
      <c r="AF84" s="977"/>
      <c r="AG84" s="977"/>
      <c r="AH84" s="977"/>
      <c r="AI84" s="977"/>
      <c r="AJ84" s="977"/>
      <c r="AK84" s="977"/>
      <c r="AL84" s="977"/>
      <c r="AM84" s="977"/>
      <c r="AN84" s="977"/>
      <c r="AO84" s="977"/>
      <c r="AP84" s="977"/>
      <c r="AQ84" s="977"/>
      <c r="AR84" s="977"/>
      <c r="AS84" s="977"/>
      <c r="AT84" s="977"/>
      <c r="AU84" s="977"/>
      <c r="AV84" s="977"/>
      <c r="AW84" s="977"/>
      <c r="AX84" s="977"/>
      <c r="AY84" s="977"/>
      <c r="AZ84" s="978"/>
      <c r="BA84" s="978"/>
      <c r="BB84" s="978"/>
      <c r="BC84" s="978"/>
      <c r="BD84" s="979"/>
      <c r="BE84" s="243"/>
      <c r="BF84" s="243"/>
      <c r="BG84" s="243"/>
      <c r="BH84" s="243"/>
      <c r="BI84" s="243"/>
      <c r="BJ84" s="243"/>
      <c r="BK84" s="243"/>
      <c r="BL84" s="243"/>
      <c r="BM84" s="243"/>
      <c r="BN84" s="243"/>
      <c r="BO84" s="243"/>
      <c r="BP84" s="243"/>
      <c r="BQ84" s="240">
        <v>78</v>
      </c>
      <c r="BR84" s="245"/>
      <c r="BS84" s="951"/>
      <c r="BT84" s="952"/>
      <c r="BU84" s="952"/>
      <c r="BV84" s="952"/>
      <c r="BW84" s="952"/>
      <c r="BX84" s="952"/>
      <c r="BY84" s="952"/>
      <c r="BZ84" s="952"/>
      <c r="CA84" s="952"/>
      <c r="CB84" s="952"/>
      <c r="CC84" s="952"/>
      <c r="CD84" s="952"/>
      <c r="CE84" s="952"/>
      <c r="CF84" s="952"/>
      <c r="CG84" s="961"/>
      <c r="CH84" s="962"/>
      <c r="CI84" s="963"/>
      <c r="CJ84" s="963"/>
      <c r="CK84" s="963"/>
      <c r="CL84" s="964"/>
      <c r="CM84" s="962"/>
      <c r="CN84" s="963"/>
      <c r="CO84" s="963"/>
      <c r="CP84" s="963"/>
      <c r="CQ84" s="964"/>
      <c r="CR84" s="962"/>
      <c r="CS84" s="963"/>
      <c r="CT84" s="963"/>
      <c r="CU84" s="963"/>
      <c r="CV84" s="964"/>
      <c r="CW84" s="962"/>
      <c r="CX84" s="963"/>
      <c r="CY84" s="963"/>
      <c r="CZ84" s="963"/>
      <c r="DA84" s="964"/>
      <c r="DB84" s="962"/>
      <c r="DC84" s="963"/>
      <c r="DD84" s="963"/>
      <c r="DE84" s="963"/>
      <c r="DF84" s="964"/>
      <c r="DG84" s="962"/>
      <c r="DH84" s="963"/>
      <c r="DI84" s="963"/>
      <c r="DJ84" s="963"/>
      <c r="DK84" s="964"/>
      <c r="DL84" s="962"/>
      <c r="DM84" s="963"/>
      <c r="DN84" s="963"/>
      <c r="DO84" s="963"/>
      <c r="DP84" s="964"/>
      <c r="DQ84" s="962"/>
      <c r="DR84" s="963"/>
      <c r="DS84" s="963"/>
      <c r="DT84" s="963"/>
      <c r="DU84" s="964"/>
      <c r="DV84" s="951"/>
      <c r="DW84" s="952"/>
      <c r="DX84" s="952"/>
      <c r="DY84" s="952"/>
      <c r="DZ84" s="953"/>
      <c r="EA84" s="231"/>
    </row>
    <row r="85" spans="1:131" ht="26.25" customHeight="1" x14ac:dyDescent="0.2">
      <c r="A85" s="240">
        <v>18</v>
      </c>
      <c r="B85" s="980"/>
      <c r="C85" s="981"/>
      <c r="D85" s="981"/>
      <c r="E85" s="981"/>
      <c r="F85" s="981"/>
      <c r="G85" s="981"/>
      <c r="H85" s="981"/>
      <c r="I85" s="981"/>
      <c r="J85" s="981"/>
      <c r="K85" s="981"/>
      <c r="L85" s="981"/>
      <c r="M85" s="981"/>
      <c r="N85" s="981"/>
      <c r="O85" s="981"/>
      <c r="P85" s="982"/>
      <c r="Q85" s="983"/>
      <c r="R85" s="977"/>
      <c r="S85" s="977"/>
      <c r="T85" s="977"/>
      <c r="U85" s="977"/>
      <c r="V85" s="977"/>
      <c r="W85" s="977"/>
      <c r="X85" s="977"/>
      <c r="Y85" s="977"/>
      <c r="Z85" s="977"/>
      <c r="AA85" s="977"/>
      <c r="AB85" s="977"/>
      <c r="AC85" s="977"/>
      <c r="AD85" s="977"/>
      <c r="AE85" s="977"/>
      <c r="AF85" s="977"/>
      <c r="AG85" s="977"/>
      <c r="AH85" s="977"/>
      <c r="AI85" s="977"/>
      <c r="AJ85" s="977"/>
      <c r="AK85" s="977"/>
      <c r="AL85" s="977"/>
      <c r="AM85" s="977"/>
      <c r="AN85" s="977"/>
      <c r="AO85" s="977"/>
      <c r="AP85" s="977"/>
      <c r="AQ85" s="977"/>
      <c r="AR85" s="977"/>
      <c r="AS85" s="977"/>
      <c r="AT85" s="977"/>
      <c r="AU85" s="977"/>
      <c r="AV85" s="977"/>
      <c r="AW85" s="977"/>
      <c r="AX85" s="977"/>
      <c r="AY85" s="977"/>
      <c r="AZ85" s="978"/>
      <c r="BA85" s="978"/>
      <c r="BB85" s="978"/>
      <c r="BC85" s="978"/>
      <c r="BD85" s="979"/>
      <c r="BE85" s="243"/>
      <c r="BF85" s="243"/>
      <c r="BG85" s="243"/>
      <c r="BH85" s="243"/>
      <c r="BI85" s="243"/>
      <c r="BJ85" s="243"/>
      <c r="BK85" s="243"/>
      <c r="BL85" s="243"/>
      <c r="BM85" s="243"/>
      <c r="BN85" s="243"/>
      <c r="BO85" s="243"/>
      <c r="BP85" s="243"/>
      <c r="BQ85" s="240">
        <v>79</v>
      </c>
      <c r="BR85" s="245"/>
      <c r="BS85" s="951"/>
      <c r="BT85" s="952"/>
      <c r="BU85" s="952"/>
      <c r="BV85" s="952"/>
      <c r="BW85" s="952"/>
      <c r="BX85" s="952"/>
      <c r="BY85" s="952"/>
      <c r="BZ85" s="952"/>
      <c r="CA85" s="952"/>
      <c r="CB85" s="952"/>
      <c r="CC85" s="952"/>
      <c r="CD85" s="952"/>
      <c r="CE85" s="952"/>
      <c r="CF85" s="952"/>
      <c r="CG85" s="961"/>
      <c r="CH85" s="962"/>
      <c r="CI85" s="963"/>
      <c r="CJ85" s="963"/>
      <c r="CK85" s="963"/>
      <c r="CL85" s="964"/>
      <c r="CM85" s="962"/>
      <c r="CN85" s="963"/>
      <c r="CO85" s="963"/>
      <c r="CP85" s="963"/>
      <c r="CQ85" s="964"/>
      <c r="CR85" s="962"/>
      <c r="CS85" s="963"/>
      <c r="CT85" s="963"/>
      <c r="CU85" s="963"/>
      <c r="CV85" s="964"/>
      <c r="CW85" s="962"/>
      <c r="CX85" s="963"/>
      <c r="CY85" s="963"/>
      <c r="CZ85" s="963"/>
      <c r="DA85" s="964"/>
      <c r="DB85" s="962"/>
      <c r="DC85" s="963"/>
      <c r="DD85" s="963"/>
      <c r="DE85" s="963"/>
      <c r="DF85" s="964"/>
      <c r="DG85" s="962"/>
      <c r="DH85" s="963"/>
      <c r="DI85" s="963"/>
      <c r="DJ85" s="963"/>
      <c r="DK85" s="964"/>
      <c r="DL85" s="962"/>
      <c r="DM85" s="963"/>
      <c r="DN85" s="963"/>
      <c r="DO85" s="963"/>
      <c r="DP85" s="964"/>
      <c r="DQ85" s="962"/>
      <c r="DR85" s="963"/>
      <c r="DS85" s="963"/>
      <c r="DT85" s="963"/>
      <c r="DU85" s="964"/>
      <c r="DV85" s="951"/>
      <c r="DW85" s="952"/>
      <c r="DX85" s="952"/>
      <c r="DY85" s="952"/>
      <c r="DZ85" s="953"/>
      <c r="EA85" s="231"/>
    </row>
    <row r="86" spans="1:131" ht="26.25" customHeight="1" x14ac:dyDescent="0.2">
      <c r="A86" s="240">
        <v>19</v>
      </c>
      <c r="B86" s="980"/>
      <c r="C86" s="981"/>
      <c r="D86" s="981"/>
      <c r="E86" s="981"/>
      <c r="F86" s="981"/>
      <c r="G86" s="981"/>
      <c r="H86" s="981"/>
      <c r="I86" s="981"/>
      <c r="J86" s="981"/>
      <c r="K86" s="981"/>
      <c r="L86" s="981"/>
      <c r="M86" s="981"/>
      <c r="N86" s="981"/>
      <c r="O86" s="981"/>
      <c r="P86" s="982"/>
      <c r="Q86" s="983"/>
      <c r="R86" s="977"/>
      <c r="S86" s="977"/>
      <c r="T86" s="977"/>
      <c r="U86" s="977"/>
      <c r="V86" s="977"/>
      <c r="W86" s="977"/>
      <c r="X86" s="977"/>
      <c r="Y86" s="977"/>
      <c r="Z86" s="977"/>
      <c r="AA86" s="977"/>
      <c r="AB86" s="977"/>
      <c r="AC86" s="977"/>
      <c r="AD86" s="977"/>
      <c r="AE86" s="977"/>
      <c r="AF86" s="977"/>
      <c r="AG86" s="977"/>
      <c r="AH86" s="977"/>
      <c r="AI86" s="977"/>
      <c r="AJ86" s="977"/>
      <c r="AK86" s="977"/>
      <c r="AL86" s="977"/>
      <c r="AM86" s="977"/>
      <c r="AN86" s="977"/>
      <c r="AO86" s="977"/>
      <c r="AP86" s="977"/>
      <c r="AQ86" s="977"/>
      <c r="AR86" s="977"/>
      <c r="AS86" s="977"/>
      <c r="AT86" s="977"/>
      <c r="AU86" s="977"/>
      <c r="AV86" s="977"/>
      <c r="AW86" s="977"/>
      <c r="AX86" s="977"/>
      <c r="AY86" s="977"/>
      <c r="AZ86" s="978"/>
      <c r="BA86" s="978"/>
      <c r="BB86" s="978"/>
      <c r="BC86" s="978"/>
      <c r="BD86" s="979"/>
      <c r="BE86" s="243"/>
      <c r="BF86" s="243"/>
      <c r="BG86" s="243"/>
      <c r="BH86" s="243"/>
      <c r="BI86" s="243"/>
      <c r="BJ86" s="243"/>
      <c r="BK86" s="243"/>
      <c r="BL86" s="243"/>
      <c r="BM86" s="243"/>
      <c r="BN86" s="243"/>
      <c r="BO86" s="243"/>
      <c r="BP86" s="243"/>
      <c r="BQ86" s="240">
        <v>80</v>
      </c>
      <c r="BR86" s="245"/>
      <c r="BS86" s="951"/>
      <c r="BT86" s="952"/>
      <c r="BU86" s="952"/>
      <c r="BV86" s="952"/>
      <c r="BW86" s="952"/>
      <c r="BX86" s="952"/>
      <c r="BY86" s="952"/>
      <c r="BZ86" s="952"/>
      <c r="CA86" s="952"/>
      <c r="CB86" s="952"/>
      <c r="CC86" s="952"/>
      <c r="CD86" s="952"/>
      <c r="CE86" s="952"/>
      <c r="CF86" s="952"/>
      <c r="CG86" s="961"/>
      <c r="CH86" s="962"/>
      <c r="CI86" s="963"/>
      <c r="CJ86" s="963"/>
      <c r="CK86" s="963"/>
      <c r="CL86" s="964"/>
      <c r="CM86" s="962"/>
      <c r="CN86" s="963"/>
      <c r="CO86" s="963"/>
      <c r="CP86" s="963"/>
      <c r="CQ86" s="964"/>
      <c r="CR86" s="962"/>
      <c r="CS86" s="963"/>
      <c r="CT86" s="963"/>
      <c r="CU86" s="963"/>
      <c r="CV86" s="964"/>
      <c r="CW86" s="962"/>
      <c r="CX86" s="963"/>
      <c r="CY86" s="963"/>
      <c r="CZ86" s="963"/>
      <c r="DA86" s="964"/>
      <c r="DB86" s="962"/>
      <c r="DC86" s="963"/>
      <c r="DD86" s="963"/>
      <c r="DE86" s="963"/>
      <c r="DF86" s="964"/>
      <c r="DG86" s="962"/>
      <c r="DH86" s="963"/>
      <c r="DI86" s="963"/>
      <c r="DJ86" s="963"/>
      <c r="DK86" s="964"/>
      <c r="DL86" s="962"/>
      <c r="DM86" s="963"/>
      <c r="DN86" s="963"/>
      <c r="DO86" s="963"/>
      <c r="DP86" s="964"/>
      <c r="DQ86" s="962"/>
      <c r="DR86" s="963"/>
      <c r="DS86" s="963"/>
      <c r="DT86" s="963"/>
      <c r="DU86" s="964"/>
      <c r="DV86" s="951"/>
      <c r="DW86" s="952"/>
      <c r="DX86" s="952"/>
      <c r="DY86" s="952"/>
      <c r="DZ86" s="953"/>
      <c r="EA86" s="231"/>
    </row>
    <row r="87" spans="1:131" ht="26.25" customHeight="1" x14ac:dyDescent="0.2">
      <c r="A87" s="246">
        <v>20</v>
      </c>
      <c r="B87" s="970"/>
      <c r="C87" s="971"/>
      <c r="D87" s="971"/>
      <c r="E87" s="971"/>
      <c r="F87" s="971"/>
      <c r="G87" s="971"/>
      <c r="H87" s="971"/>
      <c r="I87" s="971"/>
      <c r="J87" s="971"/>
      <c r="K87" s="971"/>
      <c r="L87" s="971"/>
      <c r="M87" s="971"/>
      <c r="N87" s="971"/>
      <c r="O87" s="971"/>
      <c r="P87" s="972"/>
      <c r="Q87" s="973"/>
      <c r="R87" s="974"/>
      <c r="S87" s="974"/>
      <c r="T87" s="974"/>
      <c r="U87" s="974"/>
      <c r="V87" s="974"/>
      <c r="W87" s="974"/>
      <c r="X87" s="974"/>
      <c r="Y87" s="974"/>
      <c r="Z87" s="974"/>
      <c r="AA87" s="974"/>
      <c r="AB87" s="974"/>
      <c r="AC87" s="974"/>
      <c r="AD87" s="974"/>
      <c r="AE87" s="974"/>
      <c r="AF87" s="974"/>
      <c r="AG87" s="974"/>
      <c r="AH87" s="974"/>
      <c r="AI87" s="974"/>
      <c r="AJ87" s="974"/>
      <c r="AK87" s="974"/>
      <c r="AL87" s="974"/>
      <c r="AM87" s="974"/>
      <c r="AN87" s="974"/>
      <c r="AO87" s="974"/>
      <c r="AP87" s="974"/>
      <c r="AQ87" s="974"/>
      <c r="AR87" s="974"/>
      <c r="AS87" s="974"/>
      <c r="AT87" s="974"/>
      <c r="AU87" s="974"/>
      <c r="AV87" s="974"/>
      <c r="AW87" s="974"/>
      <c r="AX87" s="974"/>
      <c r="AY87" s="974"/>
      <c r="AZ87" s="975"/>
      <c r="BA87" s="975"/>
      <c r="BB87" s="975"/>
      <c r="BC87" s="975"/>
      <c r="BD87" s="976"/>
      <c r="BE87" s="243"/>
      <c r="BF87" s="243"/>
      <c r="BG87" s="243"/>
      <c r="BH87" s="243"/>
      <c r="BI87" s="243"/>
      <c r="BJ87" s="243"/>
      <c r="BK87" s="243"/>
      <c r="BL87" s="243"/>
      <c r="BM87" s="243"/>
      <c r="BN87" s="243"/>
      <c r="BO87" s="243"/>
      <c r="BP87" s="243"/>
      <c r="BQ87" s="240">
        <v>81</v>
      </c>
      <c r="BR87" s="245"/>
      <c r="BS87" s="951"/>
      <c r="BT87" s="952"/>
      <c r="BU87" s="952"/>
      <c r="BV87" s="952"/>
      <c r="BW87" s="952"/>
      <c r="BX87" s="952"/>
      <c r="BY87" s="952"/>
      <c r="BZ87" s="952"/>
      <c r="CA87" s="952"/>
      <c r="CB87" s="952"/>
      <c r="CC87" s="952"/>
      <c r="CD87" s="952"/>
      <c r="CE87" s="952"/>
      <c r="CF87" s="952"/>
      <c r="CG87" s="961"/>
      <c r="CH87" s="962"/>
      <c r="CI87" s="963"/>
      <c r="CJ87" s="963"/>
      <c r="CK87" s="963"/>
      <c r="CL87" s="964"/>
      <c r="CM87" s="962"/>
      <c r="CN87" s="963"/>
      <c r="CO87" s="963"/>
      <c r="CP87" s="963"/>
      <c r="CQ87" s="964"/>
      <c r="CR87" s="962"/>
      <c r="CS87" s="963"/>
      <c r="CT87" s="963"/>
      <c r="CU87" s="963"/>
      <c r="CV87" s="964"/>
      <c r="CW87" s="962"/>
      <c r="CX87" s="963"/>
      <c r="CY87" s="963"/>
      <c r="CZ87" s="963"/>
      <c r="DA87" s="964"/>
      <c r="DB87" s="962"/>
      <c r="DC87" s="963"/>
      <c r="DD87" s="963"/>
      <c r="DE87" s="963"/>
      <c r="DF87" s="964"/>
      <c r="DG87" s="962"/>
      <c r="DH87" s="963"/>
      <c r="DI87" s="963"/>
      <c r="DJ87" s="963"/>
      <c r="DK87" s="964"/>
      <c r="DL87" s="962"/>
      <c r="DM87" s="963"/>
      <c r="DN87" s="963"/>
      <c r="DO87" s="963"/>
      <c r="DP87" s="964"/>
      <c r="DQ87" s="962"/>
      <c r="DR87" s="963"/>
      <c r="DS87" s="963"/>
      <c r="DT87" s="963"/>
      <c r="DU87" s="964"/>
      <c r="DV87" s="951"/>
      <c r="DW87" s="952"/>
      <c r="DX87" s="952"/>
      <c r="DY87" s="952"/>
      <c r="DZ87" s="953"/>
      <c r="EA87" s="231"/>
    </row>
    <row r="88" spans="1:131" ht="26.25" customHeight="1" thickBot="1" x14ac:dyDescent="0.25">
      <c r="A88" s="242" t="s">
        <v>388</v>
      </c>
      <c r="B88" s="943" t="s">
        <v>416</v>
      </c>
      <c r="C88" s="944"/>
      <c r="D88" s="944"/>
      <c r="E88" s="944"/>
      <c r="F88" s="944"/>
      <c r="G88" s="944"/>
      <c r="H88" s="944"/>
      <c r="I88" s="944"/>
      <c r="J88" s="944"/>
      <c r="K88" s="944"/>
      <c r="L88" s="944"/>
      <c r="M88" s="944"/>
      <c r="N88" s="944"/>
      <c r="O88" s="944"/>
      <c r="P88" s="954"/>
      <c r="Q88" s="968"/>
      <c r="R88" s="969"/>
      <c r="S88" s="969"/>
      <c r="T88" s="969"/>
      <c r="U88" s="969"/>
      <c r="V88" s="969"/>
      <c r="W88" s="969"/>
      <c r="X88" s="969"/>
      <c r="Y88" s="969"/>
      <c r="Z88" s="969"/>
      <c r="AA88" s="969"/>
      <c r="AB88" s="969"/>
      <c r="AC88" s="969"/>
      <c r="AD88" s="969"/>
      <c r="AE88" s="969"/>
      <c r="AF88" s="965">
        <v>11732</v>
      </c>
      <c r="AG88" s="965"/>
      <c r="AH88" s="965"/>
      <c r="AI88" s="965"/>
      <c r="AJ88" s="965"/>
      <c r="AK88" s="969"/>
      <c r="AL88" s="969"/>
      <c r="AM88" s="969"/>
      <c r="AN88" s="969"/>
      <c r="AO88" s="969"/>
      <c r="AP88" s="965">
        <v>369</v>
      </c>
      <c r="AQ88" s="965"/>
      <c r="AR88" s="965"/>
      <c r="AS88" s="965"/>
      <c r="AT88" s="965"/>
      <c r="AU88" s="965">
        <v>8</v>
      </c>
      <c r="AV88" s="965"/>
      <c r="AW88" s="965"/>
      <c r="AX88" s="965"/>
      <c r="AY88" s="965"/>
      <c r="AZ88" s="966"/>
      <c r="BA88" s="966"/>
      <c r="BB88" s="966"/>
      <c r="BC88" s="966"/>
      <c r="BD88" s="967"/>
      <c r="BE88" s="243"/>
      <c r="BF88" s="243"/>
      <c r="BG88" s="243"/>
      <c r="BH88" s="243"/>
      <c r="BI88" s="243"/>
      <c r="BJ88" s="243"/>
      <c r="BK88" s="243"/>
      <c r="BL88" s="243"/>
      <c r="BM88" s="243"/>
      <c r="BN88" s="243"/>
      <c r="BO88" s="243"/>
      <c r="BP88" s="243"/>
      <c r="BQ88" s="240">
        <v>82</v>
      </c>
      <c r="BR88" s="245"/>
      <c r="BS88" s="951"/>
      <c r="BT88" s="952"/>
      <c r="BU88" s="952"/>
      <c r="BV88" s="952"/>
      <c r="BW88" s="952"/>
      <c r="BX88" s="952"/>
      <c r="BY88" s="952"/>
      <c r="BZ88" s="952"/>
      <c r="CA88" s="952"/>
      <c r="CB88" s="952"/>
      <c r="CC88" s="952"/>
      <c r="CD88" s="952"/>
      <c r="CE88" s="952"/>
      <c r="CF88" s="952"/>
      <c r="CG88" s="961"/>
      <c r="CH88" s="962"/>
      <c r="CI88" s="963"/>
      <c r="CJ88" s="963"/>
      <c r="CK88" s="963"/>
      <c r="CL88" s="964"/>
      <c r="CM88" s="962"/>
      <c r="CN88" s="963"/>
      <c r="CO88" s="963"/>
      <c r="CP88" s="963"/>
      <c r="CQ88" s="964"/>
      <c r="CR88" s="962"/>
      <c r="CS88" s="963"/>
      <c r="CT88" s="963"/>
      <c r="CU88" s="963"/>
      <c r="CV88" s="964"/>
      <c r="CW88" s="962"/>
      <c r="CX88" s="963"/>
      <c r="CY88" s="963"/>
      <c r="CZ88" s="963"/>
      <c r="DA88" s="964"/>
      <c r="DB88" s="962"/>
      <c r="DC88" s="963"/>
      <c r="DD88" s="963"/>
      <c r="DE88" s="963"/>
      <c r="DF88" s="964"/>
      <c r="DG88" s="962"/>
      <c r="DH88" s="963"/>
      <c r="DI88" s="963"/>
      <c r="DJ88" s="963"/>
      <c r="DK88" s="964"/>
      <c r="DL88" s="962"/>
      <c r="DM88" s="963"/>
      <c r="DN88" s="963"/>
      <c r="DO88" s="963"/>
      <c r="DP88" s="964"/>
      <c r="DQ88" s="962"/>
      <c r="DR88" s="963"/>
      <c r="DS88" s="963"/>
      <c r="DT88" s="963"/>
      <c r="DU88" s="964"/>
      <c r="DV88" s="951"/>
      <c r="DW88" s="952"/>
      <c r="DX88" s="952"/>
      <c r="DY88" s="952"/>
      <c r="DZ88" s="953"/>
      <c r="EA88" s="231"/>
    </row>
    <row r="89" spans="1:131" ht="26.25" hidden="1" customHeight="1" x14ac:dyDescent="0.2">
      <c r="A89" s="247"/>
      <c r="B89" s="248"/>
      <c r="C89" s="248"/>
      <c r="D89" s="248"/>
      <c r="E89" s="248"/>
      <c r="F89" s="248"/>
      <c r="G89" s="248"/>
      <c r="H89" s="248"/>
      <c r="I89" s="248"/>
      <c r="J89" s="248"/>
      <c r="K89" s="248"/>
      <c r="L89" s="248"/>
      <c r="M89" s="248"/>
      <c r="N89" s="248"/>
      <c r="O89" s="248"/>
      <c r="P89" s="248"/>
      <c r="Q89" s="249"/>
      <c r="R89" s="249"/>
      <c r="S89" s="249"/>
      <c r="T89" s="249"/>
      <c r="U89" s="249"/>
      <c r="V89" s="249"/>
      <c r="W89" s="249"/>
      <c r="X89" s="249"/>
      <c r="Y89" s="249"/>
      <c r="Z89" s="249"/>
      <c r="AA89" s="249"/>
      <c r="AB89" s="249"/>
      <c r="AC89" s="249"/>
      <c r="AD89" s="249"/>
      <c r="AE89" s="249"/>
      <c r="AF89" s="249"/>
      <c r="AG89" s="249"/>
      <c r="AH89" s="249"/>
      <c r="AI89" s="249"/>
      <c r="AJ89" s="249"/>
      <c r="AK89" s="249"/>
      <c r="AL89" s="249"/>
      <c r="AM89" s="249"/>
      <c r="AN89" s="249"/>
      <c r="AO89" s="249"/>
      <c r="AP89" s="249"/>
      <c r="AQ89" s="249"/>
      <c r="AR89" s="249"/>
      <c r="AS89" s="249"/>
      <c r="AT89" s="249"/>
      <c r="AU89" s="249"/>
      <c r="AV89" s="249"/>
      <c r="AW89" s="249"/>
      <c r="AX89" s="249"/>
      <c r="AY89" s="249"/>
      <c r="AZ89" s="250"/>
      <c r="BA89" s="250"/>
      <c r="BB89" s="250"/>
      <c r="BC89" s="250"/>
      <c r="BD89" s="250"/>
      <c r="BE89" s="243"/>
      <c r="BF89" s="243"/>
      <c r="BG89" s="243"/>
      <c r="BH89" s="243"/>
      <c r="BI89" s="243"/>
      <c r="BJ89" s="243"/>
      <c r="BK89" s="243"/>
      <c r="BL89" s="243"/>
      <c r="BM89" s="243"/>
      <c r="BN89" s="243"/>
      <c r="BO89" s="243"/>
      <c r="BP89" s="243"/>
      <c r="BQ89" s="240">
        <v>83</v>
      </c>
      <c r="BR89" s="245"/>
      <c r="BS89" s="951"/>
      <c r="BT89" s="952"/>
      <c r="BU89" s="952"/>
      <c r="BV89" s="952"/>
      <c r="BW89" s="952"/>
      <c r="BX89" s="952"/>
      <c r="BY89" s="952"/>
      <c r="BZ89" s="952"/>
      <c r="CA89" s="952"/>
      <c r="CB89" s="952"/>
      <c r="CC89" s="952"/>
      <c r="CD89" s="952"/>
      <c r="CE89" s="952"/>
      <c r="CF89" s="952"/>
      <c r="CG89" s="961"/>
      <c r="CH89" s="962"/>
      <c r="CI89" s="963"/>
      <c r="CJ89" s="963"/>
      <c r="CK89" s="963"/>
      <c r="CL89" s="964"/>
      <c r="CM89" s="962"/>
      <c r="CN89" s="963"/>
      <c r="CO89" s="963"/>
      <c r="CP89" s="963"/>
      <c r="CQ89" s="964"/>
      <c r="CR89" s="962"/>
      <c r="CS89" s="963"/>
      <c r="CT89" s="963"/>
      <c r="CU89" s="963"/>
      <c r="CV89" s="964"/>
      <c r="CW89" s="962"/>
      <c r="CX89" s="963"/>
      <c r="CY89" s="963"/>
      <c r="CZ89" s="963"/>
      <c r="DA89" s="964"/>
      <c r="DB89" s="962"/>
      <c r="DC89" s="963"/>
      <c r="DD89" s="963"/>
      <c r="DE89" s="963"/>
      <c r="DF89" s="964"/>
      <c r="DG89" s="962"/>
      <c r="DH89" s="963"/>
      <c r="DI89" s="963"/>
      <c r="DJ89" s="963"/>
      <c r="DK89" s="964"/>
      <c r="DL89" s="962"/>
      <c r="DM89" s="963"/>
      <c r="DN89" s="963"/>
      <c r="DO89" s="963"/>
      <c r="DP89" s="964"/>
      <c r="DQ89" s="962"/>
      <c r="DR89" s="963"/>
      <c r="DS89" s="963"/>
      <c r="DT89" s="963"/>
      <c r="DU89" s="964"/>
      <c r="DV89" s="951"/>
      <c r="DW89" s="952"/>
      <c r="DX89" s="952"/>
      <c r="DY89" s="952"/>
      <c r="DZ89" s="953"/>
      <c r="EA89" s="231"/>
    </row>
    <row r="90" spans="1:131" ht="26.25" hidden="1" customHeight="1" x14ac:dyDescent="0.2">
      <c r="A90" s="247"/>
      <c r="B90" s="248"/>
      <c r="C90" s="248"/>
      <c r="D90" s="248"/>
      <c r="E90" s="248"/>
      <c r="F90" s="248"/>
      <c r="G90" s="248"/>
      <c r="H90" s="248"/>
      <c r="I90" s="248"/>
      <c r="J90" s="248"/>
      <c r="K90" s="248"/>
      <c r="L90" s="248"/>
      <c r="M90" s="248"/>
      <c r="N90" s="248"/>
      <c r="O90" s="248"/>
      <c r="P90" s="248"/>
      <c r="Q90" s="249"/>
      <c r="R90" s="249"/>
      <c r="S90" s="249"/>
      <c r="T90" s="249"/>
      <c r="U90" s="249"/>
      <c r="V90" s="249"/>
      <c r="W90" s="249"/>
      <c r="X90" s="249"/>
      <c r="Y90" s="249"/>
      <c r="Z90" s="249"/>
      <c r="AA90" s="249"/>
      <c r="AB90" s="249"/>
      <c r="AC90" s="249"/>
      <c r="AD90" s="249"/>
      <c r="AE90" s="249"/>
      <c r="AF90" s="249"/>
      <c r="AG90" s="249"/>
      <c r="AH90" s="249"/>
      <c r="AI90" s="249"/>
      <c r="AJ90" s="249"/>
      <c r="AK90" s="249"/>
      <c r="AL90" s="249"/>
      <c r="AM90" s="249"/>
      <c r="AN90" s="249"/>
      <c r="AO90" s="249"/>
      <c r="AP90" s="249"/>
      <c r="AQ90" s="249"/>
      <c r="AR90" s="249"/>
      <c r="AS90" s="249"/>
      <c r="AT90" s="249"/>
      <c r="AU90" s="249"/>
      <c r="AV90" s="249"/>
      <c r="AW90" s="249"/>
      <c r="AX90" s="249"/>
      <c r="AY90" s="249"/>
      <c r="AZ90" s="250"/>
      <c r="BA90" s="250"/>
      <c r="BB90" s="250"/>
      <c r="BC90" s="250"/>
      <c r="BD90" s="250"/>
      <c r="BE90" s="243"/>
      <c r="BF90" s="243"/>
      <c r="BG90" s="243"/>
      <c r="BH90" s="243"/>
      <c r="BI90" s="243"/>
      <c r="BJ90" s="243"/>
      <c r="BK90" s="243"/>
      <c r="BL90" s="243"/>
      <c r="BM90" s="243"/>
      <c r="BN90" s="243"/>
      <c r="BO90" s="243"/>
      <c r="BP90" s="243"/>
      <c r="BQ90" s="240">
        <v>84</v>
      </c>
      <c r="BR90" s="245"/>
      <c r="BS90" s="951"/>
      <c r="BT90" s="952"/>
      <c r="BU90" s="952"/>
      <c r="BV90" s="952"/>
      <c r="BW90" s="952"/>
      <c r="BX90" s="952"/>
      <c r="BY90" s="952"/>
      <c r="BZ90" s="952"/>
      <c r="CA90" s="952"/>
      <c r="CB90" s="952"/>
      <c r="CC90" s="952"/>
      <c r="CD90" s="952"/>
      <c r="CE90" s="952"/>
      <c r="CF90" s="952"/>
      <c r="CG90" s="961"/>
      <c r="CH90" s="962"/>
      <c r="CI90" s="963"/>
      <c r="CJ90" s="963"/>
      <c r="CK90" s="963"/>
      <c r="CL90" s="964"/>
      <c r="CM90" s="962"/>
      <c r="CN90" s="963"/>
      <c r="CO90" s="963"/>
      <c r="CP90" s="963"/>
      <c r="CQ90" s="964"/>
      <c r="CR90" s="962"/>
      <c r="CS90" s="963"/>
      <c r="CT90" s="963"/>
      <c r="CU90" s="963"/>
      <c r="CV90" s="964"/>
      <c r="CW90" s="962"/>
      <c r="CX90" s="963"/>
      <c r="CY90" s="963"/>
      <c r="CZ90" s="963"/>
      <c r="DA90" s="964"/>
      <c r="DB90" s="962"/>
      <c r="DC90" s="963"/>
      <c r="DD90" s="963"/>
      <c r="DE90" s="963"/>
      <c r="DF90" s="964"/>
      <c r="DG90" s="962"/>
      <c r="DH90" s="963"/>
      <c r="DI90" s="963"/>
      <c r="DJ90" s="963"/>
      <c r="DK90" s="964"/>
      <c r="DL90" s="962"/>
      <c r="DM90" s="963"/>
      <c r="DN90" s="963"/>
      <c r="DO90" s="963"/>
      <c r="DP90" s="964"/>
      <c r="DQ90" s="962"/>
      <c r="DR90" s="963"/>
      <c r="DS90" s="963"/>
      <c r="DT90" s="963"/>
      <c r="DU90" s="964"/>
      <c r="DV90" s="951"/>
      <c r="DW90" s="952"/>
      <c r="DX90" s="952"/>
      <c r="DY90" s="952"/>
      <c r="DZ90" s="953"/>
      <c r="EA90" s="231"/>
    </row>
    <row r="91" spans="1:131" ht="26.25" hidden="1" customHeight="1" x14ac:dyDescent="0.2">
      <c r="A91" s="247"/>
      <c r="B91" s="248"/>
      <c r="C91" s="248"/>
      <c r="D91" s="248"/>
      <c r="E91" s="248"/>
      <c r="F91" s="248"/>
      <c r="G91" s="248"/>
      <c r="H91" s="248"/>
      <c r="I91" s="248"/>
      <c r="J91" s="248"/>
      <c r="K91" s="248"/>
      <c r="L91" s="248"/>
      <c r="M91" s="248"/>
      <c r="N91" s="248"/>
      <c r="O91" s="248"/>
      <c r="P91" s="248"/>
      <c r="Q91" s="249"/>
      <c r="R91" s="249"/>
      <c r="S91" s="249"/>
      <c r="T91" s="249"/>
      <c r="U91" s="249"/>
      <c r="V91" s="249"/>
      <c r="W91" s="249"/>
      <c r="X91" s="249"/>
      <c r="Y91" s="249"/>
      <c r="Z91" s="249"/>
      <c r="AA91" s="249"/>
      <c r="AB91" s="249"/>
      <c r="AC91" s="249"/>
      <c r="AD91" s="249"/>
      <c r="AE91" s="249"/>
      <c r="AF91" s="249"/>
      <c r="AG91" s="249"/>
      <c r="AH91" s="249"/>
      <c r="AI91" s="249"/>
      <c r="AJ91" s="249"/>
      <c r="AK91" s="249"/>
      <c r="AL91" s="249"/>
      <c r="AM91" s="249"/>
      <c r="AN91" s="249"/>
      <c r="AO91" s="249"/>
      <c r="AP91" s="249"/>
      <c r="AQ91" s="249"/>
      <c r="AR91" s="249"/>
      <c r="AS91" s="249"/>
      <c r="AT91" s="249"/>
      <c r="AU91" s="249"/>
      <c r="AV91" s="249"/>
      <c r="AW91" s="249"/>
      <c r="AX91" s="249"/>
      <c r="AY91" s="249"/>
      <c r="AZ91" s="250"/>
      <c r="BA91" s="250"/>
      <c r="BB91" s="250"/>
      <c r="BC91" s="250"/>
      <c r="BD91" s="250"/>
      <c r="BE91" s="243"/>
      <c r="BF91" s="243"/>
      <c r="BG91" s="243"/>
      <c r="BH91" s="243"/>
      <c r="BI91" s="243"/>
      <c r="BJ91" s="243"/>
      <c r="BK91" s="243"/>
      <c r="BL91" s="243"/>
      <c r="BM91" s="243"/>
      <c r="BN91" s="243"/>
      <c r="BO91" s="243"/>
      <c r="BP91" s="243"/>
      <c r="BQ91" s="240">
        <v>85</v>
      </c>
      <c r="BR91" s="245"/>
      <c r="BS91" s="951"/>
      <c r="BT91" s="952"/>
      <c r="BU91" s="952"/>
      <c r="BV91" s="952"/>
      <c r="BW91" s="952"/>
      <c r="BX91" s="952"/>
      <c r="BY91" s="952"/>
      <c r="BZ91" s="952"/>
      <c r="CA91" s="952"/>
      <c r="CB91" s="952"/>
      <c r="CC91" s="952"/>
      <c r="CD91" s="952"/>
      <c r="CE91" s="952"/>
      <c r="CF91" s="952"/>
      <c r="CG91" s="961"/>
      <c r="CH91" s="962"/>
      <c r="CI91" s="963"/>
      <c r="CJ91" s="963"/>
      <c r="CK91" s="963"/>
      <c r="CL91" s="964"/>
      <c r="CM91" s="962"/>
      <c r="CN91" s="963"/>
      <c r="CO91" s="963"/>
      <c r="CP91" s="963"/>
      <c r="CQ91" s="964"/>
      <c r="CR91" s="962"/>
      <c r="CS91" s="963"/>
      <c r="CT91" s="963"/>
      <c r="CU91" s="963"/>
      <c r="CV91" s="964"/>
      <c r="CW91" s="962"/>
      <c r="CX91" s="963"/>
      <c r="CY91" s="963"/>
      <c r="CZ91" s="963"/>
      <c r="DA91" s="964"/>
      <c r="DB91" s="962"/>
      <c r="DC91" s="963"/>
      <c r="DD91" s="963"/>
      <c r="DE91" s="963"/>
      <c r="DF91" s="964"/>
      <c r="DG91" s="962"/>
      <c r="DH91" s="963"/>
      <c r="DI91" s="963"/>
      <c r="DJ91" s="963"/>
      <c r="DK91" s="964"/>
      <c r="DL91" s="962"/>
      <c r="DM91" s="963"/>
      <c r="DN91" s="963"/>
      <c r="DO91" s="963"/>
      <c r="DP91" s="964"/>
      <c r="DQ91" s="962"/>
      <c r="DR91" s="963"/>
      <c r="DS91" s="963"/>
      <c r="DT91" s="963"/>
      <c r="DU91" s="964"/>
      <c r="DV91" s="951"/>
      <c r="DW91" s="952"/>
      <c r="DX91" s="952"/>
      <c r="DY91" s="952"/>
      <c r="DZ91" s="953"/>
      <c r="EA91" s="231"/>
    </row>
    <row r="92" spans="1:131" ht="26.25" hidden="1" customHeight="1" x14ac:dyDescent="0.2">
      <c r="A92" s="247"/>
      <c r="B92" s="248"/>
      <c r="C92" s="248"/>
      <c r="D92" s="248"/>
      <c r="E92" s="248"/>
      <c r="F92" s="248"/>
      <c r="G92" s="248"/>
      <c r="H92" s="248"/>
      <c r="I92" s="248"/>
      <c r="J92" s="248"/>
      <c r="K92" s="248"/>
      <c r="L92" s="248"/>
      <c r="M92" s="248"/>
      <c r="N92" s="248"/>
      <c r="O92" s="248"/>
      <c r="P92" s="248"/>
      <c r="Q92" s="249"/>
      <c r="R92" s="249"/>
      <c r="S92" s="249"/>
      <c r="T92" s="249"/>
      <c r="U92" s="249"/>
      <c r="V92" s="249"/>
      <c r="W92" s="249"/>
      <c r="X92" s="249"/>
      <c r="Y92" s="249"/>
      <c r="Z92" s="249"/>
      <c r="AA92" s="249"/>
      <c r="AB92" s="249"/>
      <c r="AC92" s="249"/>
      <c r="AD92" s="249"/>
      <c r="AE92" s="249"/>
      <c r="AF92" s="249"/>
      <c r="AG92" s="249"/>
      <c r="AH92" s="249"/>
      <c r="AI92" s="249"/>
      <c r="AJ92" s="249"/>
      <c r="AK92" s="249"/>
      <c r="AL92" s="249"/>
      <c r="AM92" s="249"/>
      <c r="AN92" s="249"/>
      <c r="AO92" s="249"/>
      <c r="AP92" s="249"/>
      <c r="AQ92" s="249"/>
      <c r="AR92" s="249"/>
      <c r="AS92" s="249"/>
      <c r="AT92" s="249"/>
      <c r="AU92" s="249"/>
      <c r="AV92" s="249"/>
      <c r="AW92" s="249"/>
      <c r="AX92" s="249"/>
      <c r="AY92" s="249"/>
      <c r="AZ92" s="250"/>
      <c r="BA92" s="250"/>
      <c r="BB92" s="250"/>
      <c r="BC92" s="250"/>
      <c r="BD92" s="250"/>
      <c r="BE92" s="243"/>
      <c r="BF92" s="243"/>
      <c r="BG92" s="243"/>
      <c r="BH92" s="243"/>
      <c r="BI92" s="243"/>
      <c r="BJ92" s="243"/>
      <c r="BK92" s="243"/>
      <c r="BL92" s="243"/>
      <c r="BM92" s="243"/>
      <c r="BN92" s="243"/>
      <c r="BO92" s="243"/>
      <c r="BP92" s="243"/>
      <c r="BQ92" s="240">
        <v>86</v>
      </c>
      <c r="BR92" s="245"/>
      <c r="BS92" s="951"/>
      <c r="BT92" s="952"/>
      <c r="BU92" s="952"/>
      <c r="BV92" s="952"/>
      <c r="BW92" s="952"/>
      <c r="BX92" s="952"/>
      <c r="BY92" s="952"/>
      <c r="BZ92" s="952"/>
      <c r="CA92" s="952"/>
      <c r="CB92" s="952"/>
      <c r="CC92" s="952"/>
      <c r="CD92" s="952"/>
      <c r="CE92" s="952"/>
      <c r="CF92" s="952"/>
      <c r="CG92" s="961"/>
      <c r="CH92" s="962"/>
      <c r="CI92" s="963"/>
      <c r="CJ92" s="963"/>
      <c r="CK92" s="963"/>
      <c r="CL92" s="964"/>
      <c r="CM92" s="962"/>
      <c r="CN92" s="963"/>
      <c r="CO92" s="963"/>
      <c r="CP92" s="963"/>
      <c r="CQ92" s="964"/>
      <c r="CR92" s="962"/>
      <c r="CS92" s="963"/>
      <c r="CT92" s="963"/>
      <c r="CU92" s="963"/>
      <c r="CV92" s="964"/>
      <c r="CW92" s="962"/>
      <c r="CX92" s="963"/>
      <c r="CY92" s="963"/>
      <c r="CZ92" s="963"/>
      <c r="DA92" s="964"/>
      <c r="DB92" s="962"/>
      <c r="DC92" s="963"/>
      <c r="DD92" s="963"/>
      <c r="DE92" s="963"/>
      <c r="DF92" s="964"/>
      <c r="DG92" s="962"/>
      <c r="DH92" s="963"/>
      <c r="DI92" s="963"/>
      <c r="DJ92" s="963"/>
      <c r="DK92" s="964"/>
      <c r="DL92" s="962"/>
      <c r="DM92" s="963"/>
      <c r="DN92" s="963"/>
      <c r="DO92" s="963"/>
      <c r="DP92" s="964"/>
      <c r="DQ92" s="962"/>
      <c r="DR92" s="963"/>
      <c r="DS92" s="963"/>
      <c r="DT92" s="963"/>
      <c r="DU92" s="964"/>
      <c r="DV92" s="951"/>
      <c r="DW92" s="952"/>
      <c r="DX92" s="952"/>
      <c r="DY92" s="952"/>
      <c r="DZ92" s="953"/>
      <c r="EA92" s="231"/>
    </row>
    <row r="93" spans="1:131" ht="26.25" hidden="1" customHeight="1" x14ac:dyDescent="0.2">
      <c r="A93" s="247"/>
      <c r="B93" s="248"/>
      <c r="C93" s="248"/>
      <c r="D93" s="248"/>
      <c r="E93" s="248"/>
      <c r="F93" s="248"/>
      <c r="G93" s="248"/>
      <c r="H93" s="248"/>
      <c r="I93" s="248"/>
      <c r="J93" s="248"/>
      <c r="K93" s="248"/>
      <c r="L93" s="248"/>
      <c r="M93" s="248"/>
      <c r="N93" s="248"/>
      <c r="O93" s="248"/>
      <c r="P93" s="248"/>
      <c r="Q93" s="249"/>
      <c r="R93" s="249"/>
      <c r="S93" s="249"/>
      <c r="T93" s="249"/>
      <c r="U93" s="249"/>
      <c r="V93" s="249"/>
      <c r="W93" s="249"/>
      <c r="X93" s="249"/>
      <c r="Y93" s="249"/>
      <c r="Z93" s="249"/>
      <c r="AA93" s="249"/>
      <c r="AB93" s="249"/>
      <c r="AC93" s="249"/>
      <c r="AD93" s="249"/>
      <c r="AE93" s="249"/>
      <c r="AF93" s="249"/>
      <c r="AG93" s="249"/>
      <c r="AH93" s="249"/>
      <c r="AI93" s="249"/>
      <c r="AJ93" s="249"/>
      <c r="AK93" s="249"/>
      <c r="AL93" s="249"/>
      <c r="AM93" s="249"/>
      <c r="AN93" s="249"/>
      <c r="AO93" s="249"/>
      <c r="AP93" s="249"/>
      <c r="AQ93" s="249"/>
      <c r="AR93" s="249"/>
      <c r="AS93" s="249"/>
      <c r="AT93" s="249"/>
      <c r="AU93" s="249"/>
      <c r="AV93" s="249"/>
      <c r="AW93" s="249"/>
      <c r="AX93" s="249"/>
      <c r="AY93" s="249"/>
      <c r="AZ93" s="250"/>
      <c r="BA93" s="250"/>
      <c r="BB93" s="250"/>
      <c r="BC93" s="250"/>
      <c r="BD93" s="250"/>
      <c r="BE93" s="243"/>
      <c r="BF93" s="243"/>
      <c r="BG93" s="243"/>
      <c r="BH93" s="243"/>
      <c r="BI93" s="243"/>
      <c r="BJ93" s="243"/>
      <c r="BK93" s="243"/>
      <c r="BL93" s="243"/>
      <c r="BM93" s="243"/>
      <c r="BN93" s="243"/>
      <c r="BO93" s="243"/>
      <c r="BP93" s="243"/>
      <c r="BQ93" s="240">
        <v>87</v>
      </c>
      <c r="BR93" s="245"/>
      <c r="BS93" s="951"/>
      <c r="BT93" s="952"/>
      <c r="BU93" s="952"/>
      <c r="BV93" s="952"/>
      <c r="BW93" s="952"/>
      <c r="BX93" s="952"/>
      <c r="BY93" s="952"/>
      <c r="BZ93" s="952"/>
      <c r="CA93" s="952"/>
      <c r="CB93" s="952"/>
      <c r="CC93" s="952"/>
      <c r="CD93" s="952"/>
      <c r="CE93" s="952"/>
      <c r="CF93" s="952"/>
      <c r="CG93" s="961"/>
      <c r="CH93" s="962"/>
      <c r="CI93" s="963"/>
      <c r="CJ93" s="963"/>
      <c r="CK93" s="963"/>
      <c r="CL93" s="964"/>
      <c r="CM93" s="962"/>
      <c r="CN93" s="963"/>
      <c r="CO93" s="963"/>
      <c r="CP93" s="963"/>
      <c r="CQ93" s="964"/>
      <c r="CR93" s="962"/>
      <c r="CS93" s="963"/>
      <c r="CT93" s="963"/>
      <c r="CU93" s="963"/>
      <c r="CV93" s="964"/>
      <c r="CW93" s="962"/>
      <c r="CX93" s="963"/>
      <c r="CY93" s="963"/>
      <c r="CZ93" s="963"/>
      <c r="DA93" s="964"/>
      <c r="DB93" s="962"/>
      <c r="DC93" s="963"/>
      <c r="DD93" s="963"/>
      <c r="DE93" s="963"/>
      <c r="DF93" s="964"/>
      <c r="DG93" s="962"/>
      <c r="DH93" s="963"/>
      <c r="DI93" s="963"/>
      <c r="DJ93" s="963"/>
      <c r="DK93" s="964"/>
      <c r="DL93" s="962"/>
      <c r="DM93" s="963"/>
      <c r="DN93" s="963"/>
      <c r="DO93" s="963"/>
      <c r="DP93" s="964"/>
      <c r="DQ93" s="962"/>
      <c r="DR93" s="963"/>
      <c r="DS93" s="963"/>
      <c r="DT93" s="963"/>
      <c r="DU93" s="964"/>
      <c r="DV93" s="951"/>
      <c r="DW93" s="952"/>
      <c r="DX93" s="952"/>
      <c r="DY93" s="952"/>
      <c r="DZ93" s="953"/>
      <c r="EA93" s="231"/>
    </row>
    <row r="94" spans="1:131" ht="26.25" hidden="1" customHeight="1" x14ac:dyDescent="0.2">
      <c r="A94" s="247"/>
      <c r="B94" s="248"/>
      <c r="C94" s="248"/>
      <c r="D94" s="248"/>
      <c r="E94" s="248"/>
      <c r="F94" s="248"/>
      <c r="G94" s="248"/>
      <c r="H94" s="248"/>
      <c r="I94" s="248"/>
      <c r="J94" s="248"/>
      <c r="K94" s="248"/>
      <c r="L94" s="248"/>
      <c r="M94" s="248"/>
      <c r="N94" s="248"/>
      <c r="O94" s="248"/>
      <c r="P94" s="248"/>
      <c r="Q94" s="249"/>
      <c r="R94" s="249"/>
      <c r="S94" s="249"/>
      <c r="T94" s="249"/>
      <c r="U94" s="249"/>
      <c r="V94" s="249"/>
      <c r="W94" s="249"/>
      <c r="X94" s="249"/>
      <c r="Y94" s="249"/>
      <c r="Z94" s="249"/>
      <c r="AA94" s="249"/>
      <c r="AB94" s="249"/>
      <c r="AC94" s="249"/>
      <c r="AD94" s="249"/>
      <c r="AE94" s="249"/>
      <c r="AF94" s="249"/>
      <c r="AG94" s="249"/>
      <c r="AH94" s="249"/>
      <c r="AI94" s="249"/>
      <c r="AJ94" s="249"/>
      <c r="AK94" s="249"/>
      <c r="AL94" s="249"/>
      <c r="AM94" s="249"/>
      <c r="AN94" s="249"/>
      <c r="AO94" s="249"/>
      <c r="AP94" s="249"/>
      <c r="AQ94" s="249"/>
      <c r="AR94" s="249"/>
      <c r="AS94" s="249"/>
      <c r="AT94" s="249"/>
      <c r="AU94" s="249"/>
      <c r="AV94" s="249"/>
      <c r="AW94" s="249"/>
      <c r="AX94" s="249"/>
      <c r="AY94" s="249"/>
      <c r="AZ94" s="250"/>
      <c r="BA94" s="250"/>
      <c r="BB94" s="250"/>
      <c r="BC94" s="250"/>
      <c r="BD94" s="250"/>
      <c r="BE94" s="243"/>
      <c r="BF94" s="243"/>
      <c r="BG94" s="243"/>
      <c r="BH94" s="243"/>
      <c r="BI94" s="243"/>
      <c r="BJ94" s="243"/>
      <c r="BK94" s="243"/>
      <c r="BL94" s="243"/>
      <c r="BM94" s="243"/>
      <c r="BN94" s="243"/>
      <c r="BO94" s="243"/>
      <c r="BP94" s="243"/>
      <c r="BQ94" s="240">
        <v>88</v>
      </c>
      <c r="BR94" s="245"/>
      <c r="BS94" s="951"/>
      <c r="BT94" s="952"/>
      <c r="BU94" s="952"/>
      <c r="BV94" s="952"/>
      <c r="BW94" s="952"/>
      <c r="BX94" s="952"/>
      <c r="BY94" s="952"/>
      <c r="BZ94" s="952"/>
      <c r="CA94" s="952"/>
      <c r="CB94" s="952"/>
      <c r="CC94" s="952"/>
      <c r="CD94" s="952"/>
      <c r="CE94" s="952"/>
      <c r="CF94" s="952"/>
      <c r="CG94" s="961"/>
      <c r="CH94" s="962"/>
      <c r="CI94" s="963"/>
      <c r="CJ94" s="963"/>
      <c r="CK94" s="963"/>
      <c r="CL94" s="964"/>
      <c r="CM94" s="962"/>
      <c r="CN94" s="963"/>
      <c r="CO94" s="963"/>
      <c r="CP94" s="963"/>
      <c r="CQ94" s="964"/>
      <c r="CR94" s="962"/>
      <c r="CS94" s="963"/>
      <c r="CT94" s="963"/>
      <c r="CU94" s="963"/>
      <c r="CV94" s="964"/>
      <c r="CW94" s="962"/>
      <c r="CX94" s="963"/>
      <c r="CY94" s="963"/>
      <c r="CZ94" s="963"/>
      <c r="DA94" s="964"/>
      <c r="DB94" s="962"/>
      <c r="DC94" s="963"/>
      <c r="DD94" s="963"/>
      <c r="DE94" s="963"/>
      <c r="DF94" s="964"/>
      <c r="DG94" s="962"/>
      <c r="DH94" s="963"/>
      <c r="DI94" s="963"/>
      <c r="DJ94" s="963"/>
      <c r="DK94" s="964"/>
      <c r="DL94" s="962"/>
      <c r="DM94" s="963"/>
      <c r="DN94" s="963"/>
      <c r="DO94" s="963"/>
      <c r="DP94" s="964"/>
      <c r="DQ94" s="962"/>
      <c r="DR94" s="963"/>
      <c r="DS94" s="963"/>
      <c r="DT94" s="963"/>
      <c r="DU94" s="964"/>
      <c r="DV94" s="951"/>
      <c r="DW94" s="952"/>
      <c r="DX94" s="952"/>
      <c r="DY94" s="952"/>
      <c r="DZ94" s="953"/>
      <c r="EA94" s="231"/>
    </row>
    <row r="95" spans="1:131" ht="26.25" hidden="1" customHeight="1" x14ac:dyDescent="0.2">
      <c r="A95" s="247"/>
      <c r="B95" s="248"/>
      <c r="C95" s="248"/>
      <c r="D95" s="248"/>
      <c r="E95" s="248"/>
      <c r="F95" s="248"/>
      <c r="G95" s="248"/>
      <c r="H95" s="248"/>
      <c r="I95" s="248"/>
      <c r="J95" s="248"/>
      <c r="K95" s="248"/>
      <c r="L95" s="248"/>
      <c r="M95" s="248"/>
      <c r="N95" s="248"/>
      <c r="O95" s="248"/>
      <c r="P95" s="248"/>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50"/>
      <c r="BA95" s="250"/>
      <c r="BB95" s="250"/>
      <c r="BC95" s="250"/>
      <c r="BD95" s="250"/>
      <c r="BE95" s="243"/>
      <c r="BF95" s="243"/>
      <c r="BG95" s="243"/>
      <c r="BH95" s="243"/>
      <c r="BI95" s="243"/>
      <c r="BJ95" s="243"/>
      <c r="BK95" s="243"/>
      <c r="BL95" s="243"/>
      <c r="BM95" s="243"/>
      <c r="BN95" s="243"/>
      <c r="BO95" s="243"/>
      <c r="BP95" s="243"/>
      <c r="BQ95" s="240">
        <v>89</v>
      </c>
      <c r="BR95" s="245"/>
      <c r="BS95" s="951"/>
      <c r="BT95" s="952"/>
      <c r="BU95" s="952"/>
      <c r="BV95" s="952"/>
      <c r="BW95" s="952"/>
      <c r="BX95" s="952"/>
      <c r="BY95" s="952"/>
      <c r="BZ95" s="952"/>
      <c r="CA95" s="952"/>
      <c r="CB95" s="952"/>
      <c r="CC95" s="952"/>
      <c r="CD95" s="952"/>
      <c r="CE95" s="952"/>
      <c r="CF95" s="952"/>
      <c r="CG95" s="961"/>
      <c r="CH95" s="962"/>
      <c r="CI95" s="963"/>
      <c r="CJ95" s="963"/>
      <c r="CK95" s="963"/>
      <c r="CL95" s="964"/>
      <c r="CM95" s="962"/>
      <c r="CN95" s="963"/>
      <c r="CO95" s="963"/>
      <c r="CP95" s="963"/>
      <c r="CQ95" s="964"/>
      <c r="CR95" s="962"/>
      <c r="CS95" s="963"/>
      <c r="CT95" s="963"/>
      <c r="CU95" s="963"/>
      <c r="CV95" s="964"/>
      <c r="CW95" s="962"/>
      <c r="CX95" s="963"/>
      <c r="CY95" s="963"/>
      <c r="CZ95" s="963"/>
      <c r="DA95" s="964"/>
      <c r="DB95" s="962"/>
      <c r="DC95" s="963"/>
      <c r="DD95" s="963"/>
      <c r="DE95" s="963"/>
      <c r="DF95" s="964"/>
      <c r="DG95" s="962"/>
      <c r="DH95" s="963"/>
      <c r="DI95" s="963"/>
      <c r="DJ95" s="963"/>
      <c r="DK95" s="964"/>
      <c r="DL95" s="962"/>
      <c r="DM95" s="963"/>
      <c r="DN95" s="963"/>
      <c r="DO95" s="963"/>
      <c r="DP95" s="964"/>
      <c r="DQ95" s="962"/>
      <c r="DR95" s="963"/>
      <c r="DS95" s="963"/>
      <c r="DT95" s="963"/>
      <c r="DU95" s="964"/>
      <c r="DV95" s="951"/>
      <c r="DW95" s="952"/>
      <c r="DX95" s="952"/>
      <c r="DY95" s="952"/>
      <c r="DZ95" s="953"/>
      <c r="EA95" s="231"/>
    </row>
    <row r="96" spans="1:131" ht="26.25" hidden="1" customHeight="1" x14ac:dyDescent="0.2">
      <c r="A96" s="247"/>
      <c r="B96" s="248"/>
      <c r="C96" s="248"/>
      <c r="D96" s="248"/>
      <c r="E96" s="248"/>
      <c r="F96" s="248"/>
      <c r="G96" s="248"/>
      <c r="H96" s="248"/>
      <c r="I96" s="248"/>
      <c r="J96" s="248"/>
      <c r="K96" s="248"/>
      <c r="L96" s="248"/>
      <c r="M96" s="248"/>
      <c r="N96" s="248"/>
      <c r="O96" s="248"/>
      <c r="P96" s="248"/>
      <c r="Q96" s="249"/>
      <c r="R96" s="249"/>
      <c r="S96" s="249"/>
      <c r="T96" s="249"/>
      <c r="U96" s="249"/>
      <c r="V96" s="249"/>
      <c r="W96" s="249"/>
      <c r="X96" s="249"/>
      <c r="Y96" s="249"/>
      <c r="Z96" s="249"/>
      <c r="AA96" s="249"/>
      <c r="AB96" s="249"/>
      <c r="AC96" s="249"/>
      <c r="AD96" s="249"/>
      <c r="AE96" s="249"/>
      <c r="AF96" s="249"/>
      <c r="AG96" s="249"/>
      <c r="AH96" s="249"/>
      <c r="AI96" s="249"/>
      <c r="AJ96" s="249"/>
      <c r="AK96" s="249"/>
      <c r="AL96" s="249"/>
      <c r="AM96" s="249"/>
      <c r="AN96" s="249"/>
      <c r="AO96" s="249"/>
      <c r="AP96" s="249"/>
      <c r="AQ96" s="249"/>
      <c r="AR96" s="249"/>
      <c r="AS96" s="249"/>
      <c r="AT96" s="249"/>
      <c r="AU96" s="249"/>
      <c r="AV96" s="249"/>
      <c r="AW96" s="249"/>
      <c r="AX96" s="249"/>
      <c r="AY96" s="249"/>
      <c r="AZ96" s="250"/>
      <c r="BA96" s="250"/>
      <c r="BB96" s="250"/>
      <c r="BC96" s="250"/>
      <c r="BD96" s="250"/>
      <c r="BE96" s="243"/>
      <c r="BF96" s="243"/>
      <c r="BG96" s="243"/>
      <c r="BH96" s="243"/>
      <c r="BI96" s="243"/>
      <c r="BJ96" s="243"/>
      <c r="BK96" s="243"/>
      <c r="BL96" s="243"/>
      <c r="BM96" s="243"/>
      <c r="BN96" s="243"/>
      <c r="BO96" s="243"/>
      <c r="BP96" s="243"/>
      <c r="BQ96" s="240">
        <v>90</v>
      </c>
      <c r="BR96" s="245"/>
      <c r="BS96" s="951"/>
      <c r="BT96" s="952"/>
      <c r="BU96" s="952"/>
      <c r="BV96" s="952"/>
      <c r="BW96" s="952"/>
      <c r="BX96" s="952"/>
      <c r="BY96" s="952"/>
      <c r="BZ96" s="952"/>
      <c r="CA96" s="952"/>
      <c r="CB96" s="952"/>
      <c r="CC96" s="952"/>
      <c r="CD96" s="952"/>
      <c r="CE96" s="952"/>
      <c r="CF96" s="952"/>
      <c r="CG96" s="961"/>
      <c r="CH96" s="962"/>
      <c r="CI96" s="963"/>
      <c r="CJ96" s="963"/>
      <c r="CK96" s="963"/>
      <c r="CL96" s="964"/>
      <c r="CM96" s="962"/>
      <c r="CN96" s="963"/>
      <c r="CO96" s="963"/>
      <c r="CP96" s="963"/>
      <c r="CQ96" s="964"/>
      <c r="CR96" s="962"/>
      <c r="CS96" s="963"/>
      <c r="CT96" s="963"/>
      <c r="CU96" s="963"/>
      <c r="CV96" s="964"/>
      <c r="CW96" s="962"/>
      <c r="CX96" s="963"/>
      <c r="CY96" s="963"/>
      <c r="CZ96" s="963"/>
      <c r="DA96" s="964"/>
      <c r="DB96" s="962"/>
      <c r="DC96" s="963"/>
      <c r="DD96" s="963"/>
      <c r="DE96" s="963"/>
      <c r="DF96" s="964"/>
      <c r="DG96" s="962"/>
      <c r="DH96" s="963"/>
      <c r="DI96" s="963"/>
      <c r="DJ96" s="963"/>
      <c r="DK96" s="964"/>
      <c r="DL96" s="962"/>
      <c r="DM96" s="963"/>
      <c r="DN96" s="963"/>
      <c r="DO96" s="963"/>
      <c r="DP96" s="964"/>
      <c r="DQ96" s="962"/>
      <c r="DR96" s="963"/>
      <c r="DS96" s="963"/>
      <c r="DT96" s="963"/>
      <c r="DU96" s="964"/>
      <c r="DV96" s="951"/>
      <c r="DW96" s="952"/>
      <c r="DX96" s="952"/>
      <c r="DY96" s="952"/>
      <c r="DZ96" s="953"/>
      <c r="EA96" s="231"/>
    </row>
    <row r="97" spans="1:131" ht="26.25" hidden="1" customHeight="1" x14ac:dyDescent="0.2">
      <c r="A97" s="247"/>
      <c r="B97" s="248"/>
      <c r="C97" s="248"/>
      <c r="D97" s="248"/>
      <c r="E97" s="248"/>
      <c r="F97" s="248"/>
      <c r="G97" s="248"/>
      <c r="H97" s="248"/>
      <c r="I97" s="248"/>
      <c r="J97" s="248"/>
      <c r="K97" s="248"/>
      <c r="L97" s="248"/>
      <c r="M97" s="248"/>
      <c r="N97" s="248"/>
      <c r="O97" s="248"/>
      <c r="P97" s="248"/>
      <c r="Q97" s="249"/>
      <c r="R97" s="249"/>
      <c r="S97" s="249"/>
      <c r="T97" s="249"/>
      <c r="U97" s="249"/>
      <c r="V97" s="249"/>
      <c r="W97" s="249"/>
      <c r="X97" s="249"/>
      <c r="Y97" s="249"/>
      <c r="Z97" s="249"/>
      <c r="AA97" s="249"/>
      <c r="AB97" s="249"/>
      <c r="AC97" s="249"/>
      <c r="AD97" s="249"/>
      <c r="AE97" s="249"/>
      <c r="AF97" s="249"/>
      <c r="AG97" s="249"/>
      <c r="AH97" s="249"/>
      <c r="AI97" s="249"/>
      <c r="AJ97" s="249"/>
      <c r="AK97" s="249"/>
      <c r="AL97" s="249"/>
      <c r="AM97" s="249"/>
      <c r="AN97" s="249"/>
      <c r="AO97" s="249"/>
      <c r="AP97" s="249"/>
      <c r="AQ97" s="249"/>
      <c r="AR97" s="249"/>
      <c r="AS97" s="249"/>
      <c r="AT97" s="249"/>
      <c r="AU97" s="249"/>
      <c r="AV97" s="249"/>
      <c r="AW97" s="249"/>
      <c r="AX97" s="249"/>
      <c r="AY97" s="249"/>
      <c r="AZ97" s="250"/>
      <c r="BA97" s="250"/>
      <c r="BB97" s="250"/>
      <c r="BC97" s="250"/>
      <c r="BD97" s="250"/>
      <c r="BE97" s="243"/>
      <c r="BF97" s="243"/>
      <c r="BG97" s="243"/>
      <c r="BH97" s="243"/>
      <c r="BI97" s="243"/>
      <c r="BJ97" s="243"/>
      <c r="BK97" s="243"/>
      <c r="BL97" s="243"/>
      <c r="BM97" s="243"/>
      <c r="BN97" s="243"/>
      <c r="BO97" s="243"/>
      <c r="BP97" s="243"/>
      <c r="BQ97" s="240">
        <v>91</v>
      </c>
      <c r="BR97" s="245"/>
      <c r="BS97" s="951"/>
      <c r="BT97" s="952"/>
      <c r="BU97" s="952"/>
      <c r="BV97" s="952"/>
      <c r="BW97" s="952"/>
      <c r="BX97" s="952"/>
      <c r="BY97" s="952"/>
      <c r="BZ97" s="952"/>
      <c r="CA97" s="952"/>
      <c r="CB97" s="952"/>
      <c r="CC97" s="952"/>
      <c r="CD97" s="952"/>
      <c r="CE97" s="952"/>
      <c r="CF97" s="952"/>
      <c r="CG97" s="961"/>
      <c r="CH97" s="962"/>
      <c r="CI97" s="963"/>
      <c r="CJ97" s="963"/>
      <c r="CK97" s="963"/>
      <c r="CL97" s="964"/>
      <c r="CM97" s="962"/>
      <c r="CN97" s="963"/>
      <c r="CO97" s="963"/>
      <c r="CP97" s="963"/>
      <c r="CQ97" s="964"/>
      <c r="CR97" s="962"/>
      <c r="CS97" s="963"/>
      <c r="CT97" s="963"/>
      <c r="CU97" s="963"/>
      <c r="CV97" s="964"/>
      <c r="CW97" s="962"/>
      <c r="CX97" s="963"/>
      <c r="CY97" s="963"/>
      <c r="CZ97" s="963"/>
      <c r="DA97" s="964"/>
      <c r="DB97" s="962"/>
      <c r="DC97" s="963"/>
      <c r="DD97" s="963"/>
      <c r="DE97" s="963"/>
      <c r="DF97" s="964"/>
      <c r="DG97" s="962"/>
      <c r="DH97" s="963"/>
      <c r="DI97" s="963"/>
      <c r="DJ97" s="963"/>
      <c r="DK97" s="964"/>
      <c r="DL97" s="962"/>
      <c r="DM97" s="963"/>
      <c r="DN97" s="963"/>
      <c r="DO97" s="963"/>
      <c r="DP97" s="964"/>
      <c r="DQ97" s="962"/>
      <c r="DR97" s="963"/>
      <c r="DS97" s="963"/>
      <c r="DT97" s="963"/>
      <c r="DU97" s="964"/>
      <c r="DV97" s="951"/>
      <c r="DW97" s="952"/>
      <c r="DX97" s="952"/>
      <c r="DY97" s="952"/>
      <c r="DZ97" s="953"/>
      <c r="EA97" s="231"/>
    </row>
    <row r="98" spans="1:131" ht="26.25" hidden="1" customHeight="1" x14ac:dyDescent="0.2">
      <c r="A98" s="247"/>
      <c r="B98" s="248"/>
      <c r="C98" s="248"/>
      <c r="D98" s="248"/>
      <c r="E98" s="248"/>
      <c r="F98" s="248"/>
      <c r="G98" s="248"/>
      <c r="H98" s="248"/>
      <c r="I98" s="248"/>
      <c r="J98" s="248"/>
      <c r="K98" s="248"/>
      <c r="L98" s="248"/>
      <c r="M98" s="248"/>
      <c r="N98" s="248"/>
      <c r="O98" s="248"/>
      <c r="P98" s="248"/>
      <c r="Q98" s="249"/>
      <c r="R98" s="249"/>
      <c r="S98" s="249"/>
      <c r="T98" s="249"/>
      <c r="U98" s="249"/>
      <c r="V98" s="249"/>
      <c r="W98" s="249"/>
      <c r="X98" s="249"/>
      <c r="Y98" s="249"/>
      <c r="Z98" s="249"/>
      <c r="AA98" s="249"/>
      <c r="AB98" s="249"/>
      <c r="AC98" s="249"/>
      <c r="AD98" s="249"/>
      <c r="AE98" s="249"/>
      <c r="AF98" s="249"/>
      <c r="AG98" s="249"/>
      <c r="AH98" s="249"/>
      <c r="AI98" s="249"/>
      <c r="AJ98" s="249"/>
      <c r="AK98" s="249"/>
      <c r="AL98" s="249"/>
      <c r="AM98" s="249"/>
      <c r="AN98" s="249"/>
      <c r="AO98" s="249"/>
      <c r="AP98" s="249"/>
      <c r="AQ98" s="249"/>
      <c r="AR98" s="249"/>
      <c r="AS98" s="249"/>
      <c r="AT98" s="249"/>
      <c r="AU98" s="249"/>
      <c r="AV98" s="249"/>
      <c r="AW98" s="249"/>
      <c r="AX98" s="249"/>
      <c r="AY98" s="249"/>
      <c r="AZ98" s="250"/>
      <c r="BA98" s="250"/>
      <c r="BB98" s="250"/>
      <c r="BC98" s="250"/>
      <c r="BD98" s="250"/>
      <c r="BE98" s="243"/>
      <c r="BF98" s="243"/>
      <c r="BG98" s="243"/>
      <c r="BH98" s="243"/>
      <c r="BI98" s="243"/>
      <c r="BJ98" s="243"/>
      <c r="BK98" s="243"/>
      <c r="BL98" s="243"/>
      <c r="BM98" s="243"/>
      <c r="BN98" s="243"/>
      <c r="BO98" s="243"/>
      <c r="BP98" s="243"/>
      <c r="BQ98" s="240">
        <v>92</v>
      </c>
      <c r="BR98" s="245"/>
      <c r="BS98" s="951"/>
      <c r="BT98" s="952"/>
      <c r="BU98" s="952"/>
      <c r="BV98" s="952"/>
      <c r="BW98" s="952"/>
      <c r="BX98" s="952"/>
      <c r="BY98" s="952"/>
      <c r="BZ98" s="952"/>
      <c r="CA98" s="952"/>
      <c r="CB98" s="952"/>
      <c r="CC98" s="952"/>
      <c r="CD98" s="952"/>
      <c r="CE98" s="952"/>
      <c r="CF98" s="952"/>
      <c r="CG98" s="961"/>
      <c r="CH98" s="962"/>
      <c r="CI98" s="963"/>
      <c r="CJ98" s="963"/>
      <c r="CK98" s="963"/>
      <c r="CL98" s="964"/>
      <c r="CM98" s="962"/>
      <c r="CN98" s="963"/>
      <c r="CO98" s="963"/>
      <c r="CP98" s="963"/>
      <c r="CQ98" s="964"/>
      <c r="CR98" s="962"/>
      <c r="CS98" s="963"/>
      <c r="CT98" s="963"/>
      <c r="CU98" s="963"/>
      <c r="CV98" s="964"/>
      <c r="CW98" s="962"/>
      <c r="CX98" s="963"/>
      <c r="CY98" s="963"/>
      <c r="CZ98" s="963"/>
      <c r="DA98" s="964"/>
      <c r="DB98" s="962"/>
      <c r="DC98" s="963"/>
      <c r="DD98" s="963"/>
      <c r="DE98" s="963"/>
      <c r="DF98" s="964"/>
      <c r="DG98" s="962"/>
      <c r="DH98" s="963"/>
      <c r="DI98" s="963"/>
      <c r="DJ98" s="963"/>
      <c r="DK98" s="964"/>
      <c r="DL98" s="962"/>
      <c r="DM98" s="963"/>
      <c r="DN98" s="963"/>
      <c r="DO98" s="963"/>
      <c r="DP98" s="964"/>
      <c r="DQ98" s="962"/>
      <c r="DR98" s="963"/>
      <c r="DS98" s="963"/>
      <c r="DT98" s="963"/>
      <c r="DU98" s="964"/>
      <c r="DV98" s="951"/>
      <c r="DW98" s="952"/>
      <c r="DX98" s="952"/>
      <c r="DY98" s="952"/>
      <c r="DZ98" s="953"/>
      <c r="EA98" s="231"/>
    </row>
    <row r="99" spans="1:131" ht="26.25" hidden="1" customHeight="1" x14ac:dyDescent="0.2">
      <c r="A99" s="247"/>
      <c r="B99" s="248"/>
      <c r="C99" s="248"/>
      <c r="D99" s="248"/>
      <c r="E99" s="248"/>
      <c r="F99" s="248"/>
      <c r="G99" s="248"/>
      <c r="H99" s="248"/>
      <c r="I99" s="248"/>
      <c r="J99" s="248"/>
      <c r="K99" s="248"/>
      <c r="L99" s="248"/>
      <c r="M99" s="248"/>
      <c r="N99" s="248"/>
      <c r="O99" s="248"/>
      <c r="P99" s="248"/>
      <c r="Q99" s="249"/>
      <c r="R99" s="249"/>
      <c r="S99" s="249"/>
      <c r="T99" s="249"/>
      <c r="U99" s="249"/>
      <c r="V99" s="249"/>
      <c r="W99" s="249"/>
      <c r="X99" s="249"/>
      <c r="Y99" s="249"/>
      <c r="Z99" s="249"/>
      <c r="AA99" s="249"/>
      <c r="AB99" s="249"/>
      <c r="AC99" s="249"/>
      <c r="AD99" s="249"/>
      <c r="AE99" s="249"/>
      <c r="AF99" s="249"/>
      <c r="AG99" s="249"/>
      <c r="AH99" s="249"/>
      <c r="AI99" s="249"/>
      <c r="AJ99" s="249"/>
      <c r="AK99" s="249"/>
      <c r="AL99" s="249"/>
      <c r="AM99" s="249"/>
      <c r="AN99" s="249"/>
      <c r="AO99" s="249"/>
      <c r="AP99" s="249"/>
      <c r="AQ99" s="249"/>
      <c r="AR99" s="249"/>
      <c r="AS99" s="249"/>
      <c r="AT99" s="249"/>
      <c r="AU99" s="249"/>
      <c r="AV99" s="249"/>
      <c r="AW99" s="249"/>
      <c r="AX99" s="249"/>
      <c r="AY99" s="249"/>
      <c r="AZ99" s="250"/>
      <c r="BA99" s="250"/>
      <c r="BB99" s="250"/>
      <c r="BC99" s="250"/>
      <c r="BD99" s="250"/>
      <c r="BE99" s="243"/>
      <c r="BF99" s="243"/>
      <c r="BG99" s="243"/>
      <c r="BH99" s="243"/>
      <c r="BI99" s="243"/>
      <c r="BJ99" s="243"/>
      <c r="BK99" s="243"/>
      <c r="BL99" s="243"/>
      <c r="BM99" s="243"/>
      <c r="BN99" s="243"/>
      <c r="BO99" s="243"/>
      <c r="BP99" s="243"/>
      <c r="BQ99" s="240">
        <v>93</v>
      </c>
      <c r="BR99" s="245"/>
      <c r="BS99" s="951"/>
      <c r="BT99" s="952"/>
      <c r="BU99" s="952"/>
      <c r="BV99" s="952"/>
      <c r="BW99" s="952"/>
      <c r="BX99" s="952"/>
      <c r="BY99" s="952"/>
      <c r="BZ99" s="952"/>
      <c r="CA99" s="952"/>
      <c r="CB99" s="952"/>
      <c r="CC99" s="952"/>
      <c r="CD99" s="952"/>
      <c r="CE99" s="952"/>
      <c r="CF99" s="952"/>
      <c r="CG99" s="961"/>
      <c r="CH99" s="962"/>
      <c r="CI99" s="963"/>
      <c r="CJ99" s="963"/>
      <c r="CK99" s="963"/>
      <c r="CL99" s="964"/>
      <c r="CM99" s="962"/>
      <c r="CN99" s="963"/>
      <c r="CO99" s="963"/>
      <c r="CP99" s="963"/>
      <c r="CQ99" s="964"/>
      <c r="CR99" s="962"/>
      <c r="CS99" s="963"/>
      <c r="CT99" s="963"/>
      <c r="CU99" s="963"/>
      <c r="CV99" s="964"/>
      <c r="CW99" s="962"/>
      <c r="CX99" s="963"/>
      <c r="CY99" s="963"/>
      <c r="CZ99" s="963"/>
      <c r="DA99" s="964"/>
      <c r="DB99" s="962"/>
      <c r="DC99" s="963"/>
      <c r="DD99" s="963"/>
      <c r="DE99" s="963"/>
      <c r="DF99" s="964"/>
      <c r="DG99" s="962"/>
      <c r="DH99" s="963"/>
      <c r="DI99" s="963"/>
      <c r="DJ99" s="963"/>
      <c r="DK99" s="964"/>
      <c r="DL99" s="962"/>
      <c r="DM99" s="963"/>
      <c r="DN99" s="963"/>
      <c r="DO99" s="963"/>
      <c r="DP99" s="964"/>
      <c r="DQ99" s="962"/>
      <c r="DR99" s="963"/>
      <c r="DS99" s="963"/>
      <c r="DT99" s="963"/>
      <c r="DU99" s="964"/>
      <c r="DV99" s="951"/>
      <c r="DW99" s="952"/>
      <c r="DX99" s="952"/>
      <c r="DY99" s="952"/>
      <c r="DZ99" s="953"/>
      <c r="EA99" s="231"/>
    </row>
    <row r="100" spans="1:131" ht="26.25" hidden="1" customHeight="1" x14ac:dyDescent="0.2">
      <c r="A100" s="247"/>
      <c r="B100" s="248"/>
      <c r="C100" s="248"/>
      <c r="D100" s="248"/>
      <c r="E100" s="248"/>
      <c r="F100" s="248"/>
      <c r="G100" s="248"/>
      <c r="H100" s="248"/>
      <c r="I100" s="248"/>
      <c r="J100" s="248"/>
      <c r="K100" s="248"/>
      <c r="L100" s="248"/>
      <c r="M100" s="248"/>
      <c r="N100" s="248"/>
      <c r="O100" s="248"/>
      <c r="P100" s="248"/>
      <c r="Q100" s="249"/>
      <c r="R100" s="249"/>
      <c r="S100" s="249"/>
      <c r="T100" s="249"/>
      <c r="U100" s="249"/>
      <c r="V100" s="249"/>
      <c r="W100" s="249"/>
      <c r="X100" s="249"/>
      <c r="Y100" s="249"/>
      <c r="Z100" s="249"/>
      <c r="AA100" s="249"/>
      <c r="AB100" s="249"/>
      <c r="AC100" s="249"/>
      <c r="AD100" s="249"/>
      <c r="AE100" s="249"/>
      <c r="AF100" s="249"/>
      <c r="AG100" s="249"/>
      <c r="AH100" s="249"/>
      <c r="AI100" s="249"/>
      <c r="AJ100" s="249"/>
      <c r="AK100" s="249"/>
      <c r="AL100" s="249"/>
      <c r="AM100" s="249"/>
      <c r="AN100" s="249"/>
      <c r="AO100" s="249"/>
      <c r="AP100" s="249"/>
      <c r="AQ100" s="249"/>
      <c r="AR100" s="249"/>
      <c r="AS100" s="249"/>
      <c r="AT100" s="249"/>
      <c r="AU100" s="249"/>
      <c r="AV100" s="249"/>
      <c r="AW100" s="249"/>
      <c r="AX100" s="249"/>
      <c r="AY100" s="249"/>
      <c r="AZ100" s="250"/>
      <c r="BA100" s="250"/>
      <c r="BB100" s="250"/>
      <c r="BC100" s="250"/>
      <c r="BD100" s="250"/>
      <c r="BE100" s="243"/>
      <c r="BF100" s="243"/>
      <c r="BG100" s="243"/>
      <c r="BH100" s="243"/>
      <c r="BI100" s="243"/>
      <c r="BJ100" s="243"/>
      <c r="BK100" s="243"/>
      <c r="BL100" s="243"/>
      <c r="BM100" s="243"/>
      <c r="BN100" s="243"/>
      <c r="BO100" s="243"/>
      <c r="BP100" s="243"/>
      <c r="BQ100" s="240">
        <v>94</v>
      </c>
      <c r="BR100" s="245"/>
      <c r="BS100" s="951"/>
      <c r="BT100" s="952"/>
      <c r="BU100" s="952"/>
      <c r="BV100" s="952"/>
      <c r="BW100" s="952"/>
      <c r="BX100" s="952"/>
      <c r="BY100" s="952"/>
      <c r="BZ100" s="952"/>
      <c r="CA100" s="952"/>
      <c r="CB100" s="952"/>
      <c r="CC100" s="952"/>
      <c r="CD100" s="952"/>
      <c r="CE100" s="952"/>
      <c r="CF100" s="952"/>
      <c r="CG100" s="961"/>
      <c r="CH100" s="962"/>
      <c r="CI100" s="963"/>
      <c r="CJ100" s="963"/>
      <c r="CK100" s="963"/>
      <c r="CL100" s="964"/>
      <c r="CM100" s="962"/>
      <c r="CN100" s="963"/>
      <c r="CO100" s="963"/>
      <c r="CP100" s="963"/>
      <c r="CQ100" s="964"/>
      <c r="CR100" s="962"/>
      <c r="CS100" s="963"/>
      <c r="CT100" s="963"/>
      <c r="CU100" s="963"/>
      <c r="CV100" s="964"/>
      <c r="CW100" s="962"/>
      <c r="CX100" s="963"/>
      <c r="CY100" s="963"/>
      <c r="CZ100" s="963"/>
      <c r="DA100" s="964"/>
      <c r="DB100" s="962"/>
      <c r="DC100" s="963"/>
      <c r="DD100" s="963"/>
      <c r="DE100" s="963"/>
      <c r="DF100" s="964"/>
      <c r="DG100" s="962"/>
      <c r="DH100" s="963"/>
      <c r="DI100" s="963"/>
      <c r="DJ100" s="963"/>
      <c r="DK100" s="964"/>
      <c r="DL100" s="962"/>
      <c r="DM100" s="963"/>
      <c r="DN100" s="963"/>
      <c r="DO100" s="963"/>
      <c r="DP100" s="964"/>
      <c r="DQ100" s="962"/>
      <c r="DR100" s="963"/>
      <c r="DS100" s="963"/>
      <c r="DT100" s="963"/>
      <c r="DU100" s="964"/>
      <c r="DV100" s="951"/>
      <c r="DW100" s="952"/>
      <c r="DX100" s="952"/>
      <c r="DY100" s="952"/>
      <c r="DZ100" s="953"/>
      <c r="EA100" s="231"/>
    </row>
    <row r="101" spans="1:131" ht="26.25" hidden="1" customHeight="1" x14ac:dyDescent="0.2">
      <c r="A101" s="247"/>
      <c r="B101" s="248"/>
      <c r="C101" s="248"/>
      <c r="D101" s="248"/>
      <c r="E101" s="248"/>
      <c r="F101" s="248"/>
      <c r="G101" s="248"/>
      <c r="H101" s="248"/>
      <c r="I101" s="248"/>
      <c r="J101" s="248"/>
      <c r="K101" s="248"/>
      <c r="L101" s="248"/>
      <c r="M101" s="248"/>
      <c r="N101" s="248"/>
      <c r="O101" s="248"/>
      <c r="P101" s="248"/>
      <c r="Q101" s="249"/>
      <c r="R101" s="249"/>
      <c r="S101" s="249"/>
      <c r="T101" s="249"/>
      <c r="U101" s="249"/>
      <c r="V101" s="249"/>
      <c r="W101" s="249"/>
      <c r="X101" s="249"/>
      <c r="Y101" s="249"/>
      <c r="Z101" s="249"/>
      <c r="AA101" s="249"/>
      <c r="AB101" s="249"/>
      <c r="AC101" s="249"/>
      <c r="AD101" s="249"/>
      <c r="AE101" s="249"/>
      <c r="AF101" s="249"/>
      <c r="AG101" s="249"/>
      <c r="AH101" s="249"/>
      <c r="AI101" s="249"/>
      <c r="AJ101" s="249"/>
      <c r="AK101" s="249"/>
      <c r="AL101" s="249"/>
      <c r="AM101" s="249"/>
      <c r="AN101" s="249"/>
      <c r="AO101" s="249"/>
      <c r="AP101" s="249"/>
      <c r="AQ101" s="249"/>
      <c r="AR101" s="249"/>
      <c r="AS101" s="249"/>
      <c r="AT101" s="249"/>
      <c r="AU101" s="249"/>
      <c r="AV101" s="249"/>
      <c r="AW101" s="249"/>
      <c r="AX101" s="249"/>
      <c r="AY101" s="249"/>
      <c r="AZ101" s="250"/>
      <c r="BA101" s="250"/>
      <c r="BB101" s="250"/>
      <c r="BC101" s="250"/>
      <c r="BD101" s="250"/>
      <c r="BE101" s="243"/>
      <c r="BF101" s="243"/>
      <c r="BG101" s="243"/>
      <c r="BH101" s="243"/>
      <c r="BI101" s="243"/>
      <c r="BJ101" s="243"/>
      <c r="BK101" s="243"/>
      <c r="BL101" s="243"/>
      <c r="BM101" s="243"/>
      <c r="BN101" s="243"/>
      <c r="BO101" s="243"/>
      <c r="BP101" s="243"/>
      <c r="BQ101" s="240">
        <v>95</v>
      </c>
      <c r="BR101" s="245"/>
      <c r="BS101" s="951"/>
      <c r="BT101" s="952"/>
      <c r="BU101" s="952"/>
      <c r="BV101" s="952"/>
      <c r="BW101" s="952"/>
      <c r="BX101" s="952"/>
      <c r="BY101" s="952"/>
      <c r="BZ101" s="952"/>
      <c r="CA101" s="952"/>
      <c r="CB101" s="952"/>
      <c r="CC101" s="952"/>
      <c r="CD101" s="952"/>
      <c r="CE101" s="952"/>
      <c r="CF101" s="952"/>
      <c r="CG101" s="961"/>
      <c r="CH101" s="962"/>
      <c r="CI101" s="963"/>
      <c r="CJ101" s="963"/>
      <c r="CK101" s="963"/>
      <c r="CL101" s="964"/>
      <c r="CM101" s="962"/>
      <c r="CN101" s="963"/>
      <c r="CO101" s="963"/>
      <c r="CP101" s="963"/>
      <c r="CQ101" s="964"/>
      <c r="CR101" s="962"/>
      <c r="CS101" s="963"/>
      <c r="CT101" s="963"/>
      <c r="CU101" s="963"/>
      <c r="CV101" s="964"/>
      <c r="CW101" s="962"/>
      <c r="CX101" s="963"/>
      <c r="CY101" s="963"/>
      <c r="CZ101" s="963"/>
      <c r="DA101" s="964"/>
      <c r="DB101" s="962"/>
      <c r="DC101" s="963"/>
      <c r="DD101" s="963"/>
      <c r="DE101" s="963"/>
      <c r="DF101" s="964"/>
      <c r="DG101" s="962"/>
      <c r="DH101" s="963"/>
      <c r="DI101" s="963"/>
      <c r="DJ101" s="963"/>
      <c r="DK101" s="964"/>
      <c r="DL101" s="962"/>
      <c r="DM101" s="963"/>
      <c r="DN101" s="963"/>
      <c r="DO101" s="963"/>
      <c r="DP101" s="964"/>
      <c r="DQ101" s="962"/>
      <c r="DR101" s="963"/>
      <c r="DS101" s="963"/>
      <c r="DT101" s="963"/>
      <c r="DU101" s="964"/>
      <c r="DV101" s="951"/>
      <c r="DW101" s="952"/>
      <c r="DX101" s="952"/>
      <c r="DY101" s="952"/>
      <c r="DZ101" s="953"/>
      <c r="EA101" s="231"/>
    </row>
    <row r="102" spans="1:131" ht="26.25" customHeight="1" thickBot="1" x14ac:dyDescent="0.25">
      <c r="A102" s="247"/>
      <c r="B102" s="248"/>
      <c r="C102" s="248"/>
      <c r="D102" s="248"/>
      <c r="E102" s="248"/>
      <c r="F102" s="248"/>
      <c r="G102" s="248"/>
      <c r="H102" s="248"/>
      <c r="I102" s="248"/>
      <c r="J102" s="248"/>
      <c r="K102" s="248"/>
      <c r="L102" s="248"/>
      <c r="M102" s="248"/>
      <c r="N102" s="248"/>
      <c r="O102" s="248"/>
      <c r="P102" s="248"/>
      <c r="Q102" s="249"/>
      <c r="R102" s="249"/>
      <c r="S102" s="249"/>
      <c r="T102" s="249"/>
      <c r="U102" s="249"/>
      <c r="V102" s="249"/>
      <c r="W102" s="249"/>
      <c r="X102" s="249"/>
      <c r="Y102" s="249"/>
      <c r="Z102" s="249"/>
      <c r="AA102" s="249"/>
      <c r="AB102" s="249"/>
      <c r="AC102" s="249"/>
      <c r="AD102" s="249"/>
      <c r="AE102" s="249"/>
      <c r="AF102" s="249"/>
      <c r="AG102" s="249"/>
      <c r="AH102" s="249"/>
      <c r="AI102" s="249"/>
      <c r="AJ102" s="249"/>
      <c r="AK102" s="249"/>
      <c r="AL102" s="249"/>
      <c r="AM102" s="249"/>
      <c r="AN102" s="249"/>
      <c r="AO102" s="249"/>
      <c r="AP102" s="249"/>
      <c r="AQ102" s="249"/>
      <c r="AR102" s="249"/>
      <c r="AS102" s="249"/>
      <c r="AT102" s="249"/>
      <c r="AU102" s="249"/>
      <c r="AV102" s="249"/>
      <c r="AW102" s="249"/>
      <c r="AX102" s="249"/>
      <c r="AY102" s="249"/>
      <c r="AZ102" s="250"/>
      <c r="BA102" s="250"/>
      <c r="BB102" s="250"/>
      <c r="BC102" s="250"/>
      <c r="BD102" s="250"/>
      <c r="BE102" s="243"/>
      <c r="BF102" s="243"/>
      <c r="BG102" s="243"/>
      <c r="BH102" s="243"/>
      <c r="BI102" s="243"/>
      <c r="BJ102" s="243"/>
      <c r="BK102" s="243"/>
      <c r="BL102" s="243"/>
      <c r="BM102" s="243"/>
      <c r="BN102" s="243"/>
      <c r="BO102" s="243"/>
      <c r="BP102" s="243"/>
      <c r="BQ102" s="242" t="s">
        <v>388</v>
      </c>
      <c r="BR102" s="943" t="s">
        <v>417</v>
      </c>
      <c r="BS102" s="944"/>
      <c r="BT102" s="944"/>
      <c r="BU102" s="944"/>
      <c r="BV102" s="944"/>
      <c r="BW102" s="944"/>
      <c r="BX102" s="944"/>
      <c r="BY102" s="944"/>
      <c r="BZ102" s="944"/>
      <c r="CA102" s="944"/>
      <c r="CB102" s="944"/>
      <c r="CC102" s="944"/>
      <c r="CD102" s="944"/>
      <c r="CE102" s="944"/>
      <c r="CF102" s="944"/>
      <c r="CG102" s="954"/>
      <c r="CH102" s="955"/>
      <c r="CI102" s="956"/>
      <c r="CJ102" s="956"/>
      <c r="CK102" s="956"/>
      <c r="CL102" s="957"/>
      <c r="CM102" s="955"/>
      <c r="CN102" s="956"/>
      <c r="CO102" s="956"/>
      <c r="CP102" s="956"/>
      <c r="CQ102" s="957"/>
      <c r="CR102" s="958">
        <v>15</v>
      </c>
      <c r="CS102" s="959"/>
      <c r="CT102" s="959"/>
      <c r="CU102" s="959"/>
      <c r="CV102" s="960"/>
      <c r="CW102" s="958"/>
      <c r="CX102" s="959"/>
      <c r="CY102" s="959"/>
      <c r="CZ102" s="959"/>
      <c r="DA102" s="960"/>
      <c r="DB102" s="958"/>
      <c r="DC102" s="959"/>
      <c r="DD102" s="959"/>
      <c r="DE102" s="959"/>
      <c r="DF102" s="960"/>
      <c r="DG102" s="958">
        <v>182</v>
      </c>
      <c r="DH102" s="959"/>
      <c r="DI102" s="959"/>
      <c r="DJ102" s="959"/>
      <c r="DK102" s="960"/>
      <c r="DL102" s="958"/>
      <c r="DM102" s="959"/>
      <c r="DN102" s="959"/>
      <c r="DO102" s="959"/>
      <c r="DP102" s="960"/>
      <c r="DQ102" s="958">
        <v>175</v>
      </c>
      <c r="DR102" s="959"/>
      <c r="DS102" s="959"/>
      <c r="DT102" s="959"/>
      <c r="DU102" s="960"/>
      <c r="DV102" s="943"/>
      <c r="DW102" s="944"/>
      <c r="DX102" s="944"/>
      <c r="DY102" s="944"/>
      <c r="DZ102" s="945"/>
      <c r="EA102" s="231"/>
    </row>
    <row r="103" spans="1:131" ht="26.25" customHeight="1" x14ac:dyDescent="0.2">
      <c r="A103" s="247"/>
      <c r="B103" s="248"/>
      <c r="C103" s="248"/>
      <c r="D103" s="248"/>
      <c r="E103" s="248"/>
      <c r="F103" s="248"/>
      <c r="G103" s="248"/>
      <c r="H103" s="248"/>
      <c r="I103" s="248"/>
      <c r="J103" s="248"/>
      <c r="K103" s="248"/>
      <c r="L103" s="248"/>
      <c r="M103" s="248"/>
      <c r="N103" s="248"/>
      <c r="O103" s="248"/>
      <c r="P103" s="248"/>
      <c r="Q103" s="249"/>
      <c r="R103" s="249"/>
      <c r="S103" s="249"/>
      <c r="T103" s="249"/>
      <c r="U103" s="249"/>
      <c r="V103" s="249"/>
      <c r="W103" s="249"/>
      <c r="X103" s="249"/>
      <c r="Y103" s="249"/>
      <c r="Z103" s="249"/>
      <c r="AA103" s="249"/>
      <c r="AB103" s="249"/>
      <c r="AC103" s="249"/>
      <c r="AD103" s="249"/>
      <c r="AE103" s="249"/>
      <c r="AF103" s="249"/>
      <c r="AG103" s="249"/>
      <c r="AH103" s="249"/>
      <c r="AI103" s="249"/>
      <c r="AJ103" s="249"/>
      <c r="AK103" s="249"/>
      <c r="AL103" s="249"/>
      <c r="AM103" s="249"/>
      <c r="AN103" s="249"/>
      <c r="AO103" s="249"/>
      <c r="AP103" s="249"/>
      <c r="AQ103" s="249"/>
      <c r="AR103" s="249"/>
      <c r="AS103" s="249"/>
      <c r="AT103" s="249"/>
      <c r="AU103" s="249"/>
      <c r="AV103" s="249"/>
      <c r="AW103" s="249"/>
      <c r="AX103" s="249"/>
      <c r="AY103" s="249"/>
      <c r="AZ103" s="250"/>
      <c r="BA103" s="250"/>
      <c r="BB103" s="250"/>
      <c r="BC103" s="250"/>
      <c r="BD103" s="250"/>
      <c r="BE103" s="243"/>
      <c r="BF103" s="243"/>
      <c r="BG103" s="243"/>
      <c r="BH103" s="243"/>
      <c r="BI103" s="243"/>
      <c r="BJ103" s="243"/>
      <c r="BK103" s="243"/>
      <c r="BL103" s="243"/>
      <c r="BM103" s="243"/>
      <c r="BN103" s="243"/>
      <c r="BO103" s="243"/>
      <c r="BP103" s="243"/>
      <c r="BQ103" s="946" t="s">
        <v>418</v>
      </c>
      <c r="BR103" s="946"/>
      <c r="BS103" s="946"/>
      <c r="BT103" s="946"/>
      <c r="BU103" s="946"/>
      <c r="BV103" s="946"/>
      <c r="BW103" s="946"/>
      <c r="BX103" s="946"/>
      <c r="BY103" s="946"/>
      <c r="BZ103" s="946"/>
      <c r="CA103" s="946"/>
      <c r="CB103" s="946"/>
      <c r="CC103" s="946"/>
      <c r="CD103" s="946"/>
      <c r="CE103" s="946"/>
      <c r="CF103" s="946"/>
      <c r="CG103" s="946"/>
      <c r="CH103" s="946"/>
      <c r="CI103" s="946"/>
      <c r="CJ103" s="946"/>
      <c r="CK103" s="946"/>
      <c r="CL103" s="946"/>
      <c r="CM103" s="946"/>
      <c r="CN103" s="946"/>
      <c r="CO103" s="946"/>
      <c r="CP103" s="946"/>
      <c r="CQ103" s="946"/>
      <c r="CR103" s="946"/>
      <c r="CS103" s="946"/>
      <c r="CT103" s="946"/>
      <c r="CU103" s="946"/>
      <c r="CV103" s="946"/>
      <c r="CW103" s="946"/>
      <c r="CX103" s="946"/>
      <c r="CY103" s="946"/>
      <c r="CZ103" s="946"/>
      <c r="DA103" s="946"/>
      <c r="DB103" s="946"/>
      <c r="DC103" s="946"/>
      <c r="DD103" s="946"/>
      <c r="DE103" s="946"/>
      <c r="DF103" s="946"/>
      <c r="DG103" s="946"/>
      <c r="DH103" s="946"/>
      <c r="DI103" s="946"/>
      <c r="DJ103" s="946"/>
      <c r="DK103" s="946"/>
      <c r="DL103" s="946"/>
      <c r="DM103" s="946"/>
      <c r="DN103" s="946"/>
      <c r="DO103" s="946"/>
      <c r="DP103" s="946"/>
      <c r="DQ103" s="946"/>
      <c r="DR103" s="946"/>
      <c r="DS103" s="946"/>
      <c r="DT103" s="946"/>
      <c r="DU103" s="946"/>
      <c r="DV103" s="946"/>
      <c r="DW103" s="946"/>
      <c r="DX103" s="946"/>
      <c r="DY103" s="946"/>
      <c r="DZ103" s="946"/>
      <c r="EA103" s="231"/>
    </row>
    <row r="104" spans="1:131" ht="26.25" customHeight="1" x14ac:dyDescent="0.2">
      <c r="A104" s="247"/>
      <c r="B104" s="248"/>
      <c r="C104" s="248"/>
      <c r="D104" s="248"/>
      <c r="E104" s="248"/>
      <c r="F104" s="248"/>
      <c r="G104" s="248"/>
      <c r="H104" s="248"/>
      <c r="I104" s="248"/>
      <c r="J104" s="248"/>
      <c r="K104" s="248"/>
      <c r="L104" s="248"/>
      <c r="M104" s="248"/>
      <c r="N104" s="248"/>
      <c r="O104" s="248"/>
      <c r="P104" s="248"/>
      <c r="Q104" s="249"/>
      <c r="R104" s="249"/>
      <c r="S104" s="249"/>
      <c r="T104" s="249"/>
      <c r="U104" s="249"/>
      <c r="V104" s="249"/>
      <c r="W104" s="249"/>
      <c r="X104" s="249"/>
      <c r="Y104" s="249"/>
      <c r="Z104" s="249"/>
      <c r="AA104" s="249"/>
      <c r="AB104" s="249"/>
      <c r="AC104" s="249"/>
      <c r="AD104" s="249"/>
      <c r="AE104" s="249"/>
      <c r="AF104" s="249"/>
      <c r="AG104" s="249"/>
      <c r="AH104" s="249"/>
      <c r="AI104" s="249"/>
      <c r="AJ104" s="249"/>
      <c r="AK104" s="249"/>
      <c r="AL104" s="249"/>
      <c r="AM104" s="249"/>
      <c r="AN104" s="249"/>
      <c r="AO104" s="249"/>
      <c r="AP104" s="249"/>
      <c r="AQ104" s="249"/>
      <c r="AR104" s="249"/>
      <c r="AS104" s="249"/>
      <c r="AT104" s="249"/>
      <c r="AU104" s="249"/>
      <c r="AV104" s="249"/>
      <c r="AW104" s="249"/>
      <c r="AX104" s="249"/>
      <c r="AY104" s="249"/>
      <c r="AZ104" s="250"/>
      <c r="BA104" s="250"/>
      <c r="BB104" s="250"/>
      <c r="BC104" s="250"/>
      <c r="BD104" s="250"/>
      <c r="BE104" s="243"/>
      <c r="BF104" s="243"/>
      <c r="BG104" s="243"/>
      <c r="BH104" s="243"/>
      <c r="BI104" s="243"/>
      <c r="BJ104" s="243"/>
      <c r="BK104" s="243"/>
      <c r="BL104" s="243"/>
      <c r="BM104" s="243"/>
      <c r="BN104" s="243"/>
      <c r="BO104" s="243"/>
      <c r="BP104" s="243"/>
      <c r="BQ104" s="947" t="s">
        <v>419</v>
      </c>
      <c r="BR104" s="947"/>
      <c r="BS104" s="947"/>
      <c r="BT104" s="947"/>
      <c r="BU104" s="947"/>
      <c r="BV104" s="947"/>
      <c r="BW104" s="947"/>
      <c r="BX104" s="947"/>
      <c r="BY104" s="947"/>
      <c r="BZ104" s="947"/>
      <c r="CA104" s="947"/>
      <c r="CB104" s="947"/>
      <c r="CC104" s="947"/>
      <c r="CD104" s="947"/>
      <c r="CE104" s="947"/>
      <c r="CF104" s="947"/>
      <c r="CG104" s="947"/>
      <c r="CH104" s="947"/>
      <c r="CI104" s="947"/>
      <c r="CJ104" s="947"/>
      <c r="CK104" s="947"/>
      <c r="CL104" s="947"/>
      <c r="CM104" s="947"/>
      <c r="CN104" s="947"/>
      <c r="CO104" s="947"/>
      <c r="CP104" s="947"/>
      <c r="CQ104" s="947"/>
      <c r="CR104" s="947"/>
      <c r="CS104" s="947"/>
      <c r="CT104" s="947"/>
      <c r="CU104" s="947"/>
      <c r="CV104" s="947"/>
      <c r="CW104" s="947"/>
      <c r="CX104" s="947"/>
      <c r="CY104" s="947"/>
      <c r="CZ104" s="947"/>
      <c r="DA104" s="947"/>
      <c r="DB104" s="947"/>
      <c r="DC104" s="947"/>
      <c r="DD104" s="947"/>
      <c r="DE104" s="947"/>
      <c r="DF104" s="947"/>
      <c r="DG104" s="947"/>
      <c r="DH104" s="947"/>
      <c r="DI104" s="947"/>
      <c r="DJ104" s="947"/>
      <c r="DK104" s="947"/>
      <c r="DL104" s="947"/>
      <c r="DM104" s="947"/>
      <c r="DN104" s="947"/>
      <c r="DO104" s="947"/>
      <c r="DP104" s="947"/>
      <c r="DQ104" s="947"/>
      <c r="DR104" s="947"/>
      <c r="DS104" s="947"/>
      <c r="DT104" s="947"/>
      <c r="DU104" s="947"/>
      <c r="DV104" s="947"/>
      <c r="DW104" s="947"/>
      <c r="DX104" s="947"/>
      <c r="DY104" s="947"/>
      <c r="DZ104" s="947"/>
      <c r="EA104" s="231"/>
    </row>
    <row r="105" spans="1:131" ht="11.25" customHeight="1" x14ac:dyDescent="0.2">
      <c r="A105" s="243"/>
      <c r="B105" s="243"/>
      <c r="C105" s="243"/>
      <c r="D105" s="243"/>
      <c r="E105" s="243"/>
      <c r="F105" s="243"/>
      <c r="G105" s="243"/>
      <c r="H105" s="243"/>
      <c r="I105" s="243"/>
      <c r="J105" s="243"/>
      <c r="K105" s="243"/>
      <c r="L105" s="243"/>
      <c r="M105" s="243"/>
      <c r="N105" s="243"/>
      <c r="O105" s="243"/>
      <c r="P105" s="243"/>
      <c r="Q105" s="243"/>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c r="AW105" s="243"/>
      <c r="AX105" s="243"/>
      <c r="AY105" s="243"/>
      <c r="AZ105" s="243"/>
      <c r="BA105" s="243"/>
      <c r="BB105" s="243"/>
      <c r="BC105" s="243"/>
      <c r="BD105" s="243"/>
      <c r="BE105" s="243"/>
      <c r="BF105" s="243"/>
      <c r="BG105" s="243"/>
      <c r="BH105" s="243"/>
      <c r="BI105" s="243"/>
      <c r="BJ105" s="243"/>
      <c r="BK105" s="243"/>
      <c r="BL105" s="243"/>
      <c r="BM105" s="243"/>
      <c r="BN105" s="243"/>
      <c r="BO105" s="243"/>
      <c r="BP105" s="243"/>
      <c r="BQ105" s="231"/>
      <c r="BR105" s="231"/>
      <c r="BS105" s="231"/>
      <c r="BT105" s="231"/>
      <c r="BU105" s="231"/>
      <c r="BV105" s="231"/>
      <c r="BW105" s="231"/>
      <c r="BX105" s="231"/>
      <c r="BY105" s="231"/>
      <c r="BZ105" s="231"/>
      <c r="CA105" s="231"/>
      <c r="CB105" s="231"/>
      <c r="CC105" s="231"/>
      <c r="CD105" s="231"/>
      <c r="CE105" s="231"/>
      <c r="CF105" s="231"/>
      <c r="CG105" s="231"/>
      <c r="CH105" s="231"/>
      <c r="CI105" s="231"/>
      <c r="CJ105" s="231"/>
      <c r="CK105" s="231"/>
      <c r="CL105" s="231"/>
      <c r="CM105" s="231"/>
      <c r="CN105" s="231"/>
      <c r="CO105" s="231"/>
      <c r="CP105" s="231"/>
      <c r="CQ105" s="231"/>
      <c r="CR105" s="231"/>
      <c r="CS105" s="231"/>
      <c r="CT105" s="231"/>
      <c r="CU105" s="231"/>
      <c r="CV105" s="231"/>
      <c r="CW105" s="231"/>
      <c r="CX105" s="231"/>
      <c r="CY105" s="231"/>
      <c r="CZ105" s="231"/>
      <c r="DA105" s="231"/>
      <c r="DB105" s="231"/>
      <c r="DC105" s="231"/>
      <c r="DD105" s="231"/>
      <c r="DE105" s="231"/>
      <c r="DF105" s="231"/>
      <c r="DG105" s="231"/>
      <c r="DH105" s="231"/>
      <c r="DI105" s="231"/>
      <c r="DJ105" s="231"/>
      <c r="DK105" s="231"/>
      <c r="DL105" s="231"/>
      <c r="DM105" s="231"/>
      <c r="DN105" s="231"/>
      <c r="DO105" s="231"/>
      <c r="DP105" s="231"/>
      <c r="DQ105" s="231"/>
      <c r="DR105" s="231"/>
      <c r="DS105" s="231"/>
      <c r="DT105" s="231"/>
      <c r="DU105" s="231"/>
      <c r="DV105" s="231"/>
      <c r="DW105" s="231"/>
      <c r="DX105" s="231"/>
      <c r="DY105" s="231"/>
      <c r="DZ105" s="231"/>
      <c r="EA105" s="231"/>
    </row>
    <row r="106" spans="1:131" ht="11.25" customHeight="1" x14ac:dyDescent="0.2">
      <c r="A106" s="243"/>
      <c r="B106" s="243"/>
      <c r="C106" s="243"/>
      <c r="D106" s="243"/>
      <c r="E106" s="243"/>
      <c r="F106" s="243"/>
      <c r="G106" s="243"/>
      <c r="H106" s="243"/>
      <c r="I106" s="243"/>
      <c r="J106" s="243"/>
      <c r="K106" s="243"/>
      <c r="L106" s="243"/>
      <c r="M106" s="243"/>
      <c r="N106" s="243"/>
      <c r="O106" s="243"/>
      <c r="P106" s="243"/>
      <c r="Q106" s="243"/>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3"/>
      <c r="AO106" s="243"/>
      <c r="AP106" s="243"/>
      <c r="AQ106" s="243"/>
      <c r="AR106" s="243"/>
      <c r="AS106" s="243"/>
      <c r="AT106" s="243"/>
      <c r="AU106" s="243"/>
      <c r="AV106" s="243"/>
      <c r="AW106" s="243"/>
      <c r="AX106" s="243"/>
      <c r="AY106" s="243"/>
      <c r="AZ106" s="243"/>
      <c r="BA106" s="243"/>
      <c r="BB106" s="243"/>
      <c r="BC106" s="243"/>
      <c r="BD106" s="243"/>
      <c r="BE106" s="243"/>
      <c r="BF106" s="243"/>
      <c r="BG106" s="243"/>
      <c r="BH106" s="243"/>
      <c r="BI106" s="243"/>
      <c r="BJ106" s="243"/>
      <c r="BK106" s="243"/>
      <c r="BL106" s="243"/>
      <c r="BM106" s="243"/>
      <c r="BN106" s="243"/>
      <c r="BO106" s="243"/>
      <c r="BP106" s="243"/>
      <c r="BQ106" s="231"/>
      <c r="BR106" s="231"/>
      <c r="BS106" s="231"/>
      <c r="BT106" s="231"/>
      <c r="BU106" s="231"/>
      <c r="BV106" s="231"/>
      <c r="BW106" s="231"/>
      <c r="BX106" s="231"/>
      <c r="BY106" s="231"/>
      <c r="BZ106" s="231"/>
      <c r="CA106" s="231"/>
      <c r="CB106" s="231"/>
      <c r="CC106" s="231"/>
      <c r="CD106" s="231"/>
      <c r="CE106" s="231"/>
      <c r="CF106" s="231"/>
      <c r="CG106" s="231"/>
      <c r="CH106" s="231"/>
      <c r="CI106" s="231"/>
      <c r="CJ106" s="231"/>
      <c r="CK106" s="231"/>
      <c r="CL106" s="231"/>
      <c r="CM106" s="231"/>
      <c r="CN106" s="231"/>
      <c r="CO106" s="231"/>
      <c r="CP106" s="231"/>
      <c r="CQ106" s="231"/>
      <c r="CR106" s="231"/>
      <c r="CS106" s="231"/>
      <c r="CT106" s="231"/>
      <c r="CU106" s="231"/>
      <c r="CV106" s="231"/>
      <c r="CW106" s="231"/>
      <c r="CX106" s="231"/>
      <c r="CY106" s="231"/>
      <c r="CZ106" s="231"/>
      <c r="DA106" s="231"/>
      <c r="DB106" s="231"/>
      <c r="DC106" s="231"/>
      <c r="DD106" s="231"/>
      <c r="DE106" s="231"/>
      <c r="DF106" s="231"/>
      <c r="DG106" s="231"/>
      <c r="DH106" s="231"/>
      <c r="DI106" s="231"/>
      <c r="DJ106" s="231"/>
      <c r="DK106" s="231"/>
      <c r="DL106" s="231"/>
      <c r="DM106" s="231"/>
      <c r="DN106" s="231"/>
      <c r="DO106" s="231"/>
      <c r="DP106" s="231"/>
      <c r="DQ106" s="231"/>
      <c r="DR106" s="231"/>
      <c r="DS106" s="231"/>
      <c r="DT106" s="231"/>
      <c r="DU106" s="231"/>
      <c r="DV106" s="231"/>
      <c r="DW106" s="231"/>
      <c r="DX106" s="231"/>
      <c r="DY106" s="231"/>
      <c r="DZ106" s="231"/>
      <c r="EA106" s="231"/>
    </row>
    <row r="107" spans="1:131" s="231" customFormat="1" ht="26.25" customHeight="1" thickBot="1" x14ac:dyDescent="0.25">
      <c r="A107" s="251" t="s">
        <v>420</v>
      </c>
      <c r="B107" s="252"/>
      <c r="C107" s="252"/>
      <c r="D107" s="252"/>
      <c r="E107" s="252"/>
      <c r="F107" s="252"/>
      <c r="G107" s="252"/>
      <c r="H107" s="252"/>
      <c r="I107" s="252"/>
      <c r="J107" s="252"/>
      <c r="K107" s="252"/>
      <c r="L107" s="252"/>
      <c r="M107" s="252"/>
      <c r="N107" s="252"/>
      <c r="O107" s="252"/>
      <c r="P107" s="252"/>
      <c r="Q107" s="252"/>
      <c r="R107" s="252"/>
      <c r="S107" s="252"/>
      <c r="T107" s="252"/>
      <c r="U107" s="252"/>
      <c r="V107" s="252"/>
      <c r="W107" s="252"/>
      <c r="X107" s="252"/>
      <c r="Y107" s="252"/>
      <c r="Z107" s="252"/>
      <c r="AA107" s="252"/>
      <c r="AB107" s="252"/>
      <c r="AC107" s="252"/>
      <c r="AD107" s="252"/>
      <c r="AE107" s="252"/>
      <c r="AF107" s="252"/>
      <c r="AG107" s="252"/>
      <c r="AH107" s="252"/>
      <c r="AI107" s="252"/>
      <c r="AJ107" s="252"/>
      <c r="AK107" s="252"/>
      <c r="AL107" s="252"/>
      <c r="AM107" s="252"/>
      <c r="AN107" s="252"/>
      <c r="AO107" s="252"/>
      <c r="AP107" s="252"/>
      <c r="AQ107" s="252"/>
      <c r="AR107" s="252"/>
      <c r="AS107" s="252"/>
      <c r="AT107" s="252"/>
      <c r="AU107" s="251" t="s">
        <v>421</v>
      </c>
      <c r="AV107" s="252"/>
      <c r="AW107" s="252"/>
      <c r="AX107" s="252"/>
      <c r="AY107" s="252"/>
      <c r="AZ107" s="252"/>
      <c r="BA107" s="252"/>
      <c r="BB107" s="252"/>
      <c r="BC107" s="252"/>
      <c r="BD107" s="252"/>
      <c r="BE107" s="252"/>
      <c r="BF107" s="252"/>
      <c r="BG107" s="252"/>
      <c r="BH107" s="252"/>
      <c r="BI107" s="252"/>
      <c r="BJ107" s="252"/>
      <c r="BK107" s="252"/>
      <c r="BL107" s="252"/>
      <c r="BM107" s="252"/>
      <c r="BN107" s="252"/>
      <c r="BO107" s="252"/>
      <c r="BP107" s="252"/>
      <c r="BQ107" s="252"/>
      <c r="BR107" s="252"/>
      <c r="BS107" s="252"/>
      <c r="BT107" s="252"/>
      <c r="BU107" s="252"/>
      <c r="BV107" s="252"/>
      <c r="BW107" s="252"/>
      <c r="BX107" s="252"/>
      <c r="BY107" s="252"/>
      <c r="BZ107" s="252"/>
      <c r="CA107" s="252"/>
      <c r="CB107" s="252"/>
      <c r="CC107" s="252"/>
      <c r="CD107" s="252"/>
      <c r="CE107" s="252"/>
      <c r="CF107" s="252"/>
      <c r="CG107" s="252"/>
      <c r="CH107" s="252"/>
      <c r="CI107" s="252"/>
      <c r="CJ107" s="252"/>
      <c r="CK107" s="252"/>
      <c r="CL107" s="252"/>
      <c r="CM107" s="252"/>
      <c r="CN107" s="252"/>
      <c r="CO107" s="252"/>
      <c r="CP107" s="252"/>
      <c r="CQ107" s="252"/>
      <c r="CR107" s="252"/>
      <c r="CS107" s="252"/>
      <c r="CT107" s="252"/>
      <c r="CU107" s="252"/>
      <c r="CV107" s="252"/>
      <c r="CW107" s="252"/>
      <c r="CX107" s="252"/>
      <c r="CY107" s="252"/>
      <c r="CZ107" s="252"/>
      <c r="DA107" s="252"/>
      <c r="DB107" s="252"/>
      <c r="DC107" s="252"/>
      <c r="DD107" s="252"/>
      <c r="DE107" s="252"/>
      <c r="DF107" s="252"/>
      <c r="DG107" s="252"/>
      <c r="DH107" s="252"/>
      <c r="DI107" s="252"/>
      <c r="DJ107" s="252"/>
      <c r="DK107" s="252"/>
      <c r="DL107" s="252"/>
      <c r="DM107" s="252"/>
      <c r="DN107" s="252"/>
      <c r="DO107" s="252"/>
      <c r="DP107" s="252"/>
      <c r="DQ107" s="252"/>
      <c r="DR107" s="252"/>
      <c r="DS107" s="252"/>
      <c r="DT107" s="252"/>
      <c r="DU107" s="252"/>
      <c r="DV107" s="252"/>
      <c r="DW107" s="252"/>
      <c r="DX107" s="252"/>
      <c r="DY107" s="252"/>
      <c r="DZ107" s="252"/>
    </row>
    <row r="108" spans="1:131" s="231" customFormat="1" ht="26.25" customHeight="1" x14ac:dyDescent="0.2">
      <c r="A108" s="948" t="s">
        <v>422</v>
      </c>
      <c r="B108" s="949"/>
      <c r="C108" s="949"/>
      <c r="D108" s="949"/>
      <c r="E108" s="949"/>
      <c r="F108" s="949"/>
      <c r="G108" s="949"/>
      <c r="H108" s="949"/>
      <c r="I108" s="949"/>
      <c r="J108" s="949"/>
      <c r="K108" s="949"/>
      <c r="L108" s="949"/>
      <c r="M108" s="949"/>
      <c r="N108" s="949"/>
      <c r="O108" s="949"/>
      <c r="P108" s="949"/>
      <c r="Q108" s="949"/>
      <c r="R108" s="949"/>
      <c r="S108" s="949"/>
      <c r="T108" s="949"/>
      <c r="U108" s="949"/>
      <c r="V108" s="949"/>
      <c r="W108" s="949"/>
      <c r="X108" s="949"/>
      <c r="Y108" s="949"/>
      <c r="Z108" s="949"/>
      <c r="AA108" s="949"/>
      <c r="AB108" s="949"/>
      <c r="AC108" s="949"/>
      <c r="AD108" s="949"/>
      <c r="AE108" s="949"/>
      <c r="AF108" s="949"/>
      <c r="AG108" s="949"/>
      <c r="AH108" s="949"/>
      <c r="AI108" s="949"/>
      <c r="AJ108" s="949"/>
      <c r="AK108" s="949"/>
      <c r="AL108" s="949"/>
      <c r="AM108" s="949"/>
      <c r="AN108" s="949"/>
      <c r="AO108" s="949"/>
      <c r="AP108" s="949"/>
      <c r="AQ108" s="949"/>
      <c r="AR108" s="949"/>
      <c r="AS108" s="949"/>
      <c r="AT108" s="950"/>
      <c r="AU108" s="948" t="s">
        <v>423</v>
      </c>
      <c r="AV108" s="949"/>
      <c r="AW108" s="949"/>
      <c r="AX108" s="949"/>
      <c r="AY108" s="949"/>
      <c r="AZ108" s="949"/>
      <c r="BA108" s="949"/>
      <c r="BB108" s="949"/>
      <c r="BC108" s="949"/>
      <c r="BD108" s="949"/>
      <c r="BE108" s="949"/>
      <c r="BF108" s="949"/>
      <c r="BG108" s="949"/>
      <c r="BH108" s="949"/>
      <c r="BI108" s="949"/>
      <c r="BJ108" s="949"/>
      <c r="BK108" s="949"/>
      <c r="BL108" s="949"/>
      <c r="BM108" s="949"/>
      <c r="BN108" s="949"/>
      <c r="BO108" s="949"/>
      <c r="BP108" s="949"/>
      <c r="BQ108" s="949"/>
      <c r="BR108" s="949"/>
      <c r="BS108" s="949"/>
      <c r="BT108" s="949"/>
      <c r="BU108" s="949"/>
      <c r="BV108" s="949"/>
      <c r="BW108" s="949"/>
      <c r="BX108" s="949"/>
      <c r="BY108" s="949"/>
      <c r="BZ108" s="949"/>
      <c r="CA108" s="949"/>
      <c r="CB108" s="949"/>
      <c r="CC108" s="949"/>
      <c r="CD108" s="949"/>
      <c r="CE108" s="949"/>
      <c r="CF108" s="949"/>
      <c r="CG108" s="949"/>
      <c r="CH108" s="949"/>
      <c r="CI108" s="949"/>
      <c r="CJ108" s="949"/>
      <c r="CK108" s="949"/>
      <c r="CL108" s="949"/>
      <c r="CM108" s="949"/>
      <c r="CN108" s="949"/>
      <c r="CO108" s="949"/>
      <c r="CP108" s="949"/>
      <c r="CQ108" s="949"/>
      <c r="CR108" s="949"/>
      <c r="CS108" s="949"/>
      <c r="CT108" s="949"/>
      <c r="CU108" s="949"/>
      <c r="CV108" s="949"/>
      <c r="CW108" s="949"/>
      <c r="CX108" s="949"/>
      <c r="CY108" s="949"/>
      <c r="CZ108" s="949"/>
      <c r="DA108" s="949"/>
      <c r="DB108" s="949"/>
      <c r="DC108" s="949"/>
      <c r="DD108" s="949"/>
      <c r="DE108" s="949"/>
      <c r="DF108" s="949"/>
      <c r="DG108" s="949"/>
      <c r="DH108" s="949"/>
      <c r="DI108" s="949"/>
      <c r="DJ108" s="949"/>
      <c r="DK108" s="949"/>
      <c r="DL108" s="949"/>
      <c r="DM108" s="949"/>
      <c r="DN108" s="949"/>
      <c r="DO108" s="949"/>
      <c r="DP108" s="949"/>
      <c r="DQ108" s="949"/>
      <c r="DR108" s="949"/>
      <c r="DS108" s="949"/>
      <c r="DT108" s="949"/>
      <c r="DU108" s="949"/>
      <c r="DV108" s="949"/>
      <c r="DW108" s="949"/>
      <c r="DX108" s="949"/>
      <c r="DY108" s="949"/>
      <c r="DZ108" s="950"/>
    </row>
    <row r="109" spans="1:131" s="231" customFormat="1" ht="26.25" customHeight="1" x14ac:dyDescent="0.2">
      <c r="A109" s="904" t="s">
        <v>424</v>
      </c>
      <c r="B109" s="905"/>
      <c r="C109" s="905"/>
      <c r="D109" s="905"/>
      <c r="E109" s="905"/>
      <c r="F109" s="905"/>
      <c r="G109" s="905"/>
      <c r="H109" s="905"/>
      <c r="I109" s="905"/>
      <c r="J109" s="905"/>
      <c r="K109" s="905"/>
      <c r="L109" s="905"/>
      <c r="M109" s="905"/>
      <c r="N109" s="905"/>
      <c r="O109" s="905"/>
      <c r="P109" s="905"/>
      <c r="Q109" s="905"/>
      <c r="R109" s="905"/>
      <c r="S109" s="905"/>
      <c r="T109" s="905"/>
      <c r="U109" s="905"/>
      <c r="V109" s="905"/>
      <c r="W109" s="905"/>
      <c r="X109" s="905"/>
      <c r="Y109" s="905"/>
      <c r="Z109" s="906"/>
      <c r="AA109" s="907" t="s">
        <v>425</v>
      </c>
      <c r="AB109" s="905"/>
      <c r="AC109" s="905"/>
      <c r="AD109" s="905"/>
      <c r="AE109" s="906"/>
      <c r="AF109" s="907" t="s">
        <v>426</v>
      </c>
      <c r="AG109" s="905"/>
      <c r="AH109" s="905"/>
      <c r="AI109" s="905"/>
      <c r="AJ109" s="906"/>
      <c r="AK109" s="907" t="s">
        <v>304</v>
      </c>
      <c r="AL109" s="905"/>
      <c r="AM109" s="905"/>
      <c r="AN109" s="905"/>
      <c r="AO109" s="906"/>
      <c r="AP109" s="907" t="s">
        <v>427</v>
      </c>
      <c r="AQ109" s="905"/>
      <c r="AR109" s="905"/>
      <c r="AS109" s="905"/>
      <c r="AT109" s="935"/>
      <c r="AU109" s="904" t="s">
        <v>424</v>
      </c>
      <c r="AV109" s="905"/>
      <c r="AW109" s="905"/>
      <c r="AX109" s="905"/>
      <c r="AY109" s="905"/>
      <c r="AZ109" s="905"/>
      <c r="BA109" s="905"/>
      <c r="BB109" s="905"/>
      <c r="BC109" s="905"/>
      <c r="BD109" s="905"/>
      <c r="BE109" s="905"/>
      <c r="BF109" s="905"/>
      <c r="BG109" s="905"/>
      <c r="BH109" s="905"/>
      <c r="BI109" s="905"/>
      <c r="BJ109" s="905"/>
      <c r="BK109" s="905"/>
      <c r="BL109" s="905"/>
      <c r="BM109" s="905"/>
      <c r="BN109" s="905"/>
      <c r="BO109" s="905"/>
      <c r="BP109" s="906"/>
      <c r="BQ109" s="907" t="s">
        <v>425</v>
      </c>
      <c r="BR109" s="905"/>
      <c r="BS109" s="905"/>
      <c r="BT109" s="905"/>
      <c r="BU109" s="906"/>
      <c r="BV109" s="907" t="s">
        <v>426</v>
      </c>
      <c r="BW109" s="905"/>
      <c r="BX109" s="905"/>
      <c r="BY109" s="905"/>
      <c r="BZ109" s="906"/>
      <c r="CA109" s="907" t="s">
        <v>304</v>
      </c>
      <c r="CB109" s="905"/>
      <c r="CC109" s="905"/>
      <c r="CD109" s="905"/>
      <c r="CE109" s="906"/>
      <c r="CF109" s="942" t="s">
        <v>427</v>
      </c>
      <c r="CG109" s="942"/>
      <c r="CH109" s="942"/>
      <c r="CI109" s="942"/>
      <c r="CJ109" s="942"/>
      <c r="CK109" s="907" t="s">
        <v>428</v>
      </c>
      <c r="CL109" s="905"/>
      <c r="CM109" s="905"/>
      <c r="CN109" s="905"/>
      <c r="CO109" s="905"/>
      <c r="CP109" s="905"/>
      <c r="CQ109" s="905"/>
      <c r="CR109" s="905"/>
      <c r="CS109" s="905"/>
      <c r="CT109" s="905"/>
      <c r="CU109" s="905"/>
      <c r="CV109" s="905"/>
      <c r="CW109" s="905"/>
      <c r="CX109" s="905"/>
      <c r="CY109" s="905"/>
      <c r="CZ109" s="905"/>
      <c r="DA109" s="905"/>
      <c r="DB109" s="905"/>
      <c r="DC109" s="905"/>
      <c r="DD109" s="905"/>
      <c r="DE109" s="905"/>
      <c r="DF109" s="906"/>
      <c r="DG109" s="907" t="s">
        <v>425</v>
      </c>
      <c r="DH109" s="905"/>
      <c r="DI109" s="905"/>
      <c r="DJ109" s="905"/>
      <c r="DK109" s="906"/>
      <c r="DL109" s="907" t="s">
        <v>426</v>
      </c>
      <c r="DM109" s="905"/>
      <c r="DN109" s="905"/>
      <c r="DO109" s="905"/>
      <c r="DP109" s="906"/>
      <c r="DQ109" s="907" t="s">
        <v>304</v>
      </c>
      <c r="DR109" s="905"/>
      <c r="DS109" s="905"/>
      <c r="DT109" s="905"/>
      <c r="DU109" s="906"/>
      <c r="DV109" s="907" t="s">
        <v>427</v>
      </c>
      <c r="DW109" s="905"/>
      <c r="DX109" s="905"/>
      <c r="DY109" s="905"/>
      <c r="DZ109" s="935"/>
    </row>
    <row r="110" spans="1:131" s="231" customFormat="1" ht="26.25" customHeight="1" x14ac:dyDescent="0.2">
      <c r="A110" s="816" t="s">
        <v>429</v>
      </c>
      <c r="B110" s="817"/>
      <c r="C110" s="817"/>
      <c r="D110" s="817"/>
      <c r="E110" s="817"/>
      <c r="F110" s="817"/>
      <c r="G110" s="817"/>
      <c r="H110" s="817"/>
      <c r="I110" s="817"/>
      <c r="J110" s="817"/>
      <c r="K110" s="817"/>
      <c r="L110" s="817"/>
      <c r="M110" s="817"/>
      <c r="N110" s="817"/>
      <c r="O110" s="817"/>
      <c r="P110" s="817"/>
      <c r="Q110" s="817"/>
      <c r="R110" s="817"/>
      <c r="S110" s="817"/>
      <c r="T110" s="817"/>
      <c r="U110" s="817"/>
      <c r="V110" s="817"/>
      <c r="W110" s="817"/>
      <c r="X110" s="817"/>
      <c r="Y110" s="817"/>
      <c r="Z110" s="818"/>
      <c r="AA110" s="897">
        <v>395664</v>
      </c>
      <c r="AB110" s="898"/>
      <c r="AC110" s="898"/>
      <c r="AD110" s="898"/>
      <c r="AE110" s="899"/>
      <c r="AF110" s="900">
        <v>403406</v>
      </c>
      <c r="AG110" s="898"/>
      <c r="AH110" s="898"/>
      <c r="AI110" s="898"/>
      <c r="AJ110" s="899"/>
      <c r="AK110" s="900">
        <v>415513</v>
      </c>
      <c r="AL110" s="898"/>
      <c r="AM110" s="898"/>
      <c r="AN110" s="898"/>
      <c r="AO110" s="899"/>
      <c r="AP110" s="901">
        <v>19.8</v>
      </c>
      <c r="AQ110" s="902"/>
      <c r="AR110" s="902"/>
      <c r="AS110" s="902"/>
      <c r="AT110" s="903"/>
      <c r="AU110" s="936" t="s">
        <v>73</v>
      </c>
      <c r="AV110" s="937"/>
      <c r="AW110" s="937"/>
      <c r="AX110" s="937"/>
      <c r="AY110" s="937"/>
      <c r="AZ110" s="869" t="s">
        <v>430</v>
      </c>
      <c r="BA110" s="817"/>
      <c r="BB110" s="817"/>
      <c r="BC110" s="817"/>
      <c r="BD110" s="817"/>
      <c r="BE110" s="817"/>
      <c r="BF110" s="817"/>
      <c r="BG110" s="817"/>
      <c r="BH110" s="817"/>
      <c r="BI110" s="817"/>
      <c r="BJ110" s="817"/>
      <c r="BK110" s="817"/>
      <c r="BL110" s="817"/>
      <c r="BM110" s="817"/>
      <c r="BN110" s="817"/>
      <c r="BO110" s="817"/>
      <c r="BP110" s="818"/>
      <c r="BQ110" s="870">
        <v>5671051</v>
      </c>
      <c r="BR110" s="851"/>
      <c r="BS110" s="851"/>
      <c r="BT110" s="851"/>
      <c r="BU110" s="851"/>
      <c r="BV110" s="851">
        <v>5499722</v>
      </c>
      <c r="BW110" s="851"/>
      <c r="BX110" s="851"/>
      <c r="BY110" s="851"/>
      <c r="BZ110" s="851"/>
      <c r="CA110" s="851">
        <v>5403152</v>
      </c>
      <c r="CB110" s="851"/>
      <c r="CC110" s="851"/>
      <c r="CD110" s="851"/>
      <c r="CE110" s="851"/>
      <c r="CF110" s="875">
        <v>257.8</v>
      </c>
      <c r="CG110" s="876"/>
      <c r="CH110" s="876"/>
      <c r="CI110" s="876"/>
      <c r="CJ110" s="876"/>
      <c r="CK110" s="932" t="s">
        <v>431</v>
      </c>
      <c r="CL110" s="828"/>
      <c r="CM110" s="869" t="s">
        <v>432</v>
      </c>
      <c r="CN110" s="817"/>
      <c r="CO110" s="817"/>
      <c r="CP110" s="817"/>
      <c r="CQ110" s="817"/>
      <c r="CR110" s="817"/>
      <c r="CS110" s="817"/>
      <c r="CT110" s="817"/>
      <c r="CU110" s="817"/>
      <c r="CV110" s="817"/>
      <c r="CW110" s="817"/>
      <c r="CX110" s="817"/>
      <c r="CY110" s="817"/>
      <c r="CZ110" s="817"/>
      <c r="DA110" s="817"/>
      <c r="DB110" s="817"/>
      <c r="DC110" s="817"/>
      <c r="DD110" s="817"/>
      <c r="DE110" s="817"/>
      <c r="DF110" s="818"/>
      <c r="DG110" s="870" t="s">
        <v>433</v>
      </c>
      <c r="DH110" s="851"/>
      <c r="DI110" s="851"/>
      <c r="DJ110" s="851"/>
      <c r="DK110" s="851"/>
      <c r="DL110" s="851" t="s">
        <v>126</v>
      </c>
      <c r="DM110" s="851"/>
      <c r="DN110" s="851"/>
      <c r="DO110" s="851"/>
      <c r="DP110" s="851"/>
      <c r="DQ110" s="851" t="s">
        <v>390</v>
      </c>
      <c r="DR110" s="851"/>
      <c r="DS110" s="851"/>
      <c r="DT110" s="851"/>
      <c r="DU110" s="851"/>
      <c r="DV110" s="852" t="s">
        <v>434</v>
      </c>
      <c r="DW110" s="852"/>
      <c r="DX110" s="852"/>
      <c r="DY110" s="852"/>
      <c r="DZ110" s="853"/>
    </row>
    <row r="111" spans="1:131" s="231" customFormat="1" ht="26.25" customHeight="1" x14ac:dyDescent="0.2">
      <c r="A111" s="783" t="s">
        <v>435</v>
      </c>
      <c r="B111" s="784"/>
      <c r="C111" s="784"/>
      <c r="D111" s="784"/>
      <c r="E111" s="784"/>
      <c r="F111" s="784"/>
      <c r="G111" s="784"/>
      <c r="H111" s="784"/>
      <c r="I111" s="784"/>
      <c r="J111" s="784"/>
      <c r="K111" s="784"/>
      <c r="L111" s="784"/>
      <c r="M111" s="784"/>
      <c r="N111" s="784"/>
      <c r="O111" s="784"/>
      <c r="P111" s="784"/>
      <c r="Q111" s="784"/>
      <c r="R111" s="784"/>
      <c r="S111" s="784"/>
      <c r="T111" s="784"/>
      <c r="U111" s="784"/>
      <c r="V111" s="784"/>
      <c r="W111" s="784"/>
      <c r="X111" s="784"/>
      <c r="Y111" s="784"/>
      <c r="Z111" s="931"/>
      <c r="AA111" s="924" t="s">
        <v>436</v>
      </c>
      <c r="AB111" s="925"/>
      <c r="AC111" s="925"/>
      <c r="AD111" s="925"/>
      <c r="AE111" s="926"/>
      <c r="AF111" s="927" t="s">
        <v>437</v>
      </c>
      <c r="AG111" s="925"/>
      <c r="AH111" s="925"/>
      <c r="AI111" s="925"/>
      <c r="AJ111" s="926"/>
      <c r="AK111" s="927" t="s">
        <v>438</v>
      </c>
      <c r="AL111" s="925"/>
      <c r="AM111" s="925"/>
      <c r="AN111" s="925"/>
      <c r="AO111" s="926"/>
      <c r="AP111" s="928" t="s">
        <v>126</v>
      </c>
      <c r="AQ111" s="929"/>
      <c r="AR111" s="929"/>
      <c r="AS111" s="929"/>
      <c r="AT111" s="930"/>
      <c r="AU111" s="938"/>
      <c r="AV111" s="939"/>
      <c r="AW111" s="939"/>
      <c r="AX111" s="939"/>
      <c r="AY111" s="939"/>
      <c r="AZ111" s="824" t="s">
        <v>439</v>
      </c>
      <c r="BA111" s="761"/>
      <c r="BB111" s="761"/>
      <c r="BC111" s="761"/>
      <c r="BD111" s="761"/>
      <c r="BE111" s="761"/>
      <c r="BF111" s="761"/>
      <c r="BG111" s="761"/>
      <c r="BH111" s="761"/>
      <c r="BI111" s="761"/>
      <c r="BJ111" s="761"/>
      <c r="BK111" s="761"/>
      <c r="BL111" s="761"/>
      <c r="BM111" s="761"/>
      <c r="BN111" s="761"/>
      <c r="BO111" s="761"/>
      <c r="BP111" s="762"/>
      <c r="BQ111" s="825" t="s">
        <v>440</v>
      </c>
      <c r="BR111" s="826"/>
      <c r="BS111" s="826"/>
      <c r="BT111" s="826"/>
      <c r="BU111" s="826"/>
      <c r="BV111" s="826" t="s">
        <v>441</v>
      </c>
      <c r="BW111" s="826"/>
      <c r="BX111" s="826"/>
      <c r="BY111" s="826"/>
      <c r="BZ111" s="826"/>
      <c r="CA111" s="826" t="s">
        <v>442</v>
      </c>
      <c r="CB111" s="826"/>
      <c r="CC111" s="826"/>
      <c r="CD111" s="826"/>
      <c r="CE111" s="826"/>
      <c r="CF111" s="884" t="s">
        <v>442</v>
      </c>
      <c r="CG111" s="885"/>
      <c r="CH111" s="885"/>
      <c r="CI111" s="885"/>
      <c r="CJ111" s="885"/>
      <c r="CK111" s="933"/>
      <c r="CL111" s="830"/>
      <c r="CM111" s="824" t="s">
        <v>443</v>
      </c>
      <c r="CN111" s="761"/>
      <c r="CO111" s="761"/>
      <c r="CP111" s="761"/>
      <c r="CQ111" s="761"/>
      <c r="CR111" s="761"/>
      <c r="CS111" s="761"/>
      <c r="CT111" s="761"/>
      <c r="CU111" s="761"/>
      <c r="CV111" s="761"/>
      <c r="CW111" s="761"/>
      <c r="CX111" s="761"/>
      <c r="CY111" s="761"/>
      <c r="CZ111" s="761"/>
      <c r="DA111" s="761"/>
      <c r="DB111" s="761"/>
      <c r="DC111" s="761"/>
      <c r="DD111" s="761"/>
      <c r="DE111" s="761"/>
      <c r="DF111" s="762"/>
      <c r="DG111" s="825" t="s">
        <v>436</v>
      </c>
      <c r="DH111" s="826"/>
      <c r="DI111" s="826"/>
      <c r="DJ111" s="826"/>
      <c r="DK111" s="826"/>
      <c r="DL111" s="826" t="s">
        <v>442</v>
      </c>
      <c r="DM111" s="826"/>
      <c r="DN111" s="826"/>
      <c r="DO111" s="826"/>
      <c r="DP111" s="826"/>
      <c r="DQ111" s="826" t="s">
        <v>440</v>
      </c>
      <c r="DR111" s="826"/>
      <c r="DS111" s="826"/>
      <c r="DT111" s="826"/>
      <c r="DU111" s="826"/>
      <c r="DV111" s="803" t="s">
        <v>444</v>
      </c>
      <c r="DW111" s="803"/>
      <c r="DX111" s="803"/>
      <c r="DY111" s="803"/>
      <c r="DZ111" s="804"/>
    </row>
    <row r="112" spans="1:131" s="231" customFormat="1" ht="26.25" customHeight="1" x14ac:dyDescent="0.2">
      <c r="A112" s="918" t="s">
        <v>445</v>
      </c>
      <c r="B112" s="919"/>
      <c r="C112" s="761" t="s">
        <v>446</v>
      </c>
      <c r="D112" s="761"/>
      <c r="E112" s="761"/>
      <c r="F112" s="761"/>
      <c r="G112" s="761"/>
      <c r="H112" s="761"/>
      <c r="I112" s="761"/>
      <c r="J112" s="761"/>
      <c r="K112" s="761"/>
      <c r="L112" s="761"/>
      <c r="M112" s="761"/>
      <c r="N112" s="761"/>
      <c r="O112" s="761"/>
      <c r="P112" s="761"/>
      <c r="Q112" s="761"/>
      <c r="R112" s="761"/>
      <c r="S112" s="761"/>
      <c r="T112" s="761"/>
      <c r="U112" s="761"/>
      <c r="V112" s="761"/>
      <c r="W112" s="761"/>
      <c r="X112" s="761"/>
      <c r="Y112" s="761"/>
      <c r="Z112" s="762"/>
      <c r="AA112" s="788" t="s">
        <v>126</v>
      </c>
      <c r="AB112" s="789"/>
      <c r="AC112" s="789"/>
      <c r="AD112" s="789"/>
      <c r="AE112" s="790"/>
      <c r="AF112" s="791" t="s">
        <v>440</v>
      </c>
      <c r="AG112" s="789"/>
      <c r="AH112" s="789"/>
      <c r="AI112" s="789"/>
      <c r="AJ112" s="790"/>
      <c r="AK112" s="791" t="s">
        <v>126</v>
      </c>
      <c r="AL112" s="789"/>
      <c r="AM112" s="789"/>
      <c r="AN112" s="789"/>
      <c r="AO112" s="790"/>
      <c r="AP112" s="833" t="s">
        <v>440</v>
      </c>
      <c r="AQ112" s="834"/>
      <c r="AR112" s="834"/>
      <c r="AS112" s="834"/>
      <c r="AT112" s="835"/>
      <c r="AU112" s="938"/>
      <c r="AV112" s="939"/>
      <c r="AW112" s="939"/>
      <c r="AX112" s="939"/>
      <c r="AY112" s="939"/>
      <c r="AZ112" s="824" t="s">
        <v>447</v>
      </c>
      <c r="BA112" s="761"/>
      <c r="BB112" s="761"/>
      <c r="BC112" s="761"/>
      <c r="BD112" s="761"/>
      <c r="BE112" s="761"/>
      <c r="BF112" s="761"/>
      <c r="BG112" s="761"/>
      <c r="BH112" s="761"/>
      <c r="BI112" s="761"/>
      <c r="BJ112" s="761"/>
      <c r="BK112" s="761"/>
      <c r="BL112" s="761"/>
      <c r="BM112" s="761"/>
      <c r="BN112" s="761"/>
      <c r="BO112" s="761"/>
      <c r="BP112" s="762"/>
      <c r="BQ112" s="825">
        <v>441142</v>
      </c>
      <c r="BR112" s="826"/>
      <c r="BS112" s="826"/>
      <c r="BT112" s="826"/>
      <c r="BU112" s="826"/>
      <c r="BV112" s="826">
        <v>506815</v>
      </c>
      <c r="BW112" s="826"/>
      <c r="BX112" s="826"/>
      <c r="BY112" s="826"/>
      <c r="BZ112" s="826"/>
      <c r="CA112" s="826">
        <v>519473</v>
      </c>
      <c r="CB112" s="826"/>
      <c r="CC112" s="826"/>
      <c r="CD112" s="826"/>
      <c r="CE112" s="826"/>
      <c r="CF112" s="884">
        <v>24.8</v>
      </c>
      <c r="CG112" s="885"/>
      <c r="CH112" s="885"/>
      <c r="CI112" s="885"/>
      <c r="CJ112" s="885"/>
      <c r="CK112" s="933"/>
      <c r="CL112" s="830"/>
      <c r="CM112" s="824" t="s">
        <v>448</v>
      </c>
      <c r="CN112" s="761"/>
      <c r="CO112" s="761"/>
      <c r="CP112" s="761"/>
      <c r="CQ112" s="761"/>
      <c r="CR112" s="761"/>
      <c r="CS112" s="761"/>
      <c r="CT112" s="761"/>
      <c r="CU112" s="761"/>
      <c r="CV112" s="761"/>
      <c r="CW112" s="761"/>
      <c r="CX112" s="761"/>
      <c r="CY112" s="761"/>
      <c r="CZ112" s="761"/>
      <c r="DA112" s="761"/>
      <c r="DB112" s="761"/>
      <c r="DC112" s="761"/>
      <c r="DD112" s="761"/>
      <c r="DE112" s="761"/>
      <c r="DF112" s="762"/>
      <c r="DG112" s="825" t="s">
        <v>437</v>
      </c>
      <c r="DH112" s="826"/>
      <c r="DI112" s="826"/>
      <c r="DJ112" s="826"/>
      <c r="DK112" s="826"/>
      <c r="DL112" s="826" t="s">
        <v>440</v>
      </c>
      <c r="DM112" s="826"/>
      <c r="DN112" s="826"/>
      <c r="DO112" s="826"/>
      <c r="DP112" s="826"/>
      <c r="DQ112" s="826" t="s">
        <v>442</v>
      </c>
      <c r="DR112" s="826"/>
      <c r="DS112" s="826"/>
      <c r="DT112" s="826"/>
      <c r="DU112" s="826"/>
      <c r="DV112" s="803" t="s">
        <v>440</v>
      </c>
      <c r="DW112" s="803"/>
      <c r="DX112" s="803"/>
      <c r="DY112" s="803"/>
      <c r="DZ112" s="804"/>
    </row>
    <row r="113" spans="1:130" s="231" customFormat="1" ht="26.25" customHeight="1" x14ac:dyDescent="0.2">
      <c r="A113" s="920"/>
      <c r="B113" s="921"/>
      <c r="C113" s="761" t="s">
        <v>449</v>
      </c>
      <c r="D113" s="761"/>
      <c r="E113" s="761"/>
      <c r="F113" s="761"/>
      <c r="G113" s="761"/>
      <c r="H113" s="761"/>
      <c r="I113" s="761"/>
      <c r="J113" s="761"/>
      <c r="K113" s="761"/>
      <c r="L113" s="761"/>
      <c r="M113" s="761"/>
      <c r="N113" s="761"/>
      <c r="O113" s="761"/>
      <c r="P113" s="761"/>
      <c r="Q113" s="761"/>
      <c r="R113" s="761"/>
      <c r="S113" s="761"/>
      <c r="T113" s="761"/>
      <c r="U113" s="761"/>
      <c r="V113" s="761"/>
      <c r="W113" s="761"/>
      <c r="X113" s="761"/>
      <c r="Y113" s="761"/>
      <c r="Z113" s="762"/>
      <c r="AA113" s="924">
        <v>35584</v>
      </c>
      <c r="AB113" s="925"/>
      <c r="AC113" s="925"/>
      <c r="AD113" s="925"/>
      <c r="AE113" s="926"/>
      <c r="AF113" s="927">
        <v>34929</v>
      </c>
      <c r="AG113" s="925"/>
      <c r="AH113" s="925"/>
      <c r="AI113" s="925"/>
      <c r="AJ113" s="926"/>
      <c r="AK113" s="927">
        <v>34754</v>
      </c>
      <c r="AL113" s="925"/>
      <c r="AM113" s="925"/>
      <c r="AN113" s="925"/>
      <c r="AO113" s="926"/>
      <c r="AP113" s="928">
        <v>1.7</v>
      </c>
      <c r="AQ113" s="929"/>
      <c r="AR113" s="929"/>
      <c r="AS113" s="929"/>
      <c r="AT113" s="930"/>
      <c r="AU113" s="938"/>
      <c r="AV113" s="939"/>
      <c r="AW113" s="939"/>
      <c r="AX113" s="939"/>
      <c r="AY113" s="939"/>
      <c r="AZ113" s="824" t="s">
        <v>450</v>
      </c>
      <c r="BA113" s="761"/>
      <c r="BB113" s="761"/>
      <c r="BC113" s="761"/>
      <c r="BD113" s="761"/>
      <c r="BE113" s="761"/>
      <c r="BF113" s="761"/>
      <c r="BG113" s="761"/>
      <c r="BH113" s="761"/>
      <c r="BI113" s="761"/>
      <c r="BJ113" s="761"/>
      <c r="BK113" s="761"/>
      <c r="BL113" s="761"/>
      <c r="BM113" s="761"/>
      <c r="BN113" s="761"/>
      <c r="BO113" s="761"/>
      <c r="BP113" s="762"/>
      <c r="BQ113" s="825">
        <v>7686</v>
      </c>
      <c r="BR113" s="826"/>
      <c r="BS113" s="826"/>
      <c r="BT113" s="826"/>
      <c r="BU113" s="826"/>
      <c r="BV113" s="826">
        <v>8121</v>
      </c>
      <c r="BW113" s="826"/>
      <c r="BX113" s="826"/>
      <c r="BY113" s="826"/>
      <c r="BZ113" s="826"/>
      <c r="CA113" s="826">
        <v>8000</v>
      </c>
      <c r="CB113" s="826"/>
      <c r="CC113" s="826"/>
      <c r="CD113" s="826"/>
      <c r="CE113" s="826"/>
      <c r="CF113" s="884">
        <v>0.4</v>
      </c>
      <c r="CG113" s="885"/>
      <c r="CH113" s="885"/>
      <c r="CI113" s="885"/>
      <c r="CJ113" s="885"/>
      <c r="CK113" s="933"/>
      <c r="CL113" s="830"/>
      <c r="CM113" s="824" t="s">
        <v>451</v>
      </c>
      <c r="CN113" s="761"/>
      <c r="CO113" s="761"/>
      <c r="CP113" s="761"/>
      <c r="CQ113" s="761"/>
      <c r="CR113" s="761"/>
      <c r="CS113" s="761"/>
      <c r="CT113" s="761"/>
      <c r="CU113" s="761"/>
      <c r="CV113" s="761"/>
      <c r="CW113" s="761"/>
      <c r="CX113" s="761"/>
      <c r="CY113" s="761"/>
      <c r="CZ113" s="761"/>
      <c r="DA113" s="761"/>
      <c r="DB113" s="761"/>
      <c r="DC113" s="761"/>
      <c r="DD113" s="761"/>
      <c r="DE113" s="761"/>
      <c r="DF113" s="762"/>
      <c r="DG113" s="788" t="s">
        <v>440</v>
      </c>
      <c r="DH113" s="789"/>
      <c r="DI113" s="789"/>
      <c r="DJ113" s="789"/>
      <c r="DK113" s="790"/>
      <c r="DL113" s="791" t="s">
        <v>126</v>
      </c>
      <c r="DM113" s="789"/>
      <c r="DN113" s="789"/>
      <c r="DO113" s="789"/>
      <c r="DP113" s="790"/>
      <c r="DQ113" s="791" t="s">
        <v>442</v>
      </c>
      <c r="DR113" s="789"/>
      <c r="DS113" s="789"/>
      <c r="DT113" s="789"/>
      <c r="DU113" s="790"/>
      <c r="DV113" s="833" t="s">
        <v>441</v>
      </c>
      <c r="DW113" s="834"/>
      <c r="DX113" s="834"/>
      <c r="DY113" s="834"/>
      <c r="DZ113" s="835"/>
    </row>
    <row r="114" spans="1:130" s="231" customFormat="1" ht="26.25" customHeight="1" x14ac:dyDescent="0.2">
      <c r="A114" s="920"/>
      <c r="B114" s="921"/>
      <c r="C114" s="761" t="s">
        <v>452</v>
      </c>
      <c r="D114" s="761"/>
      <c r="E114" s="761"/>
      <c r="F114" s="761"/>
      <c r="G114" s="761"/>
      <c r="H114" s="761"/>
      <c r="I114" s="761"/>
      <c r="J114" s="761"/>
      <c r="K114" s="761"/>
      <c r="L114" s="761"/>
      <c r="M114" s="761"/>
      <c r="N114" s="761"/>
      <c r="O114" s="761"/>
      <c r="P114" s="761"/>
      <c r="Q114" s="761"/>
      <c r="R114" s="761"/>
      <c r="S114" s="761"/>
      <c r="T114" s="761"/>
      <c r="U114" s="761"/>
      <c r="V114" s="761"/>
      <c r="W114" s="761"/>
      <c r="X114" s="761"/>
      <c r="Y114" s="761"/>
      <c r="Z114" s="762"/>
      <c r="AA114" s="788">
        <v>14385</v>
      </c>
      <c r="AB114" s="789"/>
      <c r="AC114" s="789"/>
      <c r="AD114" s="789"/>
      <c r="AE114" s="790"/>
      <c r="AF114" s="791">
        <v>7590</v>
      </c>
      <c r="AG114" s="789"/>
      <c r="AH114" s="789"/>
      <c r="AI114" s="789"/>
      <c r="AJ114" s="790"/>
      <c r="AK114" s="791">
        <v>147</v>
      </c>
      <c r="AL114" s="789"/>
      <c r="AM114" s="789"/>
      <c r="AN114" s="789"/>
      <c r="AO114" s="790"/>
      <c r="AP114" s="833">
        <v>0</v>
      </c>
      <c r="AQ114" s="834"/>
      <c r="AR114" s="834"/>
      <c r="AS114" s="834"/>
      <c r="AT114" s="835"/>
      <c r="AU114" s="938"/>
      <c r="AV114" s="939"/>
      <c r="AW114" s="939"/>
      <c r="AX114" s="939"/>
      <c r="AY114" s="939"/>
      <c r="AZ114" s="824" t="s">
        <v>453</v>
      </c>
      <c r="BA114" s="761"/>
      <c r="BB114" s="761"/>
      <c r="BC114" s="761"/>
      <c r="BD114" s="761"/>
      <c r="BE114" s="761"/>
      <c r="BF114" s="761"/>
      <c r="BG114" s="761"/>
      <c r="BH114" s="761"/>
      <c r="BI114" s="761"/>
      <c r="BJ114" s="761"/>
      <c r="BK114" s="761"/>
      <c r="BL114" s="761"/>
      <c r="BM114" s="761"/>
      <c r="BN114" s="761"/>
      <c r="BO114" s="761"/>
      <c r="BP114" s="762"/>
      <c r="BQ114" s="825">
        <v>525836</v>
      </c>
      <c r="BR114" s="826"/>
      <c r="BS114" s="826"/>
      <c r="BT114" s="826"/>
      <c r="BU114" s="826"/>
      <c r="BV114" s="826">
        <v>509360</v>
      </c>
      <c r="BW114" s="826"/>
      <c r="BX114" s="826"/>
      <c r="BY114" s="826"/>
      <c r="BZ114" s="826"/>
      <c r="CA114" s="826">
        <v>498416</v>
      </c>
      <c r="CB114" s="826"/>
      <c r="CC114" s="826"/>
      <c r="CD114" s="826"/>
      <c r="CE114" s="826"/>
      <c r="CF114" s="884">
        <v>23.8</v>
      </c>
      <c r="CG114" s="885"/>
      <c r="CH114" s="885"/>
      <c r="CI114" s="885"/>
      <c r="CJ114" s="885"/>
      <c r="CK114" s="933"/>
      <c r="CL114" s="830"/>
      <c r="CM114" s="824" t="s">
        <v>454</v>
      </c>
      <c r="CN114" s="761"/>
      <c r="CO114" s="761"/>
      <c r="CP114" s="761"/>
      <c r="CQ114" s="761"/>
      <c r="CR114" s="761"/>
      <c r="CS114" s="761"/>
      <c r="CT114" s="761"/>
      <c r="CU114" s="761"/>
      <c r="CV114" s="761"/>
      <c r="CW114" s="761"/>
      <c r="CX114" s="761"/>
      <c r="CY114" s="761"/>
      <c r="CZ114" s="761"/>
      <c r="DA114" s="761"/>
      <c r="DB114" s="761"/>
      <c r="DC114" s="761"/>
      <c r="DD114" s="761"/>
      <c r="DE114" s="761"/>
      <c r="DF114" s="762"/>
      <c r="DG114" s="788" t="s">
        <v>440</v>
      </c>
      <c r="DH114" s="789"/>
      <c r="DI114" s="789"/>
      <c r="DJ114" s="789"/>
      <c r="DK114" s="790"/>
      <c r="DL114" s="791" t="s">
        <v>126</v>
      </c>
      <c r="DM114" s="789"/>
      <c r="DN114" s="789"/>
      <c r="DO114" s="789"/>
      <c r="DP114" s="790"/>
      <c r="DQ114" s="791" t="s">
        <v>437</v>
      </c>
      <c r="DR114" s="789"/>
      <c r="DS114" s="789"/>
      <c r="DT114" s="789"/>
      <c r="DU114" s="790"/>
      <c r="DV114" s="833" t="s">
        <v>440</v>
      </c>
      <c r="DW114" s="834"/>
      <c r="DX114" s="834"/>
      <c r="DY114" s="834"/>
      <c r="DZ114" s="835"/>
    </row>
    <row r="115" spans="1:130" s="231" customFormat="1" ht="26.25" customHeight="1" x14ac:dyDescent="0.2">
      <c r="A115" s="920"/>
      <c r="B115" s="921"/>
      <c r="C115" s="761" t="s">
        <v>455</v>
      </c>
      <c r="D115" s="761"/>
      <c r="E115" s="761"/>
      <c r="F115" s="761"/>
      <c r="G115" s="761"/>
      <c r="H115" s="761"/>
      <c r="I115" s="761"/>
      <c r="J115" s="761"/>
      <c r="K115" s="761"/>
      <c r="L115" s="761"/>
      <c r="M115" s="761"/>
      <c r="N115" s="761"/>
      <c r="O115" s="761"/>
      <c r="P115" s="761"/>
      <c r="Q115" s="761"/>
      <c r="R115" s="761"/>
      <c r="S115" s="761"/>
      <c r="T115" s="761"/>
      <c r="U115" s="761"/>
      <c r="V115" s="761"/>
      <c r="W115" s="761"/>
      <c r="X115" s="761"/>
      <c r="Y115" s="761"/>
      <c r="Z115" s="762"/>
      <c r="AA115" s="924" t="s">
        <v>442</v>
      </c>
      <c r="AB115" s="925"/>
      <c r="AC115" s="925"/>
      <c r="AD115" s="925"/>
      <c r="AE115" s="926"/>
      <c r="AF115" s="927" t="s">
        <v>442</v>
      </c>
      <c r="AG115" s="925"/>
      <c r="AH115" s="925"/>
      <c r="AI115" s="925"/>
      <c r="AJ115" s="926"/>
      <c r="AK115" s="927" t="s">
        <v>440</v>
      </c>
      <c r="AL115" s="925"/>
      <c r="AM115" s="925"/>
      <c r="AN115" s="925"/>
      <c r="AO115" s="926"/>
      <c r="AP115" s="928" t="s">
        <v>440</v>
      </c>
      <c r="AQ115" s="929"/>
      <c r="AR115" s="929"/>
      <c r="AS115" s="929"/>
      <c r="AT115" s="930"/>
      <c r="AU115" s="938"/>
      <c r="AV115" s="939"/>
      <c r="AW115" s="939"/>
      <c r="AX115" s="939"/>
      <c r="AY115" s="939"/>
      <c r="AZ115" s="824" t="s">
        <v>456</v>
      </c>
      <c r="BA115" s="761"/>
      <c r="BB115" s="761"/>
      <c r="BC115" s="761"/>
      <c r="BD115" s="761"/>
      <c r="BE115" s="761"/>
      <c r="BF115" s="761"/>
      <c r="BG115" s="761"/>
      <c r="BH115" s="761"/>
      <c r="BI115" s="761"/>
      <c r="BJ115" s="761"/>
      <c r="BK115" s="761"/>
      <c r="BL115" s="761"/>
      <c r="BM115" s="761"/>
      <c r="BN115" s="761"/>
      <c r="BO115" s="761"/>
      <c r="BP115" s="762"/>
      <c r="BQ115" s="825">
        <v>229331</v>
      </c>
      <c r="BR115" s="826"/>
      <c r="BS115" s="826"/>
      <c r="BT115" s="826"/>
      <c r="BU115" s="826"/>
      <c r="BV115" s="826">
        <v>219303</v>
      </c>
      <c r="BW115" s="826"/>
      <c r="BX115" s="826"/>
      <c r="BY115" s="826"/>
      <c r="BZ115" s="826"/>
      <c r="CA115" s="826">
        <v>174815</v>
      </c>
      <c r="CB115" s="826"/>
      <c r="CC115" s="826"/>
      <c r="CD115" s="826"/>
      <c r="CE115" s="826"/>
      <c r="CF115" s="884">
        <v>8.3000000000000007</v>
      </c>
      <c r="CG115" s="885"/>
      <c r="CH115" s="885"/>
      <c r="CI115" s="885"/>
      <c r="CJ115" s="885"/>
      <c r="CK115" s="933"/>
      <c r="CL115" s="830"/>
      <c r="CM115" s="824" t="s">
        <v>457</v>
      </c>
      <c r="CN115" s="761"/>
      <c r="CO115" s="761"/>
      <c r="CP115" s="761"/>
      <c r="CQ115" s="761"/>
      <c r="CR115" s="761"/>
      <c r="CS115" s="761"/>
      <c r="CT115" s="761"/>
      <c r="CU115" s="761"/>
      <c r="CV115" s="761"/>
      <c r="CW115" s="761"/>
      <c r="CX115" s="761"/>
      <c r="CY115" s="761"/>
      <c r="CZ115" s="761"/>
      <c r="DA115" s="761"/>
      <c r="DB115" s="761"/>
      <c r="DC115" s="761"/>
      <c r="DD115" s="761"/>
      <c r="DE115" s="761"/>
      <c r="DF115" s="762"/>
      <c r="DG115" s="788" t="s">
        <v>126</v>
      </c>
      <c r="DH115" s="789"/>
      <c r="DI115" s="789"/>
      <c r="DJ115" s="789"/>
      <c r="DK115" s="790"/>
      <c r="DL115" s="791" t="s">
        <v>436</v>
      </c>
      <c r="DM115" s="789"/>
      <c r="DN115" s="789"/>
      <c r="DO115" s="789"/>
      <c r="DP115" s="790"/>
      <c r="DQ115" s="791" t="s">
        <v>126</v>
      </c>
      <c r="DR115" s="789"/>
      <c r="DS115" s="789"/>
      <c r="DT115" s="789"/>
      <c r="DU115" s="790"/>
      <c r="DV115" s="833" t="s">
        <v>126</v>
      </c>
      <c r="DW115" s="834"/>
      <c r="DX115" s="834"/>
      <c r="DY115" s="834"/>
      <c r="DZ115" s="835"/>
    </row>
    <row r="116" spans="1:130" s="231" customFormat="1" ht="26.25" customHeight="1" x14ac:dyDescent="0.2">
      <c r="A116" s="922"/>
      <c r="B116" s="923"/>
      <c r="C116" s="848" t="s">
        <v>458</v>
      </c>
      <c r="D116" s="848"/>
      <c r="E116" s="848"/>
      <c r="F116" s="848"/>
      <c r="G116" s="848"/>
      <c r="H116" s="848"/>
      <c r="I116" s="848"/>
      <c r="J116" s="848"/>
      <c r="K116" s="848"/>
      <c r="L116" s="848"/>
      <c r="M116" s="848"/>
      <c r="N116" s="848"/>
      <c r="O116" s="848"/>
      <c r="P116" s="848"/>
      <c r="Q116" s="848"/>
      <c r="R116" s="848"/>
      <c r="S116" s="848"/>
      <c r="T116" s="848"/>
      <c r="U116" s="848"/>
      <c r="V116" s="848"/>
      <c r="W116" s="848"/>
      <c r="X116" s="848"/>
      <c r="Y116" s="848"/>
      <c r="Z116" s="849"/>
      <c r="AA116" s="788" t="s">
        <v>126</v>
      </c>
      <c r="AB116" s="789"/>
      <c r="AC116" s="789"/>
      <c r="AD116" s="789"/>
      <c r="AE116" s="790"/>
      <c r="AF116" s="791" t="s">
        <v>126</v>
      </c>
      <c r="AG116" s="789"/>
      <c r="AH116" s="789"/>
      <c r="AI116" s="789"/>
      <c r="AJ116" s="790"/>
      <c r="AK116" s="791" t="s">
        <v>441</v>
      </c>
      <c r="AL116" s="789"/>
      <c r="AM116" s="789"/>
      <c r="AN116" s="789"/>
      <c r="AO116" s="790"/>
      <c r="AP116" s="833" t="s">
        <v>442</v>
      </c>
      <c r="AQ116" s="834"/>
      <c r="AR116" s="834"/>
      <c r="AS116" s="834"/>
      <c r="AT116" s="835"/>
      <c r="AU116" s="938"/>
      <c r="AV116" s="939"/>
      <c r="AW116" s="939"/>
      <c r="AX116" s="939"/>
      <c r="AY116" s="939"/>
      <c r="AZ116" s="872" t="s">
        <v>459</v>
      </c>
      <c r="BA116" s="873"/>
      <c r="BB116" s="873"/>
      <c r="BC116" s="873"/>
      <c r="BD116" s="873"/>
      <c r="BE116" s="873"/>
      <c r="BF116" s="873"/>
      <c r="BG116" s="873"/>
      <c r="BH116" s="873"/>
      <c r="BI116" s="873"/>
      <c r="BJ116" s="873"/>
      <c r="BK116" s="873"/>
      <c r="BL116" s="873"/>
      <c r="BM116" s="873"/>
      <c r="BN116" s="873"/>
      <c r="BO116" s="873"/>
      <c r="BP116" s="874"/>
      <c r="BQ116" s="825" t="s">
        <v>437</v>
      </c>
      <c r="BR116" s="826"/>
      <c r="BS116" s="826"/>
      <c r="BT116" s="826"/>
      <c r="BU116" s="826"/>
      <c r="BV116" s="826" t="s">
        <v>126</v>
      </c>
      <c r="BW116" s="826"/>
      <c r="BX116" s="826"/>
      <c r="BY116" s="826"/>
      <c r="BZ116" s="826"/>
      <c r="CA116" s="826" t="s">
        <v>440</v>
      </c>
      <c r="CB116" s="826"/>
      <c r="CC116" s="826"/>
      <c r="CD116" s="826"/>
      <c r="CE116" s="826"/>
      <c r="CF116" s="884" t="s">
        <v>440</v>
      </c>
      <c r="CG116" s="885"/>
      <c r="CH116" s="885"/>
      <c r="CI116" s="885"/>
      <c r="CJ116" s="885"/>
      <c r="CK116" s="933"/>
      <c r="CL116" s="830"/>
      <c r="CM116" s="824" t="s">
        <v>460</v>
      </c>
      <c r="CN116" s="761"/>
      <c r="CO116" s="761"/>
      <c r="CP116" s="761"/>
      <c r="CQ116" s="761"/>
      <c r="CR116" s="761"/>
      <c r="CS116" s="761"/>
      <c r="CT116" s="761"/>
      <c r="CU116" s="761"/>
      <c r="CV116" s="761"/>
      <c r="CW116" s="761"/>
      <c r="CX116" s="761"/>
      <c r="CY116" s="761"/>
      <c r="CZ116" s="761"/>
      <c r="DA116" s="761"/>
      <c r="DB116" s="761"/>
      <c r="DC116" s="761"/>
      <c r="DD116" s="761"/>
      <c r="DE116" s="761"/>
      <c r="DF116" s="762"/>
      <c r="DG116" s="788" t="s">
        <v>438</v>
      </c>
      <c r="DH116" s="789"/>
      <c r="DI116" s="789"/>
      <c r="DJ116" s="789"/>
      <c r="DK116" s="790"/>
      <c r="DL116" s="791" t="s">
        <v>436</v>
      </c>
      <c r="DM116" s="789"/>
      <c r="DN116" s="789"/>
      <c r="DO116" s="789"/>
      <c r="DP116" s="790"/>
      <c r="DQ116" s="791" t="s">
        <v>442</v>
      </c>
      <c r="DR116" s="789"/>
      <c r="DS116" s="789"/>
      <c r="DT116" s="789"/>
      <c r="DU116" s="790"/>
      <c r="DV116" s="833" t="s">
        <v>440</v>
      </c>
      <c r="DW116" s="834"/>
      <c r="DX116" s="834"/>
      <c r="DY116" s="834"/>
      <c r="DZ116" s="835"/>
    </row>
    <row r="117" spans="1:130" s="231" customFormat="1" ht="26.25" customHeight="1" x14ac:dyDescent="0.2">
      <c r="A117" s="904" t="s">
        <v>185</v>
      </c>
      <c r="B117" s="905"/>
      <c r="C117" s="905"/>
      <c r="D117" s="905"/>
      <c r="E117" s="905"/>
      <c r="F117" s="905"/>
      <c r="G117" s="905"/>
      <c r="H117" s="905"/>
      <c r="I117" s="905"/>
      <c r="J117" s="905"/>
      <c r="K117" s="905"/>
      <c r="L117" s="905"/>
      <c r="M117" s="905"/>
      <c r="N117" s="905"/>
      <c r="O117" s="905"/>
      <c r="P117" s="905"/>
      <c r="Q117" s="905"/>
      <c r="R117" s="905"/>
      <c r="S117" s="905"/>
      <c r="T117" s="905"/>
      <c r="U117" s="905"/>
      <c r="V117" s="905"/>
      <c r="W117" s="905"/>
      <c r="X117" s="905"/>
      <c r="Y117" s="886" t="s">
        <v>461</v>
      </c>
      <c r="Z117" s="906"/>
      <c r="AA117" s="911">
        <v>445633</v>
      </c>
      <c r="AB117" s="912"/>
      <c r="AC117" s="912"/>
      <c r="AD117" s="912"/>
      <c r="AE117" s="913"/>
      <c r="AF117" s="914">
        <v>445925</v>
      </c>
      <c r="AG117" s="912"/>
      <c r="AH117" s="912"/>
      <c r="AI117" s="912"/>
      <c r="AJ117" s="913"/>
      <c r="AK117" s="914">
        <v>450414</v>
      </c>
      <c r="AL117" s="912"/>
      <c r="AM117" s="912"/>
      <c r="AN117" s="912"/>
      <c r="AO117" s="913"/>
      <c r="AP117" s="915"/>
      <c r="AQ117" s="916"/>
      <c r="AR117" s="916"/>
      <c r="AS117" s="916"/>
      <c r="AT117" s="917"/>
      <c r="AU117" s="938"/>
      <c r="AV117" s="939"/>
      <c r="AW117" s="939"/>
      <c r="AX117" s="939"/>
      <c r="AY117" s="939"/>
      <c r="AZ117" s="872" t="s">
        <v>462</v>
      </c>
      <c r="BA117" s="873"/>
      <c r="BB117" s="873"/>
      <c r="BC117" s="873"/>
      <c r="BD117" s="873"/>
      <c r="BE117" s="873"/>
      <c r="BF117" s="873"/>
      <c r="BG117" s="873"/>
      <c r="BH117" s="873"/>
      <c r="BI117" s="873"/>
      <c r="BJ117" s="873"/>
      <c r="BK117" s="873"/>
      <c r="BL117" s="873"/>
      <c r="BM117" s="873"/>
      <c r="BN117" s="873"/>
      <c r="BO117" s="873"/>
      <c r="BP117" s="874"/>
      <c r="BQ117" s="825" t="s">
        <v>441</v>
      </c>
      <c r="BR117" s="826"/>
      <c r="BS117" s="826"/>
      <c r="BT117" s="826"/>
      <c r="BU117" s="826"/>
      <c r="BV117" s="826" t="s">
        <v>441</v>
      </c>
      <c r="BW117" s="826"/>
      <c r="BX117" s="826"/>
      <c r="BY117" s="826"/>
      <c r="BZ117" s="826"/>
      <c r="CA117" s="826" t="s">
        <v>441</v>
      </c>
      <c r="CB117" s="826"/>
      <c r="CC117" s="826"/>
      <c r="CD117" s="826"/>
      <c r="CE117" s="826"/>
      <c r="CF117" s="884" t="s">
        <v>441</v>
      </c>
      <c r="CG117" s="885"/>
      <c r="CH117" s="885"/>
      <c r="CI117" s="885"/>
      <c r="CJ117" s="885"/>
      <c r="CK117" s="933"/>
      <c r="CL117" s="830"/>
      <c r="CM117" s="824" t="s">
        <v>463</v>
      </c>
      <c r="CN117" s="761"/>
      <c r="CO117" s="761"/>
      <c r="CP117" s="761"/>
      <c r="CQ117" s="761"/>
      <c r="CR117" s="761"/>
      <c r="CS117" s="761"/>
      <c r="CT117" s="761"/>
      <c r="CU117" s="761"/>
      <c r="CV117" s="761"/>
      <c r="CW117" s="761"/>
      <c r="CX117" s="761"/>
      <c r="CY117" s="761"/>
      <c r="CZ117" s="761"/>
      <c r="DA117" s="761"/>
      <c r="DB117" s="761"/>
      <c r="DC117" s="761"/>
      <c r="DD117" s="761"/>
      <c r="DE117" s="761"/>
      <c r="DF117" s="762"/>
      <c r="DG117" s="788" t="s">
        <v>441</v>
      </c>
      <c r="DH117" s="789"/>
      <c r="DI117" s="789"/>
      <c r="DJ117" s="789"/>
      <c r="DK117" s="790"/>
      <c r="DL117" s="791" t="s">
        <v>437</v>
      </c>
      <c r="DM117" s="789"/>
      <c r="DN117" s="789"/>
      <c r="DO117" s="789"/>
      <c r="DP117" s="790"/>
      <c r="DQ117" s="791" t="s">
        <v>441</v>
      </c>
      <c r="DR117" s="789"/>
      <c r="DS117" s="789"/>
      <c r="DT117" s="789"/>
      <c r="DU117" s="790"/>
      <c r="DV117" s="833" t="s">
        <v>441</v>
      </c>
      <c r="DW117" s="834"/>
      <c r="DX117" s="834"/>
      <c r="DY117" s="834"/>
      <c r="DZ117" s="835"/>
    </row>
    <row r="118" spans="1:130" s="231" customFormat="1" ht="26.25" customHeight="1" x14ac:dyDescent="0.2">
      <c r="A118" s="904" t="s">
        <v>428</v>
      </c>
      <c r="B118" s="905"/>
      <c r="C118" s="905"/>
      <c r="D118" s="905"/>
      <c r="E118" s="905"/>
      <c r="F118" s="905"/>
      <c r="G118" s="905"/>
      <c r="H118" s="905"/>
      <c r="I118" s="905"/>
      <c r="J118" s="905"/>
      <c r="K118" s="905"/>
      <c r="L118" s="905"/>
      <c r="M118" s="905"/>
      <c r="N118" s="905"/>
      <c r="O118" s="905"/>
      <c r="P118" s="905"/>
      <c r="Q118" s="905"/>
      <c r="R118" s="905"/>
      <c r="S118" s="905"/>
      <c r="T118" s="905"/>
      <c r="U118" s="905"/>
      <c r="V118" s="905"/>
      <c r="W118" s="905"/>
      <c r="X118" s="905"/>
      <c r="Y118" s="905"/>
      <c r="Z118" s="906"/>
      <c r="AA118" s="907" t="s">
        <v>425</v>
      </c>
      <c r="AB118" s="905"/>
      <c r="AC118" s="905"/>
      <c r="AD118" s="905"/>
      <c r="AE118" s="906"/>
      <c r="AF118" s="907" t="s">
        <v>426</v>
      </c>
      <c r="AG118" s="905"/>
      <c r="AH118" s="905"/>
      <c r="AI118" s="905"/>
      <c r="AJ118" s="906"/>
      <c r="AK118" s="907" t="s">
        <v>304</v>
      </c>
      <c r="AL118" s="905"/>
      <c r="AM118" s="905"/>
      <c r="AN118" s="905"/>
      <c r="AO118" s="906"/>
      <c r="AP118" s="908" t="s">
        <v>427</v>
      </c>
      <c r="AQ118" s="909"/>
      <c r="AR118" s="909"/>
      <c r="AS118" s="909"/>
      <c r="AT118" s="910"/>
      <c r="AU118" s="938"/>
      <c r="AV118" s="939"/>
      <c r="AW118" s="939"/>
      <c r="AX118" s="939"/>
      <c r="AY118" s="939"/>
      <c r="AZ118" s="847" t="s">
        <v>464</v>
      </c>
      <c r="BA118" s="848"/>
      <c r="BB118" s="848"/>
      <c r="BC118" s="848"/>
      <c r="BD118" s="848"/>
      <c r="BE118" s="848"/>
      <c r="BF118" s="848"/>
      <c r="BG118" s="848"/>
      <c r="BH118" s="848"/>
      <c r="BI118" s="848"/>
      <c r="BJ118" s="848"/>
      <c r="BK118" s="848"/>
      <c r="BL118" s="848"/>
      <c r="BM118" s="848"/>
      <c r="BN118" s="848"/>
      <c r="BO118" s="848"/>
      <c r="BP118" s="849"/>
      <c r="BQ118" s="888" t="s">
        <v>390</v>
      </c>
      <c r="BR118" s="854"/>
      <c r="BS118" s="854"/>
      <c r="BT118" s="854"/>
      <c r="BU118" s="854"/>
      <c r="BV118" s="854" t="s">
        <v>390</v>
      </c>
      <c r="BW118" s="854"/>
      <c r="BX118" s="854"/>
      <c r="BY118" s="854"/>
      <c r="BZ118" s="854"/>
      <c r="CA118" s="854" t="s">
        <v>465</v>
      </c>
      <c r="CB118" s="854"/>
      <c r="CC118" s="854"/>
      <c r="CD118" s="854"/>
      <c r="CE118" s="854"/>
      <c r="CF118" s="884" t="s">
        <v>390</v>
      </c>
      <c r="CG118" s="885"/>
      <c r="CH118" s="885"/>
      <c r="CI118" s="885"/>
      <c r="CJ118" s="885"/>
      <c r="CK118" s="933"/>
      <c r="CL118" s="830"/>
      <c r="CM118" s="824" t="s">
        <v>466</v>
      </c>
      <c r="CN118" s="761"/>
      <c r="CO118" s="761"/>
      <c r="CP118" s="761"/>
      <c r="CQ118" s="761"/>
      <c r="CR118" s="761"/>
      <c r="CS118" s="761"/>
      <c r="CT118" s="761"/>
      <c r="CU118" s="761"/>
      <c r="CV118" s="761"/>
      <c r="CW118" s="761"/>
      <c r="CX118" s="761"/>
      <c r="CY118" s="761"/>
      <c r="CZ118" s="761"/>
      <c r="DA118" s="761"/>
      <c r="DB118" s="761"/>
      <c r="DC118" s="761"/>
      <c r="DD118" s="761"/>
      <c r="DE118" s="761"/>
      <c r="DF118" s="762"/>
      <c r="DG118" s="788" t="s">
        <v>390</v>
      </c>
      <c r="DH118" s="789"/>
      <c r="DI118" s="789"/>
      <c r="DJ118" s="789"/>
      <c r="DK118" s="790"/>
      <c r="DL118" s="791" t="s">
        <v>441</v>
      </c>
      <c r="DM118" s="789"/>
      <c r="DN118" s="789"/>
      <c r="DO118" s="789"/>
      <c r="DP118" s="790"/>
      <c r="DQ118" s="791" t="s">
        <v>390</v>
      </c>
      <c r="DR118" s="789"/>
      <c r="DS118" s="789"/>
      <c r="DT118" s="789"/>
      <c r="DU118" s="790"/>
      <c r="DV118" s="833" t="s">
        <v>390</v>
      </c>
      <c r="DW118" s="834"/>
      <c r="DX118" s="834"/>
      <c r="DY118" s="834"/>
      <c r="DZ118" s="835"/>
    </row>
    <row r="119" spans="1:130" s="231" customFormat="1" ht="26.25" customHeight="1" x14ac:dyDescent="0.2">
      <c r="A119" s="827" t="s">
        <v>431</v>
      </c>
      <c r="B119" s="828"/>
      <c r="C119" s="869" t="s">
        <v>432</v>
      </c>
      <c r="D119" s="817"/>
      <c r="E119" s="817"/>
      <c r="F119" s="817"/>
      <c r="G119" s="817"/>
      <c r="H119" s="817"/>
      <c r="I119" s="817"/>
      <c r="J119" s="817"/>
      <c r="K119" s="817"/>
      <c r="L119" s="817"/>
      <c r="M119" s="817"/>
      <c r="N119" s="817"/>
      <c r="O119" s="817"/>
      <c r="P119" s="817"/>
      <c r="Q119" s="817"/>
      <c r="R119" s="817"/>
      <c r="S119" s="817"/>
      <c r="T119" s="817"/>
      <c r="U119" s="817"/>
      <c r="V119" s="817"/>
      <c r="W119" s="817"/>
      <c r="X119" s="817"/>
      <c r="Y119" s="817"/>
      <c r="Z119" s="818"/>
      <c r="AA119" s="897" t="s">
        <v>390</v>
      </c>
      <c r="AB119" s="898"/>
      <c r="AC119" s="898"/>
      <c r="AD119" s="898"/>
      <c r="AE119" s="899"/>
      <c r="AF119" s="900" t="s">
        <v>390</v>
      </c>
      <c r="AG119" s="898"/>
      <c r="AH119" s="898"/>
      <c r="AI119" s="898"/>
      <c r="AJ119" s="899"/>
      <c r="AK119" s="900" t="s">
        <v>390</v>
      </c>
      <c r="AL119" s="898"/>
      <c r="AM119" s="898"/>
      <c r="AN119" s="898"/>
      <c r="AO119" s="899"/>
      <c r="AP119" s="901" t="s">
        <v>390</v>
      </c>
      <c r="AQ119" s="902"/>
      <c r="AR119" s="902"/>
      <c r="AS119" s="902"/>
      <c r="AT119" s="903"/>
      <c r="AU119" s="940"/>
      <c r="AV119" s="941"/>
      <c r="AW119" s="941"/>
      <c r="AX119" s="941"/>
      <c r="AY119" s="941"/>
      <c r="AZ119" s="253" t="s">
        <v>185</v>
      </c>
      <c r="BA119" s="253"/>
      <c r="BB119" s="253"/>
      <c r="BC119" s="253"/>
      <c r="BD119" s="253"/>
      <c r="BE119" s="253"/>
      <c r="BF119" s="253"/>
      <c r="BG119" s="253"/>
      <c r="BH119" s="253"/>
      <c r="BI119" s="253"/>
      <c r="BJ119" s="253"/>
      <c r="BK119" s="253"/>
      <c r="BL119" s="253"/>
      <c r="BM119" s="253"/>
      <c r="BN119" s="253"/>
      <c r="BO119" s="886" t="s">
        <v>467</v>
      </c>
      <c r="BP119" s="887"/>
      <c r="BQ119" s="888">
        <v>6875046</v>
      </c>
      <c r="BR119" s="854"/>
      <c r="BS119" s="854"/>
      <c r="BT119" s="854"/>
      <c r="BU119" s="854"/>
      <c r="BV119" s="854">
        <v>6743321</v>
      </c>
      <c r="BW119" s="854"/>
      <c r="BX119" s="854"/>
      <c r="BY119" s="854"/>
      <c r="BZ119" s="854"/>
      <c r="CA119" s="854">
        <v>6603856</v>
      </c>
      <c r="CB119" s="854"/>
      <c r="CC119" s="854"/>
      <c r="CD119" s="854"/>
      <c r="CE119" s="854"/>
      <c r="CF119" s="757"/>
      <c r="CG119" s="758"/>
      <c r="CH119" s="758"/>
      <c r="CI119" s="758"/>
      <c r="CJ119" s="843"/>
      <c r="CK119" s="934"/>
      <c r="CL119" s="832"/>
      <c r="CM119" s="847" t="s">
        <v>468</v>
      </c>
      <c r="CN119" s="848"/>
      <c r="CO119" s="848"/>
      <c r="CP119" s="848"/>
      <c r="CQ119" s="848"/>
      <c r="CR119" s="848"/>
      <c r="CS119" s="848"/>
      <c r="CT119" s="848"/>
      <c r="CU119" s="848"/>
      <c r="CV119" s="848"/>
      <c r="CW119" s="848"/>
      <c r="CX119" s="848"/>
      <c r="CY119" s="848"/>
      <c r="CZ119" s="848"/>
      <c r="DA119" s="848"/>
      <c r="DB119" s="848"/>
      <c r="DC119" s="848"/>
      <c r="DD119" s="848"/>
      <c r="DE119" s="848"/>
      <c r="DF119" s="849"/>
      <c r="DG119" s="772" t="s">
        <v>438</v>
      </c>
      <c r="DH119" s="773"/>
      <c r="DI119" s="773"/>
      <c r="DJ119" s="773"/>
      <c r="DK119" s="774"/>
      <c r="DL119" s="775" t="s">
        <v>438</v>
      </c>
      <c r="DM119" s="773"/>
      <c r="DN119" s="773"/>
      <c r="DO119" s="773"/>
      <c r="DP119" s="774"/>
      <c r="DQ119" s="775" t="s">
        <v>438</v>
      </c>
      <c r="DR119" s="773"/>
      <c r="DS119" s="773"/>
      <c r="DT119" s="773"/>
      <c r="DU119" s="774"/>
      <c r="DV119" s="857" t="s">
        <v>438</v>
      </c>
      <c r="DW119" s="858"/>
      <c r="DX119" s="858"/>
      <c r="DY119" s="858"/>
      <c r="DZ119" s="859"/>
    </row>
    <row r="120" spans="1:130" s="231" customFormat="1" ht="26.25" customHeight="1" x14ac:dyDescent="0.2">
      <c r="A120" s="829"/>
      <c r="B120" s="830"/>
      <c r="C120" s="824" t="s">
        <v>443</v>
      </c>
      <c r="D120" s="761"/>
      <c r="E120" s="761"/>
      <c r="F120" s="761"/>
      <c r="G120" s="761"/>
      <c r="H120" s="761"/>
      <c r="I120" s="761"/>
      <c r="J120" s="761"/>
      <c r="K120" s="761"/>
      <c r="L120" s="761"/>
      <c r="M120" s="761"/>
      <c r="N120" s="761"/>
      <c r="O120" s="761"/>
      <c r="P120" s="761"/>
      <c r="Q120" s="761"/>
      <c r="R120" s="761"/>
      <c r="S120" s="761"/>
      <c r="T120" s="761"/>
      <c r="U120" s="761"/>
      <c r="V120" s="761"/>
      <c r="W120" s="761"/>
      <c r="X120" s="761"/>
      <c r="Y120" s="761"/>
      <c r="Z120" s="762"/>
      <c r="AA120" s="788" t="s">
        <v>438</v>
      </c>
      <c r="AB120" s="789"/>
      <c r="AC120" s="789"/>
      <c r="AD120" s="789"/>
      <c r="AE120" s="790"/>
      <c r="AF120" s="791" t="s">
        <v>438</v>
      </c>
      <c r="AG120" s="789"/>
      <c r="AH120" s="789"/>
      <c r="AI120" s="789"/>
      <c r="AJ120" s="790"/>
      <c r="AK120" s="791" t="s">
        <v>438</v>
      </c>
      <c r="AL120" s="789"/>
      <c r="AM120" s="789"/>
      <c r="AN120" s="789"/>
      <c r="AO120" s="790"/>
      <c r="AP120" s="833" t="s">
        <v>390</v>
      </c>
      <c r="AQ120" s="834"/>
      <c r="AR120" s="834"/>
      <c r="AS120" s="834"/>
      <c r="AT120" s="835"/>
      <c r="AU120" s="889" t="s">
        <v>469</v>
      </c>
      <c r="AV120" s="890"/>
      <c r="AW120" s="890"/>
      <c r="AX120" s="890"/>
      <c r="AY120" s="891"/>
      <c r="AZ120" s="869" t="s">
        <v>470</v>
      </c>
      <c r="BA120" s="817"/>
      <c r="BB120" s="817"/>
      <c r="BC120" s="817"/>
      <c r="BD120" s="817"/>
      <c r="BE120" s="817"/>
      <c r="BF120" s="817"/>
      <c r="BG120" s="817"/>
      <c r="BH120" s="817"/>
      <c r="BI120" s="817"/>
      <c r="BJ120" s="817"/>
      <c r="BK120" s="817"/>
      <c r="BL120" s="817"/>
      <c r="BM120" s="817"/>
      <c r="BN120" s="817"/>
      <c r="BO120" s="817"/>
      <c r="BP120" s="818"/>
      <c r="BQ120" s="870">
        <v>1420059</v>
      </c>
      <c r="BR120" s="851"/>
      <c r="BS120" s="851"/>
      <c r="BT120" s="851"/>
      <c r="BU120" s="851"/>
      <c r="BV120" s="851">
        <v>1506850</v>
      </c>
      <c r="BW120" s="851"/>
      <c r="BX120" s="851"/>
      <c r="BY120" s="851"/>
      <c r="BZ120" s="851"/>
      <c r="CA120" s="851">
        <v>1634617</v>
      </c>
      <c r="CB120" s="851"/>
      <c r="CC120" s="851"/>
      <c r="CD120" s="851"/>
      <c r="CE120" s="851"/>
      <c r="CF120" s="875">
        <v>78</v>
      </c>
      <c r="CG120" s="876"/>
      <c r="CH120" s="876"/>
      <c r="CI120" s="876"/>
      <c r="CJ120" s="876"/>
      <c r="CK120" s="877" t="s">
        <v>471</v>
      </c>
      <c r="CL120" s="861"/>
      <c r="CM120" s="861"/>
      <c r="CN120" s="861"/>
      <c r="CO120" s="862"/>
      <c r="CP120" s="881" t="s">
        <v>406</v>
      </c>
      <c r="CQ120" s="882"/>
      <c r="CR120" s="882"/>
      <c r="CS120" s="882"/>
      <c r="CT120" s="882"/>
      <c r="CU120" s="882"/>
      <c r="CV120" s="882"/>
      <c r="CW120" s="882"/>
      <c r="CX120" s="882"/>
      <c r="CY120" s="882"/>
      <c r="CZ120" s="882"/>
      <c r="DA120" s="882"/>
      <c r="DB120" s="882"/>
      <c r="DC120" s="882"/>
      <c r="DD120" s="882"/>
      <c r="DE120" s="882"/>
      <c r="DF120" s="883"/>
      <c r="DG120" s="870">
        <v>425378</v>
      </c>
      <c r="DH120" s="851"/>
      <c r="DI120" s="851"/>
      <c r="DJ120" s="851"/>
      <c r="DK120" s="851"/>
      <c r="DL120" s="851">
        <v>489197</v>
      </c>
      <c r="DM120" s="851"/>
      <c r="DN120" s="851"/>
      <c r="DO120" s="851"/>
      <c r="DP120" s="851"/>
      <c r="DQ120" s="851">
        <v>502094</v>
      </c>
      <c r="DR120" s="851"/>
      <c r="DS120" s="851"/>
      <c r="DT120" s="851"/>
      <c r="DU120" s="851"/>
      <c r="DV120" s="852">
        <v>24</v>
      </c>
      <c r="DW120" s="852"/>
      <c r="DX120" s="852"/>
      <c r="DY120" s="852"/>
      <c r="DZ120" s="853"/>
    </row>
    <row r="121" spans="1:130" s="231" customFormat="1" ht="26.25" customHeight="1" x14ac:dyDescent="0.2">
      <c r="A121" s="829"/>
      <c r="B121" s="830"/>
      <c r="C121" s="872" t="s">
        <v>472</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788" t="s">
        <v>438</v>
      </c>
      <c r="AB121" s="789"/>
      <c r="AC121" s="789"/>
      <c r="AD121" s="789"/>
      <c r="AE121" s="790"/>
      <c r="AF121" s="791" t="s">
        <v>438</v>
      </c>
      <c r="AG121" s="789"/>
      <c r="AH121" s="789"/>
      <c r="AI121" s="789"/>
      <c r="AJ121" s="790"/>
      <c r="AK121" s="791" t="s">
        <v>438</v>
      </c>
      <c r="AL121" s="789"/>
      <c r="AM121" s="789"/>
      <c r="AN121" s="789"/>
      <c r="AO121" s="790"/>
      <c r="AP121" s="833" t="s">
        <v>438</v>
      </c>
      <c r="AQ121" s="834"/>
      <c r="AR121" s="834"/>
      <c r="AS121" s="834"/>
      <c r="AT121" s="835"/>
      <c r="AU121" s="892"/>
      <c r="AV121" s="893"/>
      <c r="AW121" s="893"/>
      <c r="AX121" s="893"/>
      <c r="AY121" s="894"/>
      <c r="AZ121" s="824" t="s">
        <v>473</v>
      </c>
      <c r="BA121" s="761"/>
      <c r="BB121" s="761"/>
      <c r="BC121" s="761"/>
      <c r="BD121" s="761"/>
      <c r="BE121" s="761"/>
      <c r="BF121" s="761"/>
      <c r="BG121" s="761"/>
      <c r="BH121" s="761"/>
      <c r="BI121" s="761"/>
      <c r="BJ121" s="761"/>
      <c r="BK121" s="761"/>
      <c r="BL121" s="761"/>
      <c r="BM121" s="761"/>
      <c r="BN121" s="761"/>
      <c r="BO121" s="761"/>
      <c r="BP121" s="762"/>
      <c r="BQ121" s="825">
        <v>323689</v>
      </c>
      <c r="BR121" s="826"/>
      <c r="BS121" s="826"/>
      <c r="BT121" s="826"/>
      <c r="BU121" s="826"/>
      <c r="BV121" s="826">
        <v>325160</v>
      </c>
      <c r="BW121" s="826"/>
      <c r="BX121" s="826"/>
      <c r="BY121" s="826"/>
      <c r="BZ121" s="826"/>
      <c r="CA121" s="826">
        <v>377359</v>
      </c>
      <c r="CB121" s="826"/>
      <c r="CC121" s="826"/>
      <c r="CD121" s="826"/>
      <c r="CE121" s="826"/>
      <c r="CF121" s="884">
        <v>18</v>
      </c>
      <c r="CG121" s="885"/>
      <c r="CH121" s="885"/>
      <c r="CI121" s="885"/>
      <c r="CJ121" s="885"/>
      <c r="CK121" s="878"/>
      <c r="CL121" s="864"/>
      <c r="CM121" s="864"/>
      <c r="CN121" s="864"/>
      <c r="CO121" s="865"/>
      <c r="CP121" s="844" t="s">
        <v>474</v>
      </c>
      <c r="CQ121" s="845"/>
      <c r="CR121" s="845"/>
      <c r="CS121" s="845"/>
      <c r="CT121" s="845"/>
      <c r="CU121" s="845"/>
      <c r="CV121" s="845"/>
      <c r="CW121" s="845"/>
      <c r="CX121" s="845"/>
      <c r="CY121" s="845"/>
      <c r="CZ121" s="845"/>
      <c r="DA121" s="845"/>
      <c r="DB121" s="845"/>
      <c r="DC121" s="845"/>
      <c r="DD121" s="845"/>
      <c r="DE121" s="845"/>
      <c r="DF121" s="846"/>
      <c r="DG121" s="825">
        <v>15764</v>
      </c>
      <c r="DH121" s="826"/>
      <c r="DI121" s="826"/>
      <c r="DJ121" s="826"/>
      <c r="DK121" s="826"/>
      <c r="DL121" s="826">
        <v>17618</v>
      </c>
      <c r="DM121" s="826"/>
      <c r="DN121" s="826"/>
      <c r="DO121" s="826"/>
      <c r="DP121" s="826"/>
      <c r="DQ121" s="826">
        <v>17379</v>
      </c>
      <c r="DR121" s="826"/>
      <c r="DS121" s="826"/>
      <c r="DT121" s="826"/>
      <c r="DU121" s="826"/>
      <c r="DV121" s="803">
        <v>0.8</v>
      </c>
      <c r="DW121" s="803"/>
      <c r="DX121" s="803"/>
      <c r="DY121" s="803"/>
      <c r="DZ121" s="804"/>
    </row>
    <row r="122" spans="1:130" s="231" customFormat="1" ht="26.25" customHeight="1" x14ac:dyDescent="0.2">
      <c r="A122" s="829"/>
      <c r="B122" s="830"/>
      <c r="C122" s="824" t="s">
        <v>454</v>
      </c>
      <c r="D122" s="761"/>
      <c r="E122" s="761"/>
      <c r="F122" s="761"/>
      <c r="G122" s="761"/>
      <c r="H122" s="761"/>
      <c r="I122" s="761"/>
      <c r="J122" s="761"/>
      <c r="K122" s="761"/>
      <c r="L122" s="761"/>
      <c r="M122" s="761"/>
      <c r="N122" s="761"/>
      <c r="O122" s="761"/>
      <c r="P122" s="761"/>
      <c r="Q122" s="761"/>
      <c r="R122" s="761"/>
      <c r="S122" s="761"/>
      <c r="T122" s="761"/>
      <c r="U122" s="761"/>
      <c r="V122" s="761"/>
      <c r="W122" s="761"/>
      <c r="X122" s="761"/>
      <c r="Y122" s="761"/>
      <c r="Z122" s="762"/>
      <c r="AA122" s="788" t="s">
        <v>438</v>
      </c>
      <c r="AB122" s="789"/>
      <c r="AC122" s="789"/>
      <c r="AD122" s="789"/>
      <c r="AE122" s="790"/>
      <c r="AF122" s="791" t="s">
        <v>438</v>
      </c>
      <c r="AG122" s="789"/>
      <c r="AH122" s="789"/>
      <c r="AI122" s="789"/>
      <c r="AJ122" s="790"/>
      <c r="AK122" s="791" t="s">
        <v>390</v>
      </c>
      <c r="AL122" s="789"/>
      <c r="AM122" s="789"/>
      <c r="AN122" s="789"/>
      <c r="AO122" s="790"/>
      <c r="AP122" s="833" t="s">
        <v>436</v>
      </c>
      <c r="AQ122" s="834"/>
      <c r="AR122" s="834"/>
      <c r="AS122" s="834"/>
      <c r="AT122" s="835"/>
      <c r="AU122" s="892"/>
      <c r="AV122" s="893"/>
      <c r="AW122" s="893"/>
      <c r="AX122" s="893"/>
      <c r="AY122" s="894"/>
      <c r="AZ122" s="847" t="s">
        <v>475</v>
      </c>
      <c r="BA122" s="848"/>
      <c r="BB122" s="848"/>
      <c r="BC122" s="848"/>
      <c r="BD122" s="848"/>
      <c r="BE122" s="848"/>
      <c r="BF122" s="848"/>
      <c r="BG122" s="848"/>
      <c r="BH122" s="848"/>
      <c r="BI122" s="848"/>
      <c r="BJ122" s="848"/>
      <c r="BK122" s="848"/>
      <c r="BL122" s="848"/>
      <c r="BM122" s="848"/>
      <c r="BN122" s="848"/>
      <c r="BO122" s="848"/>
      <c r="BP122" s="849"/>
      <c r="BQ122" s="888">
        <v>3835195</v>
      </c>
      <c r="BR122" s="854"/>
      <c r="BS122" s="854"/>
      <c r="BT122" s="854"/>
      <c r="BU122" s="854"/>
      <c r="BV122" s="854">
        <v>3704072</v>
      </c>
      <c r="BW122" s="854"/>
      <c r="BX122" s="854"/>
      <c r="BY122" s="854"/>
      <c r="BZ122" s="854"/>
      <c r="CA122" s="854">
        <v>3586899</v>
      </c>
      <c r="CB122" s="854"/>
      <c r="CC122" s="854"/>
      <c r="CD122" s="854"/>
      <c r="CE122" s="854"/>
      <c r="CF122" s="855">
        <v>171.1</v>
      </c>
      <c r="CG122" s="856"/>
      <c r="CH122" s="856"/>
      <c r="CI122" s="856"/>
      <c r="CJ122" s="856"/>
      <c r="CK122" s="878"/>
      <c r="CL122" s="864"/>
      <c r="CM122" s="864"/>
      <c r="CN122" s="864"/>
      <c r="CO122" s="865"/>
      <c r="CP122" s="844" t="s">
        <v>476</v>
      </c>
      <c r="CQ122" s="845"/>
      <c r="CR122" s="845"/>
      <c r="CS122" s="845"/>
      <c r="CT122" s="845"/>
      <c r="CU122" s="845"/>
      <c r="CV122" s="845"/>
      <c r="CW122" s="845"/>
      <c r="CX122" s="845"/>
      <c r="CY122" s="845"/>
      <c r="CZ122" s="845"/>
      <c r="DA122" s="845"/>
      <c r="DB122" s="845"/>
      <c r="DC122" s="845"/>
      <c r="DD122" s="845"/>
      <c r="DE122" s="845"/>
      <c r="DF122" s="846"/>
      <c r="DG122" s="825" t="s">
        <v>465</v>
      </c>
      <c r="DH122" s="826"/>
      <c r="DI122" s="826"/>
      <c r="DJ122" s="826"/>
      <c r="DK122" s="826"/>
      <c r="DL122" s="826" t="s">
        <v>436</v>
      </c>
      <c r="DM122" s="826"/>
      <c r="DN122" s="826"/>
      <c r="DO122" s="826"/>
      <c r="DP122" s="826"/>
      <c r="DQ122" s="826" t="s">
        <v>436</v>
      </c>
      <c r="DR122" s="826"/>
      <c r="DS122" s="826"/>
      <c r="DT122" s="826"/>
      <c r="DU122" s="826"/>
      <c r="DV122" s="803" t="s">
        <v>436</v>
      </c>
      <c r="DW122" s="803"/>
      <c r="DX122" s="803"/>
      <c r="DY122" s="803"/>
      <c r="DZ122" s="804"/>
    </row>
    <row r="123" spans="1:130" s="231" customFormat="1" ht="26.25" customHeight="1" x14ac:dyDescent="0.2">
      <c r="A123" s="829"/>
      <c r="B123" s="830"/>
      <c r="C123" s="824" t="s">
        <v>460</v>
      </c>
      <c r="D123" s="761"/>
      <c r="E123" s="761"/>
      <c r="F123" s="761"/>
      <c r="G123" s="761"/>
      <c r="H123" s="761"/>
      <c r="I123" s="761"/>
      <c r="J123" s="761"/>
      <c r="K123" s="761"/>
      <c r="L123" s="761"/>
      <c r="M123" s="761"/>
      <c r="N123" s="761"/>
      <c r="O123" s="761"/>
      <c r="P123" s="761"/>
      <c r="Q123" s="761"/>
      <c r="R123" s="761"/>
      <c r="S123" s="761"/>
      <c r="T123" s="761"/>
      <c r="U123" s="761"/>
      <c r="V123" s="761"/>
      <c r="W123" s="761"/>
      <c r="X123" s="761"/>
      <c r="Y123" s="761"/>
      <c r="Z123" s="762"/>
      <c r="AA123" s="788" t="s">
        <v>436</v>
      </c>
      <c r="AB123" s="789"/>
      <c r="AC123" s="789"/>
      <c r="AD123" s="789"/>
      <c r="AE123" s="790"/>
      <c r="AF123" s="791" t="s">
        <v>436</v>
      </c>
      <c r="AG123" s="789"/>
      <c r="AH123" s="789"/>
      <c r="AI123" s="789"/>
      <c r="AJ123" s="790"/>
      <c r="AK123" s="791" t="s">
        <v>436</v>
      </c>
      <c r="AL123" s="789"/>
      <c r="AM123" s="789"/>
      <c r="AN123" s="789"/>
      <c r="AO123" s="790"/>
      <c r="AP123" s="833" t="s">
        <v>436</v>
      </c>
      <c r="AQ123" s="834"/>
      <c r="AR123" s="834"/>
      <c r="AS123" s="834"/>
      <c r="AT123" s="835"/>
      <c r="AU123" s="895"/>
      <c r="AV123" s="896"/>
      <c r="AW123" s="896"/>
      <c r="AX123" s="896"/>
      <c r="AY123" s="896"/>
      <c r="AZ123" s="253" t="s">
        <v>185</v>
      </c>
      <c r="BA123" s="253"/>
      <c r="BB123" s="253"/>
      <c r="BC123" s="253"/>
      <c r="BD123" s="253"/>
      <c r="BE123" s="253"/>
      <c r="BF123" s="253"/>
      <c r="BG123" s="253"/>
      <c r="BH123" s="253"/>
      <c r="BI123" s="253"/>
      <c r="BJ123" s="253"/>
      <c r="BK123" s="253"/>
      <c r="BL123" s="253"/>
      <c r="BM123" s="253"/>
      <c r="BN123" s="253"/>
      <c r="BO123" s="886" t="s">
        <v>477</v>
      </c>
      <c r="BP123" s="887"/>
      <c r="BQ123" s="841">
        <v>5578943</v>
      </c>
      <c r="BR123" s="842"/>
      <c r="BS123" s="842"/>
      <c r="BT123" s="842"/>
      <c r="BU123" s="842"/>
      <c r="BV123" s="842">
        <v>5536082</v>
      </c>
      <c r="BW123" s="842"/>
      <c r="BX123" s="842"/>
      <c r="BY123" s="842"/>
      <c r="BZ123" s="842"/>
      <c r="CA123" s="842">
        <v>5598875</v>
      </c>
      <c r="CB123" s="842"/>
      <c r="CC123" s="842"/>
      <c r="CD123" s="842"/>
      <c r="CE123" s="842"/>
      <c r="CF123" s="757"/>
      <c r="CG123" s="758"/>
      <c r="CH123" s="758"/>
      <c r="CI123" s="758"/>
      <c r="CJ123" s="843"/>
      <c r="CK123" s="878"/>
      <c r="CL123" s="864"/>
      <c r="CM123" s="864"/>
      <c r="CN123" s="864"/>
      <c r="CO123" s="865"/>
      <c r="CP123" s="844" t="s">
        <v>478</v>
      </c>
      <c r="CQ123" s="845"/>
      <c r="CR123" s="845"/>
      <c r="CS123" s="845"/>
      <c r="CT123" s="845"/>
      <c r="CU123" s="845"/>
      <c r="CV123" s="845"/>
      <c r="CW123" s="845"/>
      <c r="CX123" s="845"/>
      <c r="CY123" s="845"/>
      <c r="CZ123" s="845"/>
      <c r="DA123" s="845"/>
      <c r="DB123" s="845"/>
      <c r="DC123" s="845"/>
      <c r="DD123" s="845"/>
      <c r="DE123" s="845"/>
      <c r="DF123" s="846"/>
      <c r="DG123" s="788" t="s">
        <v>465</v>
      </c>
      <c r="DH123" s="789"/>
      <c r="DI123" s="789"/>
      <c r="DJ123" s="789"/>
      <c r="DK123" s="790"/>
      <c r="DL123" s="791" t="s">
        <v>465</v>
      </c>
      <c r="DM123" s="789"/>
      <c r="DN123" s="789"/>
      <c r="DO123" s="789"/>
      <c r="DP123" s="790"/>
      <c r="DQ123" s="791" t="s">
        <v>465</v>
      </c>
      <c r="DR123" s="789"/>
      <c r="DS123" s="789"/>
      <c r="DT123" s="789"/>
      <c r="DU123" s="790"/>
      <c r="DV123" s="833" t="s">
        <v>465</v>
      </c>
      <c r="DW123" s="834"/>
      <c r="DX123" s="834"/>
      <c r="DY123" s="834"/>
      <c r="DZ123" s="835"/>
    </row>
    <row r="124" spans="1:130" s="231" customFormat="1" ht="26.25" customHeight="1" thickBot="1" x14ac:dyDescent="0.25">
      <c r="A124" s="829"/>
      <c r="B124" s="830"/>
      <c r="C124" s="824" t="s">
        <v>463</v>
      </c>
      <c r="D124" s="761"/>
      <c r="E124" s="761"/>
      <c r="F124" s="761"/>
      <c r="G124" s="761"/>
      <c r="H124" s="761"/>
      <c r="I124" s="761"/>
      <c r="J124" s="761"/>
      <c r="K124" s="761"/>
      <c r="L124" s="761"/>
      <c r="M124" s="761"/>
      <c r="N124" s="761"/>
      <c r="O124" s="761"/>
      <c r="P124" s="761"/>
      <c r="Q124" s="761"/>
      <c r="R124" s="761"/>
      <c r="S124" s="761"/>
      <c r="T124" s="761"/>
      <c r="U124" s="761"/>
      <c r="V124" s="761"/>
      <c r="W124" s="761"/>
      <c r="X124" s="761"/>
      <c r="Y124" s="761"/>
      <c r="Z124" s="762"/>
      <c r="AA124" s="788" t="s">
        <v>465</v>
      </c>
      <c r="AB124" s="789"/>
      <c r="AC124" s="789"/>
      <c r="AD124" s="789"/>
      <c r="AE124" s="790"/>
      <c r="AF124" s="791" t="s">
        <v>465</v>
      </c>
      <c r="AG124" s="789"/>
      <c r="AH124" s="789"/>
      <c r="AI124" s="789"/>
      <c r="AJ124" s="790"/>
      <c r="AK124" s="791" t="s">
        <v>465</v>
      </c>
      <c r="AL124" s="789"/>
      <c r="AM124" s="789"/>
      <c r="AN124" s="789"/>
      <c r="AO124" s="790"/>
      <c r="AP124" s="833" t="s">
        <v>465</v>
      </c>
      <c r="AQ124" s="834"/>
      <c r="AR124" s="834"/>
      <c r="AS124" s="834"/>
      <c r="AT124" s="835"/>
      <c r="AU124" s="836" t="s">
        <v>479</v>
      </c>
      <c r="AV124" s="837"/>
      <c r="AW124" s="837"/>
      <c r="AX124" s="837"/>
      <c r="AY124" s="837"/>
      <c r="AZ124" s="837"/>
      <c r="BA124" s="837"/>
      <c r="BB124" s="837"/>
      <c r="BC124" s="837"/>
      <c r="BD124" s="837"/>
      <c r="BE124" s="837"/>
      <c r="BF124" s="837"/>
      <c r="BG124" s="837"/>
      <c r="BH124" s="837"/>
      <c r="BI124" s="837"/>
      <c r="BJ124" s="837"/>
      <c r="BK124" s="837"/>
      <c r="BL124" s="837"/>
      <c r="BM124" s="837"/>
      <c r="BN124" s="837"/>
      <c r="BO124" s="837"/>
      <c r="BP124" s="838"/>
      <c r="BQ124" s="839">
        <v>67.599999999999994</v>
      </c>
      <c r="BR124" s="840"/>
      <c r="BS124" s="840"/>
      <c r="BT124" s="840"/>
      <c r="BU124" s="840"/>
      <c r="BV124" s="840">
        <v>61.5</v>
      </c>
      <c r="BW124" s="840"/>
      <c r="BX124" s="840"/>
      <c r="BY124" s="840"/>
      <c r="BZ124" s="840"/>
      <c r="CA124" s="840">
        <v>47.9</v>
      </c>
      <c r="CB124" s="840"/>
      <c r="CC124" s="840"/>
      <c r="CD124" s="840"/>
      <c r="CE124" s="840"/>
      <c r="CF124" s="735"/>
      <c r="CG124" s="736"/>
      <c r="CH124" s="736"/>
      <c r="CI124" s="736"/>
      <c r="CJ124" s="871"/>
      <c r="CK124" s="879"/>
      <c r="CL124" s="879"/>
      <c r="CM124" s="879"/>
      <c r="CN124" s="879"/>
      <c r="CO124" s="880"/>
      <c r="CP124" s="844" t="s">
        <v>480</v>
      </c>
      <c r="CQ124" s="845"/>
      <c r="CR124" s="845"/>
      <c r="CS124" s="845"/>
      <c r="CT124" s="845"/>
      <c r="CU124" s="845"/>
      <c r="CV124" s="845"/>
      <c r="CW124" s="845"/>
      <c r="CX124" s="845"/>
      <c r="CY124" s="845"/>
      <c r="CZ124" s="845"/>
      <c r="DA124" s="845"/>
      <c r="DB124" s="845"/>
      <c r="DC124" s="845"/>
      <c r="DD124" s="845"/>
      <c r="DE124" s="845"/>
      <c r="DF124" s="846"/>
      <c r="DG124" s="772" t="s">
        <v>481</v>
      </c>
      <c r="DH124" s="773"/>
      <c r="DI124" s="773"/>
      <c r="DJ124" s="773"/>
      <c r="DK124" s="774"/>
      <c r="DL124" s="775" t="s">
        <v>481</v>
      </c>
      <c r="DM124" s="773"/>
      <c r="DN124" s="773"/>
      <c r="DO124" s="773"/>
      <c r="DP124" s="774"/>
      <c r="DQ124" s="775" t="s">
        <v>481</v>
      </c>
      <c r="DR124" s="773"/>
      <c r="DS124" s="773"/>
      <c r="DT124" s="773"/>
      <c r="DU124" s="774"/>
      <c r="DV124" s="857" t="s">
        <v>482</v>
      </c>
      <c r="DW124" s="858"/>
      <c r="DX124" s="858"/>
      <c r="DY124" s="858"/>
      <c r="DZ124" s="859"/>
    </row>
    <row r="125" spans="1:130" s="231" customFormat="1" ht="26.25" customHeight="1" x14ac:dyDescent="0.2">
      <c r="A125" s="829"/>
      <c r="B125" s="830"/>
      <c r="C125" s="824" t="s">
        <v>466</v>
      </c>
      <c r="D125" s="761"/>
      <c r="E125" s="761"/>
      <c r="F125" s="761"/>
      <c r="G125" s="761"/>
      <c r="H125" s="761"/>
      <c r="I125" s="761"/>
      <c r="J125" s="761"/>
      <c r="K125" s="761"/>
      <c r="L125" s="761"/>
      <c r="M125" s="761"/>
      <c r="N125" s="761"/>
      <c r="O125" s="761"/>
      <c r="P125" s="761"/>
      <c r="Q125" s="761"/>
      <c r="R125" s="761"/>
      <c r="S125" s="761"/>
      <c r="T125" s="761"/>
      <c r="U125" s="761"/>
      <c r="V125" s="761"/>
      <c r="W125" s="761"/>
      <c r="X125" s="761"/>
      <c r="Y125" s="761"/>
      <c r="Z125" s="762"/>
      <c r="AA125" s="788" t="s">
        <v>481</v>
      </c>
      <c r="AB125" s="789"/>
      <c r="AC125" s="789"/>
      <c r="AD125" s="789"/>
      <c r="AE125" s="790"/>
      <c r="AF125" s="791" t="s">
        <v>481</v>
      </c>
      <c r="AG125" s="789"/>
      <c r="AH125" s="789"/>
      <c r="AI125" s="789"/>
      <c r="AJ125" s="790"/>
      <c r="AK125" s="791" t="s">
        <v>481</v>
      </c>
      <c r="AL125" s="789"/>
      <c r="AM125" s="789"/>
      <c r="AN125" s="789"/>
      <c r="AO125" s="790"/>
      <c r="AP125" s="833" t="s">
        <v>481</v>
      </c>
      <c r="AQ125" s="834"/>
      <c r="AR125" s="834"/>
      <c r="AS125" s="834"/>
      <c r="AT125" s="835"/>
      <c r="AU125" s="254"/>
      <c r="AV125" s="255"/>
      <c r="AW125" s="255"/>
      <c r="AX125" s="255"/>
      <c r="AY125" s="255"/>
      <c r="AZ125" s="255"/>
      <c r="BA125" s="255"/>
      <c r="BB125" s="255"/>
      <c r="BC125" s="255"/>
      <c r="BD125" s="255"/>
      <c r="BE125" s="255"/>
      <c r="BF125" s="255"/>
      <c r="BG125" s="255"/>
      <c r="BH125" s="255"/>
      <c r="BI125" s="255"/>
      <c r="BJ125" s="255"/>
      <c r="BK125" s="255"/>
      <c r="BL125" s="255"/>
      <c r="BM125" s="255"/>
      <c r="BN125" s="255"/>
      <c r="BO125" s="255"/>
      <c r="BP125" s="255"/>
      <c r="BQ125" s="234"/>
      <c r="BR125" s="234"/>
      <c r="BS125" s="234"/>
      <c r="BT125" s="234"/>
      <c r="BU125" s="234"/>
      <c r="BV125" s="234"/>
      <c r="BW125" s="234"/>
      <c r="BX125" s="234"/>
      <c r="BY125" s="234"/>
      <c r="BZ125" s="234"/>
      <c r="CA125" s="234"/>
      <c r="CB125" s="234"/>
      <c r="CC125" s="234"/>
      <c r="CD125" s="234"/>
      <c r="CE125" s="234"/>
      <c r="CF125" s="234"/>
      <c r="CG125" s="234"/>
      <c r="CH125" s="234"/>
      <c r="CI125" s="234"/>
      <c r="CJ125" s="256"/>
      <c r="CK125" s="860" t="s">
        <v>483</v>
      </c>
      <c r="CL125" s="861"/>
      <c r="CM125" s="861"/>
      <c r="CN125" s="861"/>
      <c r="CO125" s="862"/>
      <c r="CP125" s="869" t="s">
        <v>484</v>
      </c>
      <c r="CQ125" s="817"/>
      <c r="CR125" s="817"/>
      <c r="CS125" s="817"/>
      <c r="CT125" s="817"/>
      <c r="CU125" s="817"/>
      <c r="CV125" s="817"/>
      <c r="CW125" s="817"/>
      <c r="CX125" s="817"/>
      <c r="CY125" s="817"/>
      <c r="CZ125" s="817"/>
      <c r="DA125" s="817"/>
      <c r="DB125" s="817"/>
      <c r="DC125" s="817"/>
      <c r="DD125" s="817"/>
      <c r="DE125" s="817"/>
      <c r="DF125" s="818"/>
      <c r="DG125" s="870" t="s">
        <v>481</v>
      </c>
      <c r="DH125" s="851"/>
      <c r="DI125" s="851"/>
      <c r="DJ125" s="851"/>
      <c r="DK125" s="851"/>
      <c r="DL125" s="851" t="s">
        <v>481</v>
      </c>
      <c r="DM125" s="851"/>
      <c r="DN125" s="851"/>
      <c r="DO125" s="851"/>
      <c r="DP125" s="851"/>
      <c r="DQ125" s="851" t="s">
        <v>481</v>
      </c>
      <c r="DR125" s="851"/>
      <c r="DS125" s="851"/>
      <c r="DT125" s="851"/>
      <c r="DU125" s="851"/>
      <c r="DV125" s="852" t="s">
        <v>482</v>
      </c>
      <c r="DW125" s="852"/>
      <c r="DX125" s="852"/>
      <c r="DY125" s="852"/>
      <c r="DZ125" s="853"/>
    </row>
    <row r="126" spans="1:130" s="231" customFormat="1" ht="26.25" customHeight="1" thickBot="1" x14ac:dyDescent="0.25">
      <c r="A126" s="829"/>
      <c r="B126" s="830"/>
      <c r="C126" s="824" t="s">
        <v>468</v>
      </c>
      <c r="D126" s="761"/>
      <c r="E126" s="761"/>
      <c r="F126" s="761"/>
      <c r="G126" s="761"/>
      <c r="H126" s="761"/>
      <c r="I126" s="761"/>
      <c r="J126" s="761"/>
      <c r="K126" s="761"/>
      <c r="L126" s="761"/>
      <c r="M126" s="761"/>
      <c r="N126" s="761"/>
      <c r="O126" s="761"/>
      <c r="P126" s="761"/>
      <c r="Q126" s="761"/>
      <c r="R126" s="761"/>
      <c r="S126" s="761"/>
      <c r="T126" s="761"/>
      <c r="U126" s="761"/>
      <c r="V126" s="761"/>
      <c r="W126" s="761"/>
      <c r="X126" s="761"/>
      <c r="Y126" s="761"/>
      <c r="Z126" s="762"/>
      <c r="AA126" s="788" t="s">
        <v>481</v>
      </c>
      <c r="AB126" s="789"/>
      <c r="AC126" s="789"/>
      <c r="AD126" s="789"/>
      <c r="AE126" s="790"/>
      <c r="AF126" s="791" t="s">
        <v>481</v>
      </c>
      <c r="AG126" s="789"/>
      <c r="AH126" s="789"/>
      <c r="AI126" s="789"/>
      <c r="AJ126" s="790"/>
      <c r="AK126" s="791" t="s">
        <v>481</v>
      </c>
      <c r="AL126" s="789"/>
      <c r="AM126" s="789"/>
      <c r="AN126" s="789"/>
      <c r="AO126" s="790"/>
      <c r="AP126" s="833" t="s">
        <v>481</v>
      </c>
      <c r="AQ126" s="834"/>
      <c r="AR126" s="834"/>
      <c r="AS126" s="834"/>
      <c r="AT126" s="835"/>
      <c r="AU126" s="234"/>
      <c r="AV126" s="234"/>
      <c r="AW126" s="234"/>
      <c r="AX126" s="234"/>
      <c r="AY126" s="234"/>
      <c r="AZ126" s="234"/>
      <c r="BA126" s="234"/>
      <c r="BB126" s="234"/>
      <c r="BC126" s="234"/>
      <c r="BD126" s="234"/>
      <c r="BE126" s="234"/>
      <c r="BF126" s="234"/>
      <c r="BG126" s="234"/>
      <c r="BH126" s="234"/>
      <c r="BI126" s="234"/>
      <c r="BJ126" s="234"/>
      <c r="BK126" s="234"/>
      <c r="BL126" s="234"/>
      <c r="BM126" s="234"/>
      <c r="BN126" s="234"/>
      <c r="BO126" s="234"/>
      <c r="BP126" s="234"/>
      <c r="BQ126" s="234"/>
      <c r="BR126" s="234"/>
      <c r="BS126" s="234"/>
      <c r="BT126" s="234"/>
      <c r="BU126" s="234"/>
      <c r="BV126" s="234"/>
      <c r="BW126" s="234"/>
      <c r="BX126" s="234"/>
      <c r="BY126" s="234"/>
      <c r="BZ126" s="234"/>
      <c r="CA126" s="234"/>
      <c r="CB126" s="234"/>
      <c r="CC126" s="234"/>
      <c r="CD126" s="257"/>
      <c r="CE126" s="257"/>
      <c r="CF126" s="257"/>
      <c r="CG126" s="234"/>
      <c r="CH126" s="234"/>
      <c r="CI126" s="234"/>
      <c r="CJ126" s="256"/>
      <c r="CK126" s="863"/>
      <c r="CL126" s="864"/>
      <c r="CM126" s="864"/>
      <c r="CN126" s="864"/>
      <c r="CO126" s="865"/>
      <c r="CP126" s="824" t="s">
        <v>485</v>
      </c>
      <c r="CQ126" s="761"/>
      <c r="CR126" s="761"/>
      <c r="CS126" s="761"/>
      <c r="CT126" s="761"/>
      <c r="CU126" s="761"/>
      <c r="CV126" s="761"/>
      <c r="CW126" s="761"/>
      <c r="CX126" s="761"/>
      <c r="CY126" s="761"/>
      <c r="CZ126" s="761"/>
      <c r="DA126" s="761"/>
      <c r="DB126" s="761"/>
      <c r="DC126" s="761"/>
      <c r="DD126" s="761"/>
      <c r="DE126" s="761"/>
      <c r="DF126" s="762"/>
      <c r="DG126" s="825">
        <v>229331</v>
      </c>
      <c r="DH126" s="826"/>
      <c r="DI126" s="826"/>
      <c r="DJ126" s="826"/>
      <c r="DK126" s="826"/>
      <c r="DL126" s="826">
        <v>219303</v>
      </c>
      <c r="DM126" s="826"/>
      <c r="DN126" s="826"/>
      <c r="DO126" s="826"/>
      <c r="DP126" s="826"/>
      <c r="DQ126" s="826">
        <v>174815</v>
      </c>
      <c r="DR126" s="826"/>
      <c r="DS126" s="826"/>
      <c r="DT126" s="826"/>
      <c r="DU126" s="826"/>
      <c r="DV126" s="803">
        <v>8.3000000000000007</v>
      </c>
      <c r="DW126" s="803"/>
      <c r="DX126" s="803"/>
      <c r="DY126" s="803"/>
      <c r="DZ126" s="804"/>
    </row>
    <row r="127" spans="1:130" s="231" customFormat="1" ht="26.25" customHeight="1" x14ac:dyDescent="0.2">
      <c r="A127" s="831"/>
      <c r="B127" s="832"/>
      <c r="C127" s="847" t="s">
        <v>486</v>
      </c>
      <c r="D127" s="848"/>
      <c r="E127" s="848"/>
      <c r="F127" s="848"/>
      <c r="G127" s="848"/>
      <c r="H127" s="848"/>
      <c r="I127" s="848"/>
      <c r="J127" s="848"/>
      <c r="K127" s="848"/>
      <c r="L127" s="848"/>
      <c r="M127" s="848"/>
      <c r="N127" s="848"/>
      <c r="O127" s="848"/>
      <c r="P127" s="848"/>
      <c r="Q127" s="848"/>
      <c r="R127" s="848"/>
      <c r="S127" s="848"/>
      <c r="T127" s="848"/>
      <c r="U127" s="848"/>
      <c r="V127" s="848"/>
      <c r="W127" s="848"/>
      <c r="X127" s="848"/>
      <c r="Y127" s="848"/>
      <c r="Z127" s="849"/>
      <c r="AA127" s="788" t="s">
        <v>481</v>
      </c>
      <c r="AB127" s="789"/>
      <c r="AC127" s="789"/>
      <c r="AD127" s="789"/>
      <c r="AE127" s="790"/>
      <c r="AF127" s="791" t="s">
        <v>481</v>
      </c>
      <c r="AG127" s="789"/>
      <c r="AH127" s="789"/>
      <c r="AI127" s="789"/>
      <c r="AJ127" s="790"/>
      <c r="AK127" s="791" t="s">
        <v>481</v>
      </c>
      <c r="AL127" s="789"/>
      <c r="AM127" s="789"/>
      <c r="AN127" s="789"/>
      <c r="AO127" s="790"/>
      <c r="AP127" s="833" t="s">
        <v>481</v>
      </c>
      <c r="AQ127" s="834"/>
      <c r="AR127" s="834"/>
      <c r="AS127" s="834"/>
      <c r="AT127" s="835"/>
      <c r="AU127" s="234"/>
      <c r="AV127" s="234"/>
      <c r="AW127" s="234"/>
      <c r="AX127" s="850" t="s">
        <v>487</v>
      </c>
      <c r="AY127" s="821"/>
      <c r="AZ127" s="821"/>
      <c r="BA127" s="821"/>
      <c r="BB127" s="821"/>
      <c r="BC127" s="821"/>
      <c r="BD127" s="821"/>
      <c r="BE127" s="822"/>
      <c r="BF127" s="820" t="s">
        <v>488</v>
      </c>
      <c r="BG127" s="821"/>
      <c r="BH127" s="821"/>
      <c r="BI127" s="821"/>
      <c r="BJ127" s="821"/>
      <c r="BK127" s="821"/>
      <c r="BL127" s="822"/>
      <c r="BM127" s="820" t="s">
        <v>489</v>
      </c>
      <c r="BN127" s="821"/>
      <c r="BO127" s="821"/>
      <c r="BP127" s="821"/>
      <c r="BQ127" s="821"/>
      <c r="BR127" s="821"/>
      <c r="BS127" s="822"/>
      <c r="BT127" s="820" t="s">
        <v>490</v>
      </c>
      <c r="BU127" s="821"/>
      <c r="BV127" s="821"/>
      <c r="BW127" s="821"/>
      <c r="BX127" s="821"/>
      <c r="BY127" s="821"/>
      <c r="BZ127" s="823"/>
      <c r="CA127" s="234"/>
      <c r="CB127" s="234"/>
      <c r="CC127" s="234"/>
      <c r="CD127" s="257"/>
      <c r="CE127" s="257"/>
      <c r="CF127" s="257"/>
      <c r="CG127" s="234"/>
      <c r="CH127" s="234"/>
      <c r="CI127" s="234"/>
      <c r="CJ127" s="256"/>
      <c r="CK127" s="863"/>
      <c r="CL127" s="864"/>
      <c r="CM127" s="864"/>
      <c r="CN127" s="864"/>
      <c r="CO127" s="865"/>
      <c r="CP127" s="824" t="s">
        <v>491</v>
      </c>
      <c r="CQ127" s="761"/>
      <c r="CR127" s="761"/>
      <c r="CS127" s="761"/>
      <c r="CT127" s="761"/>
      <c r="CU127" s="761"/>
      <c r="CV127" s="761"/>
      <c r="CW127" s="761"/>
      <c r="CX127" s="761"/>
      <c r="CY127" s="761"/>
      <c r="CZ127" s="761"/>
      <c r="DA127" s="761"/>
      <c r="DB127" s="761"/>
      <c r="DC127" s="761"/>
      <c r="DD127" s="761"/>
      <c r="DE127" s="761"/>
      <c r="DF127" s="762"/>
      <c r="DG127" s="825" t="s">
        <v>481</v>
      </c>
      <c r="DH127" s="826"/>
      <c r="DI127" s="826"/>
      <c r="DJ127" s="826"/>
      <c r="DK127" s="826"/>
      <c r="DL127" s="826" t="s">
        <v>481</v>
      </c>
      <c r="DM127" s="826"/>
      <c r="DN127" s="826"/>
      <c r="DO127" s="826"/>
      <c r="DP127" s="826"/>
      <c r="DQ127" s="826" t="s">
        <v>481</v>
      </c>
      <c r="DR127" s="826"/>
      <c r="DS127" s="826"/>
      <c r="DT127" s="826"/>
      <c r="DU127" s="826"/>
      <c r="DV127" s="803" t="s">
        <v>481</v>
      </c>
      <c r="DW127" s="803"/>
      <c r="DX127" s="803"/>
      <c r="DY127" s="803"/>
      <c r="DZ127" s="804"/>
    </row>
    <row r="128" spans="1:130" s="231" customFormat="1" ht="26.25" customHeight="1" thickBot="1" x14ac:dyDescent="0.25">
      <c r="A128" s="805" t="s">
        <v>492</v>
      </c>
      <c r="B128" s="806"/>
      <c r="C128" s="806"/>
      <c r="D128" s="806"/>
      <c r="E128" s="806"/>
      <c r="F128" s="806"/>
      <c r="G128" s="806"/>
      <c r="H128" s="806"/>
      <c r="I128" s="806"/>
      <c r="J128" s="806"/>
      <c r="K128" s="806"/>
      <c r="L128" s="806"/>
      <c r="M128" s="806"/>
      <c r="N128" s="806"/>
      <c r="O128" s="806"/>
      <c r="P128" s="806"/>
      <c r="Q128" s="806"/>
      <c r="R128" s="806"/>
      <c r="S128" s="806"/>
      <c r="T128" s="806"/>
      <c r="U128" s="806"/>
      <c r="V128" s="806"/>
      <c r="W128" s="807" t="s">
        <v>493</v>
      </c>
      <c r="X128" s="807"/>
      <c r="Y128" s="807"/>
      <c r="Z128" s="808"/>
      <c r="AA128" s="809">
        <v>29426</v>
      </c>
      <c r="AB128" s="810"/>
      <c r="AC128" s="810"/>
      <c r="AD128" s="810"/>
      <c r="AE128" s="811"/>
      <c r="AF128" s="812">
        <v>27054</v>
      </c>
      <c r="AG128" s="810"/>
      <c r="AH128" s="810"/>
      <c r="AI128" s="810"/>
      <c r="AJ128" s="811"/>
      <c r="AK128" s="812">
        <v>37108</v>
      </c>
      <c r="AL128" s="810"/>
      <c r="AM128" s="810"/>
      <c r="AN128" s="810"/>
      <c r="AO128" s="811"/>
      <c r="AP128" s="813"/>
      <c r="AQ128" s="814"/>
      <c r="AR128" s="814"/>
      <c r="AS128" s="814"/>
      <c r="AT128" s="815"/>
      <c r="AU128" s="234"/>
      <c r="AV128" s="234"/>
      <c r="AW128" s="234"/>
      <c r="AX128" s="816" t="s">
        <v>494</v>
      </c>
      <c r="AY128" s="817"/>
      <c r="AZ128" s="817"/>
      <c r="BA128" s="817"/>
      <c r="BB128" s="817"/>
      <c r="BC128" s="817"/>
      <c r="BD128" s="817"/>
      <c r="BE128" s="818"/>
      <c r="BF128" s="795" t="s">
        <v>390</v>
      </c>
      <c r="BG128" s="796"/>
      <c r="BH128" s="796"/>
      <c r="BI128" s="796"/>
      <c r="BJ128" s="796"/>
      <c r="BK128" s="796"/>
      <c r="BL128" s="819"/>
      <c r="BM128" s="795">
        <v>15</v>
      </c>
      <c r="BN128" s="796"/>
      <c r="BO128" s="796"/>
      <c r="BP128" s="796"/>
      <c r="BQ128" s="796"/>
      <c r="BR128" s="796"/>
      <c r="BS128" s="819"/>
      <c r="BT128" s="795">
        <v>20</v>
      </c>
      <c r="BU128" s="796"/>
      <c r="BV128" s="796"/>
      <c r="BW128" s="796"/>
      <c r="BX128" s="796"/>
      <c r="BY128" s="796"/>
      <c r="BZ128" s="797"/>
      <c r="CA128" s="257"/>
      <c r="CB128" s="257"/>
      <c r="CC128" s="257"/>
      <c r="CD128" s="257"/>
      <c r="CE128" s="257"/>
      <c r="CF128" s="257"/>
      <c r="CG128" s="234"/>
      <c r="CH128" s="234"/>
      <c r="CI128" s="234"/>
      <c r="CJ128" s="256"/>
      <c r="CK128" s="866"/>
      <c r="CL128" s="867"/>
      <c r="CM128" s="867"/>
      <c r="CN128" s="867"/>
      <c r="CO128" s="868"/>
      <c r="CP128" s="798" t="s">
        <v>495</v>
      </c>
      <c r="CQ128" s="739"/>
      <c r="CR128" s="739"/>
      <c r="CS128" s="739"/>
      <c r="CT128" s="739"/>
      <c r="CU128" s="739"/>
      <c r="CV128" s="739"/>
      <c r="CW128" s="739"/>
      <c r="CX128" s="739"/>
      <c r="CY128" s="739"/>
      <c r="CZ128" s="739"/>
      <c r="DA128" s="739"/>
      <c r="DB128" s="739"/>
      <c r="DC128" s="739"/>
      <c r="DD128" s="739"/>
      <c r="DE128" s="739"/>
      <c r="DF128" s="740"/>
      <c r="DG128" s="799" t="s">
        <v>496</v>
      </c>
      <c r="DH128" s="800"/>
      <c r="DI128" s="800"/>
      <c r="DJ128" s="800"/>
      <c r="DK128" s="800"/>
      <c r="DL128" s="800" t="s">
        <v>497</v>
      </c>
      <c r="DM128" s="800"/>
      <c r="DN128" s="800"/>
      <c r="DO128" s="800"/>
      <c r="DP128" s="800"/>
      <c r="DQ128" s="800" t="s">
        <v>390</v>
      </c>
      <c r="DR128" s="800"/>
      <c r="DS128" s="800"/>
      <c r="DT128" s="800"/>
      <c r="DU128" s="800"/>
      <c r="DV128" s="801" t="s">
        <v>497</v>
      </c>
      <c r="DW128" s="801"/>
      <c r="DX128" s="801"/>
      <c r="DY128" s="801"/>
      <c r="DZ128" s="802"/>
    </row>
    <row r="129" spans="1:131" s="231" customFormat="1" ht="26.25" customHeight="1" x14ac:dyDescent="0.2">
      <c r="A129" s="783" t="s">
        <v>107</v>
      </c>
      <c r="B129" s="784"/>
      <c r="C129" s="784"/>
      <c r="D129" s="784"/>
      <c r="E129" s="784"/>
      <c r="F129" s="784"/>
      <c r="G129" s="784"/>
      <c r="H129" s="784"/>
      <c r="I129" s="784"/>
      <c r="J129" s="784"/>
      <c r="K129" s="784"/>
      <c r="L129" s="784"/>
      <c r="M129" s="784"/>
      <c r="N129" s="784"/>
      <c r="O129" s="784"/>
      <c r="P129" s="784"/>
      <c r="Q129" s="784"/>
      <c r="R129" s="784"/>
      <c r="S129" s="784"/>
      <c r="T129" s="784"/>
      <c r="U129" s="784"/>
      <c r="V129" s="784"/>
      <c r="W129" s="785" t="s">
        <v>498</v>
      </c>
      <c r="X129" s="786"/>
      <c r="Y129" s="786"/>
      <c r="Z129" s="787"/>
      <c r="AA129" s="788">
        <v>2207544</v>
      </c>
      <c r="AB129" s="789"/>
      <c r="AC129" s="789"/>
      <c r="AD129" s="789"/>
      <c r="AE129" s="790"/>
      <c r="AF129" s="791">
        <v>2255508</v>
      </c>
      <c r="AG129" s="789"/>
      <c r="AH129" s="789"/>
      <c r="AI129" s="789"/>
      <c r="AJ129" s="790"/>
      <c r="AK129" s="791">
        <v>2396945</v>
      </c>
      <c r="AL129" s="789"/>
      <c r="AM129" s="789"/>
      <c r="AN129" s="789"/>
      <c r="AO129" s="790"/>
      <c r="AP129" s="792"/>
      <c r="AQ129" s="793"/>
      <c r="AR129" s="793"/>
      <c r="AS129" s="793"/>
      <c r="AT129" s="794"/>
      <c r="AU129" s="235"/>
      <c r="AV129" s="235"/>
      <c r="AW129" s="235"/>
      <c r="AX129" s="760" t="s">
        <v>499</v>
      </c>
      <c r="AY129" s="761"/>
      <c r="AZ129" s="761"/>
      <c r="BA129" s="761"/>
      <c r="BB129" s="761"/>
      <c r="BC129" s="761"/>
      <c r="BD129" s="761"/>
      <c r="BE129" s="762"/>
      <c r="BF129" s="779" t="s">
        <v>441</v>
      </c>
      <c r="BG129" s="780"/>
      <c r="BH129" s="780"/>
      <c r="BI129" s="780"/>
      <c r="BJ129" s="780"/>
      <c r="BK129" s="780"/>
      <c r="BL129" s="781"/>
      <c r="BM129" s="779">
        <v>20</v>
      </c>
      <c r="BN129" s="780"/>
      <c r="BO129" s="780"/>
      <c r="BP129" s="780"/>
      <c r="BQ129" s="780"/>
      <c r="BR129" s="780"/>
      <c r="BS129" s="781"/>
      <c r="BT129" s="779">
        <v>30</v>
      </c>
      <c r="BU129" s="780"/>
      <c r="BV129" s="780"/>
      <c r="BW129" s="780"/>
      <c r="BX129" s="780"/>
      <c r="BY129" s="780"/>
      <c r="BZ129" s="782"/>
      <c r="CA129" s="258"/>
      <c r="CB129" s="258"/>
      <c r="CC129" s="258"/>
      <c r="CD129" s="258"/>
      <c r="CE129" s="258"/>
      <c r="CF129" s="258"/>
      <c r="CG129" s="258"/>
      <c r="CH129" s="258"/>
      <c r="CI129" s="258"/>
      <c r="CJ129" s="258"/>
      <c r="CK129" s="258"/>
      <c r="CL129" s="258"/>
      <c r="CM129" s="258"/>
      <c r="CN129" s="258"/>
      <c r="CO129" s="258"/>
      <c r="CP129" s="258"/>
      <c r="CQ129" s="258"/>
      <c r="CR129" s="258"/>
      <c r="CS129" s="258"/>
      <c r="CT129" s="258"/>
      <c r="CU129" s="258"/>
      <c r="CV129" s="258"/>
      <c r="CW129" s="258"/>
      <c r="CX129" s="258"/>
      <c r="CY129" s="258"/>
      <c r="CZ129" s="258"/>
      <c r="DA129" s="258"/>
      <c r="DB129" s="258"/>
      <c r="DC129" s="258"/>
      <c r="DD129" s="258"/>
      <c r="DE129" s="258"/>
      <c r="DF129" s="258"/>
      <c r="DG129" s="258"/>
      <c r="DH129" s="258"/>
      <c r="DI129" s="258"/>
      <c r="DJ129" s="258"/>
      <c r="DK129" s="258"/>
      <c r="DL129" s="258"/>
      <c r="DM129" s="258"/>
      <c r="DN129" s="258"/>
      <c r="DO129" s="258"/>
      <c r="DP129" s="235"/>
      <c r="DQ129" s="235"/>
      <c r="DR129" s="235"/>
      <c r="DS129" s="235"/>
      <c r="DT129" s="235"/>
      <c r="DU129" s="235"/>
      <c r="DV129" s="235"/>
      <c r="DW129" s="235"/>
      <c r="DX129" s="235"/>
      <c r="DY129" s="235"/>
      <c r="DZ129" s="235"/>
    </row>
    <row r="130" spans="1:131" s="231" customFormat="1" ht="26.25" customHeight="1" x14ac:dyDescent="0.2">
      <c r="A130" s="783" t="s">
        <v>500</v>
      </c>
      <c r="B130" s="784"/>
      <c r="C130" s="784"/>
      <c r="D130" s="784"/>
      <c r="E130" s="784"/>
      <c r="F130" s="784"/>
      <c r="G130" s="784"/>
      <c r="H130" s="784"/>
      <c r="I130" s="784"/>
      <c r="J130" s="784"/>
      <c r="K130" s="784"/>
      <c r="L130" s="784"/>
      <c r="M130" s="784"/>
      <c r="N130" s="784"/>
      <c r="O130" s="784"/>
      <c r="P130" s="784"/>
      <c r="Q130" s="784"/>
      <c r="R130" s="784"/>
      <c r="S130" s="784"/>
      <c r="T130" s="784"/>
      <c r="U130" s="784"/>
      <c r="V130" s="784"/>
      <c r="W130" s="785" t="s">
        <v>501</v>
      </c>
      <c r="X130" s="786"/>
      <c r="Y130" s="786"/>
      <c r="Z130" s="787"/>
      <c r="AA130" s="788">
        <v>291460</v>
      </c>
      <c r="AB130" s="789"/>
      <c r="AC130" s="789"/>
      <c r="AD130" s="789"/>
      <c r="AE130" s="790"/>
      <c r="AF130" s="791">
        <v>294315</v>
      </c>
      <c r="AG130" s="789"/>
      <c r="AH130" s="789"/>
      <c r="AI130" s="789"/>
      <c r="AJ130" s="790"/>
      <c r="AK130" s="791">
        <v>301169</v>
      </c>
      <c r="AL130" s="789"/>
      <c r="AM130" s="789"/>
      <c r="AN130" s="789"/>
      <c r="AO130" s="790"/>
      <c r="AP130" s="792"/>
      <c r="AQ130" s="793"/>
      <c r="AR130" s="793"/>
      <c r="AS130" s="793"/>
      <c r="AT130" s="794"/>
      <c r="AU130" s="235"/>
      <c r="AV130" s="235"/>
      <c r="AW130" s="235"/>
      <c r="AX130" s="760" t="s">
        <v>502</v>
      </c>
      <c r="AY130" s="761"/>
      <c r="AZ130" s="761"/>
      <c r="BA130" s="761"/>
      <c r="BB130" s="761"/>
      <c r="BC130" s="761"/>
      <c r="BD130" s="761"/>
      <c r="BE130" s="762"/>
      <c r="BF130" s="763">
        <v>6</v>
      </c>
      <c r="BG130" s="764"/>
      <c r="BH130" s="764"/>
      <c r="BI130" s="764"/>
      <c r="BJ130" s="764"/>
      <c r="BK130" s="764"/>
      <c r="BL130" s="765"/>
      <c r="BM130" s="763">
        <v>25</v>
      </c>
      <c r="BN130" s="764"/>
      <c r="BO130" s="764"/>
      <c r="BP130" s="764"/>
      <c r="BQ130" s="764"/>
      <c r="BR130" s="764"/>
      <c r="BS130" s="765"/>
      <c r="BT130" s="763">
        <v>35</v>
      </c>
      <c r="BU130" s="764"/>
      <c r="BV130" s="764"/>
      <c r="BW130" s="764"/>
      <c r="BX130" s="764"/>
      <c r="BY130" s="764"/>
      <c r="BZ130" s="766"/>
      <c r="CA130" s="258"/>
      <c r="CB130" s="258"/>
      <c r="CC130" s="258"/>
      <c r="CD130" s="258"/>
      <c r="CE130" s="258"/>
      <c r="CF130" s="258"/>
      <c r="CG130" s="258"/>
      <c r="CH130" s="258"/>
      <c r="CI130" s="258"/>
      <c r="CJ130" s="258"/>
      <c r="CK130" s="258"/>
      <c r="CL130" s="258"/>
      <c r="CM130" s="258"/>
      <c r="CN130" s="258"/>
      <c r="CO130" s="258"/>
      <c r="CP130" s="258"/>
      <c r="CQ130" s="258"/>
      <c r="CR130" s="258"/>
      <c r="CS130" s="258"/>
      <c r="CT130" s="258"/>
      <c r="CU130" s="258"/>
      <c r="CV130" s="258"/>
      <c r="CW130" s="258"/>
      <c r="CX130" s="258"/>
      <c r="CY130" s="258"/>
      <c r="CZ130" s="258"/>
      <c r="DA130" s="258"/>
      <c r="DB130" s="258"/>
      <c r="DC130" s="258"/>
      <c r="DD130" s="258"/>
      <c r="DE130" s="258"/>
      <c r="DF130" s="258"/>
      <c r="DG130" s="258"/>
      <c r="DH130" s="258"/>
      <c r="DI130" s="258"/>
      <c r="DJ130" s="258"/>
      <c r="DK130" s="258"/>
      <c r="DL130" s="258"/>
      <c r="DM130" s="258"/>
      <c r="DN130" s="258"/>
      <c r="DO130" s="258"/>
      <c r="DP130" s="235"/>
      <c r="DQ130" s="235"/>
      <c r="DR130" s="235"/>
      <c r="DS130" s="235"/>
      <c r="DT130" s="235"/>
      <c r="DU130" s="235"/>
      <c r="DV130" s="235"/>
      <c r="DW130" s="235"/>
      <c r="DX130" s="235"/>
      <c r="DY130" s="235"/>
      <c r="DZ130" s="235"/>
    </row>
    <row r="131" spans="1:131" s="231" customFormat="1" ht="26.25" customHeight="1" thickBot="1" x14ac:dyDescent="0.25">
      <c r="A131" s="767"/>
      <c r="B131" s="768"/>
      <c r="C131" s="768"/>
      <c r="D131" s="768"/>
      <c r="E131" s="768"/>
      <c r="F131" s="768"/>
      <c r="G131" s="768"/>
      <c r="H131" s="768"/>
      <c r="I131" s="768"/>
      <c r="J131" s="768"/>
      <c r="K131" s="768"/>
      <c r="L131" s="768"/>
      <c r="M131" s="768"/>
      <c r="N131" s="768"/>
      <c r="O131" s="768"/>
      <c r="P131" s="768"/>
      <c r="Q131" s="768"/>
      <c r="R131" s="768"/>
      <c r="S131" s="768"/>
      <c r="T131" s="768"/>
      <c r="U131" s="768"/>
      <c r="V131" s="768"/>
      <c r="W131" s="769" t="s">
        <v>503</v>
      </c>
      <c r="X131" s="770"/>
      <c r="Y131" s="770"/>
      <c r="Z131" s="771"/>
      <c r="AA131" s="772">
        <v>1916084</v>
      </c>
      <c r="AB131" s="773"/>
      <c r="AC131" s="773"/>
      <c r="AD131" s="773"/>
      <c r="AE131" s="774"/>
      <c r="AF131" s="775">
        <v>1961193</v>
      </c>
      <c r="AG131" s="773"/>
      <c r="AH131" s="773"/>
      <c r="AI131" s="773"/>
      <c r="AJ131" s="774"/>
      <c r="AK131" s="775">
        <v>2095776</v>
      </c>
      <c r="AL131" s="773"/>
      <c r="AM131" s="773"/>
      <c r="AN131" s="773"/>
      <c r="AO131" s="774"/>
      <c r="AP131" s="776"/>
      <c r="AQ131" s="777"/>
      <c r="AR131" s="777"/>
      <c r="AS131" s="777"/>
      <c r="AT131" s="778"/>
      <c r="AU131" s="235"/>
      <c r="AV131" s="235"/>
      <c r="AW131" s="235"/>
      <c r="AX131" s="738" t="s">
        <v>504</v>
      </c>
      <c r="AY131" s="739"/>
      <c r="AZ131" s="739"/>
      <c r="BA131" s="739"/>
      <c r="BB131" s="739"/>
      <c r="BC131" s="739"/>
      <c r="BD131" s="739"/>
      <c r="BE131" s="740"/>
      <c r="BF131" s="741">
        <v>47.9</v>
      </c>
      <c r="BG131" s="742"/>
      <c r="BH131" s="742"/>
      <c r="BI131" s="742"/>
      <c r="BJ131" s="742"/>
      <c r="BK131" s="742"/>
      <c r="BL131" s="743"/>
      <c r="BM131" s="741">
        <v>350</v>
      </c>
      <c r="BN131" s="742"/>
      <c r="BO131" s="742"/>
      <c r="BP131" s="742"/>
      <c r="BQ131" s="742"/>
      <c r="BR131" s="742"/>
      <c r="BS131" s="743"/>
      <c r="BT131" s="744"/>
      <c r="BU131" s="745"/>
      <c r="BV131" s="745"/>
      <c r="BW131" s="745"/>
      <c r="BX131" s="745"/>
      <c r="BY131" s="745"/>
      <c r="BZ131" s="746"/>
      <c r="CA131" s="258"/>
      <c r="CB131" s="258"/>
      <c r="CC131" s="258"/>
      <c r="CD131" s="258"/>
      <c r="CE131" s="258"/>
      <c r="CF131" s="258"/>
      <c r="CG131" s="258"/>
      <c r="CH131" s="258"/>
      <c r="CI131" s="258"/>
      <c r="CJ131" s="258"/>
      <c r="CK131" s="258"/>
      <c r="CL131" s="258"/>
      <c r="CM131" s="258"/>
      <c r="CN131" s="258"/>
      <c r="CO131" s="258"/>
      <c r="CP131" s="258"/>
      <c r="CQ131" s="258"/>
      <c r="CR131" s="258"/>
      <c r="CS131" s="258"/>
      <c r="CT131" s="258"/>
      <c r="CU131" s="258"/>
      <c r="CV131" s="258"/>
      <c r="CW131" s="258"/>
      <c r="CX131" s="258"/>
      <c r="CY131" s="258"/>
      <c r="CZ131" s="258"/>
      <c r="DA131" s="258"/>
      <c r="DB131" s="258"/>
      <c r="DC131" s="258"/>
      <c r="DD131" s="258"/>
      <c r="DE131" s="258"/>
      <c r="DF131" s="258"/>
      <c r="DG131" s="258"/>
      <c r="DH131" s="258"/>
      <c r="DI131" s="258"/>
      <c r="DJ131" s="258"/>
      <c r="DK131" s="258"/>
      <c r="DL131" s="258"/>
      <c r="DM131" s="258"/>
      <c r="DN131" s="258"/>
      <c r="DO131" s="258"/>
      <c r="DP131" s="235"/>
      <c r="DQ131" s="235"/>
      <c r="DR131" s="235"/>
      <c r="DS131" s="235"/>
      <c r="DT131" s="235"/>
      <c r="DU131" s="235"/>
      <c r="DV131" s="235"/>
      <c r="DW131" s="235"/>
      <c r="DX131" s="235"/>
      <c r="DY131" s="235"/>
      <c r="DZ131" s="235"/>
    </row>
    <row r="132" spans="1:131" s="231" customFormat="1" ht="26.25" customHeight="1" x14ac:dyDescent="0.2">
      <c r="A132" s="747" t="s">
        <v>505</v>
      </c>
      <c r="B132" s="748"/>
      <c r="C132" s="748"/>
      <c r="D132" s="748"/>
      <c r="E132" s="748"/>
      <c r="F132" s="748"/>
      <c r="G132" s="748"/>
      <c r="H132" s="748"/>
      <c r="I132" s="748"/>
      <c r="J132" s="748"/>
      <c r="K132" s="748"/>
      <c r="L132" s="748"/>
      <c r="M132" s="748"/>
      <c r="N132" s="748"/>
      <c r="O132" s="748"/>
      <c r="P132" s="748"/>
      <c r="Q132" s="748"/>
      <c r="R132" s="748"/>
      <c r="S132" s="748"/>
      <c r="T132" s="748"/>
      <c r="U132" s="748"/>
      <c r="V132" s="751" t="s">
        <v>506</v>
      </c>
      <c r="W132" s="751"/>
      <c r="X132" s="751"/>
      <c r="Y132" s="751"/>
      <c r="Z132" s="752"/>
      <c r="AA132" s="753">
        <v>6.5105183279999999</v>
      </c>
      <c r="AB132" s="754"/>
      <c r="AC132" s="754"/>
      <c r="AD132" s="754"/>
      <c r="AE132" s="755"/>
      <c r="AF132" s="756">
        <v>6.3510322539999997</v>
      </c>
      <c r="AG132" s="754"/>
      <c r="AH132" s="754"/>
      <c r="AI132" s="754"/>
      <c r="AJ132" s="755"/>
      <c r="AK132" s="756">
        <v>5.3506195319999996</v>
      </c>
      <c r="AL132" s="754"/>
      <c r="AM132" s="754"/>
      <c r="AN132" s="754"/>
      <c r="AO132" s="755"/>
      <c r="AP132" s="757"/>
      <c r="AQ132" s="758"/>
      <c r="AR132" s="758"/>
      <c r="AS132" s="758"/>
      <c r="AT132" s="759"/>
      <c r="AU132" s="259"/>
      <c r="AV132" s="235"/>
      <c r="AW132" s="235"/>
      <c r="AX132" s="235"/>
      <c r="AY132" s="235"/>
      <c r="AZ132" s="235"/>
      <c r="BA132" s="235"/>
      <c r="BB132" s="235"/>
      <c r="BC132" s="235"/>
      <c r="BD132" s="235"/>
      <c r="BE132" s="235"/>
      <c r="BF132" s="235"/>
      <c r="BG132" s="235"/>
      <c r="BH132" s="235"/>
      <c r="BI132" s="235"/>
      <c r="BJ132" s="235"/>
      <c r="BK132" s="235"/>
      <c r="BL132" s="235"/>
      <c r="BM132" s="235"/>
      <c r="BN132" s="235"/>
      <c r="BO132" s="235"/>
      <c r="BP132" s="235"/>
      <c r="BQ132" s="235"/>
      <c r="BR132" s="235"/>
      <c r="BS132" s="236"/>
      <c r="BT132" s="235"/>
      <c r="BU132" s="235"/>
      <c r="BV132" s="235"/>
      <c r="BW132" s="235"/>
      <c r="BX132" s="235"/>
      <c r="BY132" s="235"/>
      <c r="BZ132" s="235"/>
      <c r="CA132" s="258"/>
      <c r="CB132" s="258"/>
      <c r="CC132" s="258"/>
      <c r="CD132" s="258"/>
      <c r="CE132" s="258"/>
      <c r="CF132" s="258"/>
      <c r="CG132" s="258"/>
      <c r="CH132" s="258"/>
      <c r="CI132" s="258"/>
      <c r="CJ132" s="258"/>
      <c r="CK132" s="258"/>
      <c r="CL132" s="258"/>
      <c r="CM132" s="258"/>
      <c r="CN132" s="258"/>
      <c r="CO132" s="258"/>
      <c r="CP132" s="258"/>
      <c r="CQ132" s="258"/>
      <c r="CR132" s="258"/>
      <c r="CS132" s="258"/>
      <c r="CT132" s="258"/>
      <c r="CU132" s="258"/>
      <c r="CV132" s="258"/>
      <c r="CW132" s="258"/>
      <c r="CX132" s="258"/>
      <c r="CY132" s="258"/>
      <c r="CZ132" s="258"/>
      <c r="DA132" s="258"/>
      <c r="DB132" s="258"/>
      <c r="DC132" s="258"/>
      <c r="DD132" s="258"/>
      <c r="DE132" s="258"/>
      <c r="DF132" s="258"/>
      <c r="DG132" s="258"/>
      <c r="DH132" s="258"/>
      <c r="DI132" s="258"/>
      <c r="DJ132" s="258"/>
      <c r="DK132" s="258"/>
      <c r="DL132" s="258"/>
      <c r="DM132" s="258"/>
      <c r="DN132" s="258"/>
      <c r="DO132" s="258"/>
      <c r="DP132" s="235"/>
      <c r="DQ132" s="235"/>
      <c r="DR132" s="235"/>
      <c r="DS132" s="235"/>
      <c r="DT132" s="235"/>
      <c r="DU132" s="235"/>
      <c r="DV132" s="235"/>
      <c r="DW132" s="235"/>
      <c r="DX132" s="235"/>
      <c r="DY132" s="235"/>
      <c r="DZ132" s="235"/>
    </row>
    <row r="133" spans="1:131" s="231" customFormat="1" ht="26.25" customHeight="1" thickBot="1" x14ac:dyDescent="0.25">
      <c r="A133" s="749"/>
      <c r="B133" s="750"/>
      <c r="C133" s="750"/>
      <c r="D133" s="750"/>
      <c r="E133" s="750"/>
      <c r="F133" s="750"/>
      <c r="G133" s="750"/>
      <c r="H133" s="750"/>
      <c r="I133" s="750"/>
      <c r="J133" s="750"/>
      <c r="K133" s="750"/>
      <c r="L133" s="750"/>
      <c r="M133" s="750"/>
      <c r="N133" s="750"/>
      <c r="O133" s="750"/>
      <c r="P133" s="750"/>
      <c r="Q133" s="750"/>
      <c r="R133" s="750"/>
      <c r="S133" s="750"/>
      <c r="T133" s="750"/>
      <c r="U133" s="750"/>
      <c r="V133" s="730" t="s">
        <v>507</v>
      </c>
      <c r="W133" s="730"/>
      <c r="X133" s="730"/>
      <c r="Y133" s="730"/>
      <c r="Z133" s="731"/>
      <c r="AA133" s="732">
        <v>7.3</v>
      </c>
      <c r="AB133" s="733"/>
      <c r="AC133" s="733"/>
      <c r="AD133" s="733"/>
      <c r="AE133" s="734"/>
      <c r="AF133" s="732">
        <v>6.8</v>
      </c>
      <c r="AG133" s="733"/>
      <c r="AH133" s="733"/>
      <c r="AI133" s="733"/>
      <c r="AJ133" s="734"/>
      <c r="AK133" s="732">
        <v>6</v>
      </c>
      <c r="AL133" s="733"/>
      <c r="AM133" s="733"/>
      <c r="AN133" s="733"/>
      <c r="AO133" s="734"/>
      <c r="AP133" s="735"/>
      <c r="AQ133" s="736"/>
      <c r="AR133" s="736"/>
      <c r="AS133" s="736"/>
      <c r="AT133" s="737"/>
      <c r="AU133" s="235"/>
      <c r="AV133" s="235"/>
      <c r="AW133" s="235"/>
      <c r="AX133" s="235"/>
      <c r="AY133" s="235"/>
      <c r="AZ133" s="235"/>
      <c r="BA133" s="235"/>
      <c r="BB133" s="235"/>
      <c r="BC133" s="235"/>
      <c r="BD133" s="235"/>
      <c r="BE133" s="235"/>
      <c r="BF133" s="235"/>
      <c r="BG133" s="235"/>
      <c r="BH133" s="235"/>
      <c r="BI133" s="235"/>
      <c r="BJ133" s="235"/>
      <c r="BK133" s="235"/>
      <c r="BL133" s="235"/>
      <c r="BM133" s="235"/>
      <c r="BN133" s="258"/>
      <c r="BO133" s="258"/>
      <c r="BP133" s="258"/>
      <c r="BQ133" s="258"/>
      <c r="BR133" s="258"/>
      <c r="BS133" s="258"/>
      <c r="BT133" s="258"/>
      <c r="BU133" s="258"/>
      <c r="BV133" s="258"/>
      <c r="BW133" s="258"/>
      <c r="BX133" s="258"/>
      <c r="BY133" s="258"/>
      <c r="BZ133" s="258"/>
      <c r="CA133" s="258"/>
      <c r="CB133" s="258"/>
      <c r="CC133" s="258"/>
      <c r="CD133" s="258"/>
      <c r="CE133" s="258"/>
      <c r="CF133" s="258"/>
      <c r="CG133" s="258"/>
      <c r="CH133" s="258"/>
      <c r="CI133" s="258"/>
      <c r="CJ133" s="258"/>
      <c r="CK133" s="258"/>
      <c r="CL133" s="258"/>
      <c r="CM133" s="258"/>
      <c r="CN133" s="258"/>
      <c r="CO133" s="258"/>
      <c r="CP133" s="258"/>
      <c r="CQ133" s="258"/>
      <c r="CR133" s="258"/>
      <c r="CS133" s="258"/>
      <c r="CT133" s="258"/>
      <c r="CU133" s="258"/>
      <c r="CV133" s="258"/>
      <c r="CW133" s="258"/>
      <c r="CX133" s="258"/>
      <c r="CY133" s="258"/>
      <c r="CZ133" s="258"/>
      <c r="DA133" s="258"/>
      <c r="DB133" s="258"/>
      <c r="DC133" s="258"/>
      <c r="DD133" s="258"/>
      <c r="DE133" s="258"/>
      <c r="DF133" s="258"/>
      <c r="DG133" s="258"/>
      <c r="DH133" s="258"/>
      <c r="DI133" s="258"/>
      <c r="DJ133" s="258"/>
      <c r="DK133" s="258"/>
      <c r="DL133" s="258"/>
      <c r="DM133" s="258"/>
      <c r="DN133" s="258"/>
      <c r="DO133" s="258"/>
      <c r="DP133" s="235"/>
      <c r="DQ133" s="235"/>
      <c r="DR133" s="235"/>
      <c r="DS133" s="235"/>
      <c r="DT133" s="235"/>
      <c r="DU133" s="235"/>
      <c r="DV133" s="235"/>
      <c r="DW133" s="235"/>
      <c r="DX133" s="235"/>
      <c r="DY133" s="235"/>
      <c r="DZ133" s="235"/>
    </row>
    <row r="134" spans="1:131" ht="11.25" customHeight="1" x14ac:dyDescent="0.2">
      <c r="A134" s="260"/>
      <c r="B134" s="260"/>
      <c r="C134" s="260"/>
      <c r="D134" s="260"/>
      <c r="E134" s="260"/>
      <c r="F134" s="260"/>
      <c r="G134" s="260"/>
      <c r="H134" s="260"/>
      <c r="I134" s="260"/>
      <c r="J134" s="260"/>
      <c r="K134" s="260"/>
      <c r="L134" s="260"/>
      <c r="M134" s="260"/>
      <c r="N134" s="260"/>
      <c r="O134" s="260"/>
      <c r="P134" s="260"/>
      <c r="Q134" s="260"/>
      <c r="R134" s="260"/>
      <c r="S134" s="260"/>
      <c r="T134" s="260"/>
      <c r="U134" s="260"/>
      <c r="V134" s="260"/>
      <c r="W134" s="260"/>
      <c r="X134" s="260"/>
      <c r="Y134" s="260"/>
      <c r="Z134" s="260"/>
      <c r="AA134" s="260"/>
      <c r="AB134" s="260"/>
      <c r="AC134" s="260"/>
      <c r="AD134" s="260"/>
      <c r="AE134" s="260"/>
      <c r="AF134" s="260"/>
      <c r="AG134" s="260"/>
      <c r="AH134" s="260"/>
      <c r="AI134" s="260"/>
      <c r="AJ134" s="260"/>
      <c r="AK134" s="260"/>
      <c r="AL134" s="260"/>
      <c r="AM134" s="260"/>
      <c r="AN134" s="260"/>
      <c r="AO134" s="260"/>
      <c r="AP134" s="260"/>
      <c r="AQ134" s="260"/>
      <c r="AR134" s="260"/>
      <c r="AS134" s="260"/>
      <c r="AT134" s="260"/>
      <c r="AU134" s="235"/>
      <c r="AV134" s="235"/>
      <c r="AW134" s="235"/>
      <c r="AX134" s="235"/>
      <c r="AY134" s="235"/>
      <c r="AZ134" s="235"/>
      <c r="BA134" s="235"/>
      <c r="BB134" s="235"/>
      <c r="BC134" s="235"/>
      <c r="BD134" s="235"/>
      <c r="BE134" s="235"/>
      <c r="BF134" s="235"/>
      <c r="BG134" s="235"/>
      <c r="BH134" s="235"/>
      <c r="BI134" s="235"/>
      <c r="BJ134" s="235"/>
      <c r="BK134" s="235"/>
      <c r="BL134" s="235"/>
      <c r="BM134" s="235"/>
      <c r="BN134" s="258"/>
      <c r="BO134" s="258"/>
      <c r="BP134" s="258"/>
      <c r="BQ134" s="258"/>
      <c r="BR134" s="258"/>
      <c r="BS134" s="258"/>
      <c r="BT134" s="258"/>
      <c r="BU134" s="258"/>
      <c r="BV134" s="258"/>
      <c r="BW134" s="258"/>
      <c r="BX134" s="258"/>
      <c r="BY134" s="258"/>
      <c r="BZ134" s="258"/>
      <c r="CA134" s="258"/>
      <c r="CB134" s="258"/>
      <c r="CC134" s="258"/>
      <c r="CD134" s="258"/>
      <c r="CE134" s="258"/>
      <c r="CF134" s="258"/>
      <c r="CG134" s="258"/>
      <c r="CH134" s="258"/>
      <c r="CI134" s="258"/>
      <c r="CJ134" s="258"/>
      <c r="CK134" s="258"/>
      <c r="CL134" s="258"/>
      <c r="CM134" s="258"/>
      <c r="CN134" s="258"/>
      <c r="CO134" s="258"/>
      <c r="CP134" s="258"/>
      <c r="CQ134" s="258"/>
      <c r="CR134" s="258"/>
      <c r="CS134" s="258"/>
      <c r="CT134" s="258"/>
      <c r="CU134" s="258"/>
      <c r="CV134" s="258"/>
      <c r="CW134" s="258"/>
      <c r="CX134" s="258"/>
      <c r="CY134" s="258"/>
      <c r="CZ134" s="258"/>
      <c r="DA134" s="258"/>
      <c r="DB134" s="258"/>
      <c r="DC134" s="258"/>
      <c r="DD134" s="258"/>
      <c r="DE134" s="258"/>
      <c r="DF134" s="258"/>
      <c r="DG134" s="258"/>
      <c r="DH134" s="258"/>
      <c r="DI134" s="258"/>
      <c r="DJ134" s="258"/>
      <c r="DK134" s="258"/>
      <c r="DL134" s="258"/>
      <c r="DM134" s="258"/>
      <c r="DN134" s="258"/>
      <c r="DO134" s="258"/>
      <c r="DP134" s="235"/>
      <c r="DQ134" s="235"/>
      <c r="DR134" s="235"/>
      <c r="DS134" s="235"/>
      <c r="DT134" s="235"/>
      <c r="DU134" s="235"/>
      <c r="DV134" s="235"/>
      <c r="DW134" s="235"/>
      <c r="DX134" s="235"/>
      <c r="DY134" s="235"/>
      <c r="DZ134" s="235"/>
      <c r="EA134" s="231"/>
    </row>
    <row r="135" spans="1:131" ht="14.4" hidden="1" x14ac:dyDescent="0.2">
      <c r="AU135" s="260"/>
      <c r="AV135" s="260"/>
      <c r="AW135" s="260"/>
      <c r="AX135" s="260"/>
      <c r="AY135" s="260"/>
      <c r="AZ135" s="260"/>
      <c r="BA135" s="260"/>
      <c r="BB135" s="260"/>
      <c r="BC135" s="260"/>
      <c r="BD135" s="260"/>
      <c r="BE135" s="260"/>
      <c r="BF135" s="260"/>
      <c r="BG135" s="260"/>
      <c r="BH135" s="260"/>
      <c r="BI135" s="260"/>
      <c r="BJ135" s="260"/>
      <c r="BK135" s="260"/>
      <c r="BL135" s="260"/>
      <c r="BM135" s="260"/>
      <c r="BN135" s="260"/>
      <c r="BO135" s="260"/>
      <c r="BP135" s="260"/>
      <c r="BQ135" s="260"/>
      <c r="BR135" s="260"/>
      <c r="BS135" s="260"/>
      <c r="BT135" s="260"/>
      <c r="BU135" s="260"/>
      <c r="BV135" s="260"/>
      <c r="BW135" s="260"/>
      <c r="BX135" s="260"/>
      <c r="BY135" s="260"/>
      <c r="BZ135" s="260"/>
      <c r="CA135" s="260"/>
      <c r="CB135" s="260"/>
      <c r="CC135" s="260"/>
      <c r="CD135" s="260"/>
      <c r="CE135" s="260"/>
      <c r="CF135" s="260"/>
      <c r="CG135" s="260"/>
      <c r="CH135" s="260"/>
      <c r="CI135" s="260"/>
      <c r="CJ135" s="260"/>
      <c r="CK135" s="260"/>
      <c r="CL135" s="260"/>
      <c r="CM135" s="260"/>
      <c r="CN135" s="260"/>
      <c r="CO135" s="260"/>
      <c r="CP135" s="260"/>
      <c r="CQ135" s="260"/>
      <c r="CR135" s="260"/>
      <c r="CS135" s="260"/>
      <c r="CT135" s="260"/>
      <c r="CU135" s="260"/>
      <c r="CV135" s="260"/>
      <c r="CW135" s="260"/>
      <c r="CX135" s="260"/>
      <c r="CY135" s="260"/>
      <c r="CZ135" s="260"/>
      <c r="DA135" s="260"/>
      <c r="DB135" s="260"/>
      <c r="DC135" s="260"/>
      <c r="DD135" s="260"/>
      <c r="DE135" s="260"/>
      <c r="DF135" s="260"/>
      <c r="DG135" s="260"/>
      <c r="DH135" s="260"/>
      <c r="DI135" s="260"/>
      <c r="DJ135" s="260"/>
      <c r="DK135" s="260"/>
      <c r="DL135" s="260"/>
      <c r="DM135" s="260"/>
      <c r="DN135" s="260"/>
      <c r="DO135" s="260"/>
      <c r="DP135" s="260"/>
      <c r="DQ135" s="260"/>
      <c r="DR135" s="260"/>
      <c r="DS135" s="260"/>
      <c r="DT135" s="260"/>
      <c r="DU135" s="260"/>
      <c r="DV135" s="260"/>
      <c r="DW135" s="260"/>
      <c r="DX135" s="260"/>
      <c r="DY135" s="260"/>
      <c r="DZ135" s="260"/>
    </row>
  </sheetData>
  <sheetProtection algorithmName="SHA-512" hashValue="XJoqOLf8yzhHcI9s78d6/Y0hAQNu5RbkcT/Nc9oJDR9e0VHuLxeslJM3vaV60hF/q4PZmN6Um0qJocGUKV5BRQ==" saltValue="9ksssaKSyzFC0IMoj/Omv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V1" zoomScaleNormal="85" zoomScaleSheetLayoutView="100" workbookViewId="0"/>
  </sheetViews>
  <sheetFormatPr defaultColWidth="0" defaultRowHeight="13.5" customHeight="1" zeroHeight="1" x14ac:dyDescent="0.2"/>
  <cols>
    <col min="1" max="120" width="2.77734375" style="262" customWidth="1"/>
    <col min="121" max="121" width="0" style="261" hidden="1" customWidth="1"/>
    <col min="122" max="16384" width="9" style="261" hidden="1"/>
  </cols>
  <sheetData>
    <row r="1" spans="1:120" ht="13.2"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61"/>
    </row>
    <row r="17" spans="119:120" ht="13.2" x14ac:dyDescent="0.2">
      <c r="DP17" s="261"/>
    </row>
    <row r="18" spans="119:120" ht="13.2" x14ac:dyDescent="0.2"/>
    <row r="19" spans="119:120" ht="13.2" x14ac:dyDescent="0.2"/>
    <row r="20" spans="119:120" ht="13.2" x14ac:dyDescent="0.2">
      <c r="DO20" s="261"/>
      <c r="DP20" s="261"/>
    </row>
    <row r="21" spans="119:120" ht="13.2" x14ac:dyDescent="0.2">
      <c r="DP21" s="261"/>
    </row>
    <row r="22" spans="119:120" ht="13.2" x14ac:dyDescent="0.2"/>
    <row r="23" spans="119:120" ht="13.2" x14ac:dyDescent="0.2">
      <c r="DO23" s="261"/>
      <c r="DP23" s="261"/>
    </row>
    <row r="24" spans="119:120" ht="13.2" x14ac:dyDescent="0.2">
      <c r="DP24" s="261"/>
    </row>
    <row r="25" spans="119:120" ht="13.2" x14ac:dyDescent="0.2">
      <c r="DP25" s="261"/>
    </row>
    <row r="26" spans="119:120" ht="13.2" x14ac:dyDescent="0.2">
      <c r="DO26" s="261"/>
      <c r="DP26" s="261"/>
    </row>
    <row r="27" spans="119:120" ht="13.2" x14ac:dyDescent="0.2"/>
    <row r="28" spans="119:120" ht="13.2" x14ac:dyDescent="0.2">
      <c r="DO28" s="261"/>
      <c r="DP28" s="261"/>
    </row>
    <row r="29" spans="119:120" ht="13.2" x14ac:dyDescent="0.2">
      <c r="DP29" s="261"/>
    </row>
    <row r="30" spans="119:120" ht="13.2" x14ac:dyDescent="0.2"/>
    <row r="31" spans="119:120" ht="13.2" x14ac:dyDescent="0.2">
      <c r="DO31" s="261"/>
      <c r="DP31" s="261"/>
    </row>
    <row r="32" spans="119:120" ht="13.2" x14ac:dyDescent="0.2"/>
    <row r="33" spans="98:120" ht="13.2" x14ac:dyDescent="0.2">
      <c r="DO33" s="261"/>
      <c r="DP33" s="261"/>
    </row>
    <row r="34" spans="98:120" ht="13.2" x14ac:dyDescent="0.2">
      <c r="DM34" s="261"/>
    </row>
    <row r="35" spans="98:120" ht="13.2" x14ac:dyDescent="0.2">
      <c r="CT35" s="261"/>
      <c r="CU35" s="261"/>
      <c r="CV35" s="261"/>
      <c r="CY35" s="261"/>
      <c r="CZ35" s="261"/>
      <c r="DA35" s="261"/>
      <c r="DD35" s="261"/>
      <c r="DE35" s="261"/>
      <c r="DF35" s="261"/>
      <c r="DI35" s="261"/>
      <c r="DJ35" s="261"/>
      <c r="DK35" s="261"/>
      <c r="DM35" s="261"/>
      <c r="DN35" s="261"/>
      <c r="DO35" s="261"/>
      <c r="DP35" s="261"/>
    </row>
    <row r="36" spans="98:120" ht="13.2" x14ac:dyDescent="0.2"/>
    <row r="37" spans="98:120" ht="13.2" x14ac:dyDescent="0.2">
      <c r="CW37" s="261"/>
      <c r="DB37" s="261"/>
      <c r="DG37" s="261"/>
      <c r="DL37" s="261"/>
      <c r="DP37" s="261"/>
    </row>
    <row r="38" spans="98:120" ht="13.2" x14ac:dyDescent="0.2">
      <c r="CT38" s="261"/>
      <c r="CU38" s="261"/>
      <c r="CV38" s="261"/>
      <c r="CW38" s="261"/>
      <c r="CY38" s="261"/>
      <c r="CZ38" s="261"/>
      <c r="DA38" s="261"/>
      <c r="DB38" s="261"/>
      <c r="DD38" s="261"/>
      <c r="DE38" s="261"/>
      <c r="DF38" s="261"/>
      <c r="DG38" s="261"/>
      <c r="DI38" s="261"/>
      <c r="DJ38" s="261"/>
      <c r="DK38" s="261"/>
      <c r="DL38" s="261"/>
      <c r="DN38" s="261"/>
      <c r="DO38" s="261"/>
      <c r="DP38" s="261"/>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61"/>
      <c r="DO49" s="261"/>
      <c r="DP49" s="261"/>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61"/>
      <c r="CS63" s="261"/>
      <c r="CX63" s="261"/>
      <c r="DC63" s="261"/>
      <c r="DH63" s="261"/>
    </row>
    <row r="64" spans="22:120" ht="13.2" x14ac:dyDescent="0.2">
      <c r="V64" s="261"/>
    </row>
    <row r="65" spans="15:120" ht="13.2" x14ac:dyDescent="0.2">
      <c r="X65" s="261"/>
      <c r="Z65" s="261"/>
      <c r="AA65" s="261"/>
      <c r="AB65" s="261"/>
      <c r="AC65" s="261"/>
      <c r="AD65" s="261"/>
      <c r="AE65" s="261"/>
      <c r="AF65" s="261"/>
      <c r="AG65" s="261"/>
      <c r="AH65" s="261"/>
      <c r="AI65" s="261"/>
      <c r="AJ65" s="261"/>
      <c r="AK65" s="261"/>
      <c r="AL65" s="261"/>
      <c r="AM65" s="261"/>
      <c r="AN65" s="261"/>
      <c r="AO65" s="261"/>
      <c r="AP65" s="261"/>
      <c r="AQ65" s="261"/>
      <c r="AR65" s="261"/>
      <c r="AS65" s="261"/>
      <c r="AT65" s="261"/>
      <c r="AU65" s="261"/>
      <c r="AV65" s="261"/>
      <c r="AW65" s="261"/>
      <c r="AX65" s="261"/>
      <c r="AY65" s="261"/>
      <c r="AZ65" s="261"/>
      <c r="BA65" s="261"/>
      <c r="BB65" s="261"/>
      <c r="BC65" s="261"/>
      <c r="BD65" s="261"/>
      <c r="BE65" s="261"/>
      <c r="BF65" s="261"/>
      <c r="BG65" s="261"/>
      <c r="BH65" s="261"/>
      <c r="BI65" s="261"/>
      <c r="BJ65" s="261"/>
      <c r="BK65" s="261"/>
      <c r="BL65" s="261"/>
      <c r="BM65" s="261"/>
      <c r="BN65" s="261"/>
      <c r="BO65" s="261"/>
      <c r="BP65" s="261"/>
      <c r="BQ65" s="261"/>
      <c r="BR65" s="261"/>
      <c r="BS65" s="261"/>
      <c r="BT65" s="261"/>
      <c r="BU65" s="261"/>
      <c r="BV65" s="261"/>
      <c r="BW65" s="261"/>
      <c r="BX65" s="261"/>
      <c r="BY65" s="261"/>
      <c r="BZ65" s="261"/>
      <c r="CA65" s="261"/>
      <c r="CB65" s="261"/>
      <c r="CC65" s="261"/>
      <c r="CD65" s="261"/>
      <c r="CE65" s="261"/>
      <c r="CF65" s="261"/>
      <c r="CG65" s="261"/>
      <c r="CH65" s="261"/>
      <c r="CI65" s="261"/>
      <c r="CJ65" s="261"/>
      <c r="CK65" s="261"/>
      <c r="CL65" s="261"/>
      <c r="CM65" s="261"/>
      <c r="CN65" s="261"/>
      <c r="CO65" s="261"/>
      <c r="CP65" s="261"/>
      <c r="CQ65" s="261"/>
      <c r="CR65" s="261"/>
      <c r="CU65" s="261"/>
      <c r="CZ65" s="261"/>
      <c r="DE65" s="261"/>
      <c r="DJ65" s="261"/>
    </row>
    <row r="66" spans="15:120" ht="13.2" x14ac:dyDescent="0.2">
      <c r="Q66" s="261"/>
      <c r="S66" s="261"/>
      <c r="U66" s="261"/>
      <c r="DM66" s="261"/>
    </row>
    <row r="67" spans="15:120" ht="13.2" x14ac:dyDescent="0.2">
      <c r="O67" s="261"/>
      <c r="P67" s="261"/>
      <c r="R67" s="261"/>
      <c r="T67" s="261"/>
      <c r="Y67" s="261"/>
      <c r="CT67" s="261"/>
      <c r="CV67" s="261"/>
      <c r="CW67" s="261"/>
      <c r="CY67" s="261"/>
      <c r="DA67" s="261"/>
      <c r="DB67" s="261"/>
      <c r="DD67" s="261"/>
      <c r="DF67" s="261"/>
      <c r="DG67" s="261"/>
      <c r="DI67" s="261"/>
      <c r="DK67" s="261"/>
      <c r="DL67" s="261"/>
      <c r="DN67" s="261"/>
      <c r="DO67" s="261"/>
      <c r="DP67" s="261"/>
    </row>
    <row r="68" spans="15:120" ht="13.2" x14ac:dyDescent="0.2"/>
    <row r="69" spans="15:120" ht="13.2" x14ac:dyDescent="0.2"/>
    <row r="70" spans="15:120" ht="13.2" x14ac:dyDescent="0.2"/>
    <row r="71" spans="15:120" ht="13.2" x14ac:dyDescent="0.2"/>
    <row r="72" spans="15:120" ht="13.2" x14ac:dyDescent="0.2">
      <c r="DP72" s="261"/>
    </row>
    <row r="73" spans="15:120" ht="13.2" x14ac:dyDescent="0.2">
      <c r="DP73" s="261"/>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61"/>
      <c r="CX96" s="261"/>
      <c r="DC96" s="261"/>
      <c r="DH96" s="261"/>
    </row>
    <row r="97" spans="24:120" ht="13.2" x14ac:dyDescent="0.2">
      <c r="CS97" s="261"/>
      <c r="CX97" s="261"/>
      <c r="DC97" s="261"/>
      <c r="DH97" s="261"/>
      <c r="DP97" s="262" t="s">
        <v>508</v>
      </c>
    </row>
    <row r="98" spans="24:120" ht="13.2" hidden="1" x14ac:dyDescent="0.2">
      <c r="CS98" s="261"/>
      <c r="CX98" s="261"/>
      <c r="DC98" s="261"/>
      <c r="DH98" s="261"/>
    </row>
    <row r="99" spans="24:120" ht="13.2" hidden="1" x14ac:dyDescent="0.2">
      <c r="CS99" s="261"/>
      <c r="CX99" s="261"/>
      <c r="DC99" s="261"/>
      <c r="DH99" s="261"/>
    </row>
    <row r="101" spans="24:120" ht="12" hidden="1" customHeight="1" x14ac:dyDescent="0.2">
      <c r="X101" s="261"/>
      <c r="Y101" s="261"/>
      <c r="Z101" s="261"/>
      <c r="AA101" s="261"/>
      <c r="AB101" s="261"/>
      <c r="AC101" s="261"/>
      <c r="AD101" s="261"/>
      <c r="AE101" s="261"/>
      <c r="AF101" s="261"/>
      <c r="AG101" s="261"/>
      <c r="AH101" s="261"/>
      <c r="AI101" s="261"/>
      <c r="AJ101" s="261"/>
      <c r="AK101" s="261"/>
      <c r="AL101" s="261"/>
      <c r="AM101" s="261"/>
      <c r="AN101" s="261"/>
      <c r="AO101" s="261"/>
      <c r="AP101" s="261"/>
      <c r="AQ101" s="261"/>
      <c r="AR101" s="261"/>
      <c r="AS101" s="261"/>
      <c r="AT101" s="261"/>
      <c r="AU101" s="261"/>
      <c r="AV101" s="261"/>
      <c r="AW101" s="261"/>
      <c r="AX101" s="261"/>
      <c r="AY101" s="261"/>
      <c r="AZ101" s="261"/>
      <c r="BA101" s="261"/>
      <c r="BB101" s="261"/>
      <c r="BC101" s="261"/>
      <c r="BD101" s="261"/>
      <c r="BE101" s="261"/>
      <c r="BF101" s="261"/>
      <c r="BG101" s="261"/>
      <c r="BH101" s="261"/>
      <c r="BI101" s="261"/>
      <c r="BJ101" s="261"/>
      <c r="BK101" s="261"/>
      <c r="BL101" s="261"/>
      <c r="BM101" s="261"/>
      <c r="BN101" s="261"/>
      <c r="BO101" s="261"/>
      <c r="BP101" s="261"/>
      <c r="BQ101" s="261"/>
      <c r="BR101" s="261"/>
      <c r="BS101" s="261"/>
      <c r="BT101" s="261"/>
      <c r="BU101" s="261"/>
      <c r="BV101" s="261"/>
      <c r="BW101" s="261"/>
      <c r="BX101" s="261"/>
      <c r="BY101" s="261"/>
      <c r="BZ101" s="261"/>
      <c r="CA101" s="261"/>
      <c r="CB101" s="261"/>
      <c r="CC101" s="261"/>
      <c r="CD101" s="261"/>
      <c r="CE101" s="261"/>
      <c r="CF101" s="261"/>
      <c r="CG101" s="261"/>
      <c r="CH101" s="261"/>
      <c r="CI101" s="261"/>
      <c r="CJ101" s="261"/>
      <c r="CK101" s="261"/>
      <c r="CL101" s="261"/>
      <c r="CM101" s="261"/>
      <c r="CN101" s="261"/>
      <c r="CO101" s="261"/>
      <c r="CP101" s="261"/>
      <c r="CQ101" s="261"/>
      <c r="CR101" s="261"/>
      <c r="CU101" s="261"/>
      <c r="CZ101" s="261"/>
      <c r="DE101" s="261"/>
      <c r="DJ101" s="261"/>
    </row>
    <row r="102" spans="24:120" ht="1.5" hidden="1" customHeight="1" x14ac:dyDescent="0.2">
      <c r="CU102" s="261"/>
      <c r="CZ102" s="261"/>
      <c r="DE102" s="261"/>
      <c r="DJ102" s="261"/>
      <c r="DM102" s="261"/>
    </row>
    <row r="103" spans="24:120" ht="13.2" hidden="1" x14ac:dyDescent="0.2">
      <c r="CT103" s="261"/>
      <c r="CV103" s="261"/>
      <c r="CW103" s="261"/>
      <c r="CY103" s="261"/>
      <c r="DA103" s="261"/>
      <c r="DB103" s="261"/>
      <c r="DD103" s="261"/>
      <c r="DF103" s="261"/>
      <c r="DG103" s="261"/>
      <c r="DI103" s="261"/>
      <c r="DK103" s="261"/>
      <c r="DL103" s="261"/>
      <c r="DM103" s="261"/>
      <c r="DN103" s="261"/>
      <c r="DO103" s="261"/>
      <c r="DP103" s="261"/>
    </row>
    <row r="104" spans="24:120" ht="13.2" hidden="1" x14ac:dyDescent="0.2">
      <c r="CV104" s="261"/>
      <c r="CW104" s="261"/>
      <c r="DA104" s="261"/>
      <c r="DB104" s="261"/>
      <c r="DF104" s="261"/>
      <c r="DG104" s="261"/>
      <c r="DK104" s="261"/>
      <c r="DL104" s="261"/>
      <c r="DN104" s="261"/>
      <c r="DO104" s="261"/>
      <c r="DP104" s="261"/>
    </row>
    <row r="105" spans="24:120" ht="12.75" hidden="1" customHeight="1" x14ac:dyDescent="0.2"/>
  </sheetData>
  <sheetProtection algorithmName="SHA-512" hashValue="ZZFfaP3jvgbYpRmXIi1ShzmOkgqUjYvtpKJz2HCOKix9t9HzrXpDnglYJM4ZHpl1Hg2QJKnExsg5ioYNy10cPA==" saltValue="KlEPvk0Q+fDXqebh5zrzZw=="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58" zoomScaleNormal="100" zoomScaleSheetLayoutView="55" workbookViewId="0"/>
  </sheetViews>
  <sheetFormatPr defaultColWidth="0" defaultRowHeight="13.5" customHeight="1" zeroHeight="1" x14ac:dyDescent="0.2"/>
  <cols>
    <col min="1" max="116" width="2.6640625" style="262" customWidth="1"/>
    <col min="117" max="16384" width="9" style="261" hidden="1"/>
  </cols>
  <sheetData>
    <row r="1" spans="2:116" ht="13.2" x14ac:dyDescent="0.2">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row>
    <row r="2" spans="2:116" ht="13.2" x14ac:dyDescent="0.2"/>
    <row r="3" spans="2:116" ht="13.2" x14ac:dyDescent="0.2"/>
    <row r="4" spans="2:116" ht="13.2" x14ac:dyDescent="0.2">
      <c r="R4" s="261"/>
      <c r="S4" s="261"/>
      <c r="T4" s="261"/>
      <c r="U4" s="261"/>
      <c r="V4" s="261"/>
      <c r="W4" s="261"/>
      <c r="X4" s="261"/>
      <c r="Y4" s="261"/>
      <c r="Z4" s="261"/>
      <c r="AA4" s="261"/>
      <c r="AB4" s="261"/>
      <c r="AC4" s="261"/>
      <c r="AD4" s="261"/>
      <c r="AE4" s="261"/>
      <c r="AF4" s="261"/>
      <c r="AG4" s="261"/>
      <c r="AH4" s="261"/>
      <c r="AI4" s="261"/>
      <c r="AJ4" s="261"/>
      <c r="AK4" s="261"/>
      <c r="AL4" s="261"/>
      <c r="AM4" s="261"/>
      <c r="AN4" s="261"/>
      <c r="AO4" s="261"/>
      <c r="AP4" s="261"/>
      <c r="AQ4" s="261"/>
      <c r="AR4" s="261"/>
      <c r="AS4" s="261"/>
      <c r="AT4" s="261"/>
      <c r="AU4" s="261"/>
      <c r="AV4" s="261"/>
      <c r="AW4" s="261"/>
      <c r="AX4" s="261"/>
      <c r="AY4" s="261"/>
      <c r="AZ4" s="261"/>
      <c r="BA4" s="261"/>
      <c r="BB4" s="261"/>
      <c r="BC4" s="261"/>
      <c r="BD4" s="261"/>
      <c r="BE4" s="261"/>
      <c r="BF4" s="261"/>
      <c r="BG4" s="261"/>
      <c r="BH4" s="261"/>
      <c r="BI4" s="261"/>
      <c r="BJ4" s="261"/>
      <c r="BK4" s="261"/>
      <c r="BL4" s="261"/>
      <c r="BM4" s="261"/>
      <c r="BN4" s="261"/>
      <c r="BO4" s="261"/>
      <c r="BP4" s="261"/>
      <c r="BQ4" s="261"/>
      <c r="BR4" s="261"/>
      <c r="BS4" s="261"/>
      <c r="BT4" s="261"/>
      <c r="BU4" s="261"/>
      <c r="BV4" s="261"/>
      <c r="BW4" s="261"/>
      <c r="BX4" s="261"/>
      <c r="BY4" s="261"/>
      <c r="BZ4" s="261"/>
      <c r="CA4" s="261"/>
      <c r="CB4" s="261"/>
      <c r="CC4" s="261"/>
      <c r="CD4" s="261"/>
      <c r="CE4" s="261"/>
      <c r="CF4" s="261"/>
      <c r="CG4" s="261"/>
      <c r="CH4" s="261"/>
      <c r="CI4" s="261"/>
      <c r="CJ4" s="261"/>
      <c r="CK4" s="261"/>
      <c r="CL4" s="261"/>
      <c r="CM4" s="261"/>
      <c r="CN4" s="261"/>
      <c r="CO4" s="261"/>
      <c r="CP4" s="261"/>
      <c r="CQ4" s="261"/>
      <c r="CR4" s="261"/>
      <c r="CS4" s="261"/>
      <c r="CT4" s="261"/>
      <c r="CU4" s="261"/>
      <c r="CV4" s="261"/>
      <c r="CW4" s="261"/>
      <c r="CX4" s="261"/>
      <c r="CY4" s="261"/>
      <c r="CZ4" s="261"/>
      <c r="DA4" s="261"/>
      <c r="DB4" s="261"/>
      <c r="DC4" s="261"/>
      <c r="DD4" s="261"/>
      <c r="DE4" s="261"/>
      <c r="DF4" s="261"/>
      <c r="DG4" s="261"/>
      <c r="DH4" s="261"/>
      <c r="DI4" s="261"/>
      <c r="DJ4" s="261"/>
      <c r="DK4" s="261"/>
      <c r="DL4" s="261"/>
    </row>
    <row r="5" spans="2:116" ht="13.2" x14ac:dyDescent="0.2">
      <c r="R5" s="261"/>
      <c r="S5" s="261"/>
      <c r="T5" s="261"/>
      <c r="U5" s="261"/>
      <c r="V5" s="261"/>
      <c r="W5" s="261"/>
      <c r="X5" s="261"/>
      <c r="Y5" s="261"/>
      <c r="Z5" s="261"/>
      <c r="AA5" s="261"/>
      <c r="AB5" s="261"/>
      <c r="AC5" s="261"/>
      <c r="AD5" s="261"/>
      <c r="AE5" s="261"/>
      <c r="AF5" s="261"/>
      <c r="AG5" s="261"/>
      <c r="AH5" s="261"/>
      <c r="AI5" s="261"/>
      <c r="AJ5" s="261"/>
      <c r="AK5" s="261"/>
      <c r="AL5" s="261"/>
      <c r="AM5" s="261"/>
      <c r="AN5" s="261"/>
      <c r="AO5" s="261"/>
      <c r="AP5" s="261"/>
      <c r="AQ5" s="261"/>
      <c r="AR5" s="261"/>
      <c r="AS5" s="261"/>
      <c r="AT5" s="261"/>
      <c r="AU5" s="261"/>
      <c r="AV5" s="261"/>
      <c r="AW5" s="261"/>
      <c r="AX5" s="261"/>
      <c r="AY5" s="261"/>
      <c r="AZ5" s="261"/>
      <c r="BA5" s="261"/>
      <c r="BB5" s="261"/>
      <c r="BC5" s="261"/>
      <c r="BD5" s="261"/>
      <c r="BE5" s="261"/>
      <c r="BF5" s="261"/>
      <c r="BG5" s="261"/>
      <c r="BH5" s="261"/>
      <c r="BI5" s="261"/>
      <c r="BJ5" s="261"/>
      <c r="BK5" s="261"/>
      <c r="BL5" s="261"/>
      <c r="BM5" s="261"/>
      <c r="BN5" s="261"/>
      <c r="BO5" s="261"/>
      <c r="BP5" s="261"/>
      <c r="BQ5" s="261"/>
      <c r="BR5" s="261"/>
      <c r="BS5" s="261"/>
      <c r="BT5" s="261"/>
      <c r="BU5" s="261"/>
      <c r="BV5" s="261"/>
      <c r="BW5" s="261"/>
      <c r="BX5" s="261"/>
      <c r="BY5" s="261"/>
      <c r="BZ5" s="261"/>
      <c r="CA5" s="261"/>
      <c r="CB5" s="261"/>
      <c r="CC5" s="261"/>
      <c r="CD5" s="261"/>
      <c r="CE5" s="261"/>
      <c r="CF5" s="261"/>
      <c r="CG5" s="261"/>
      <c r="CH5" s="261"/>
      <c r="CI5" s="261"/>
      <c r="CJ5" s="261"/>
      <c r="CK5" s="261"/>
      <c r="CL5" s="261"/>
      <c r="CM5" s="261"/>
      <c r="CN5" s="261"/>
      <c r="CO5" s="261"/>
      <c r="CP5" s="261"/>
      <c r="CQ5" s="261"/>
      <c r="CR5" s="261"/>
      <c r="CS5" s="261"/>
      <c r="CT5" s="261"/>
      <c r="CU5" s="261"/>
      <c r="CV5" s="261"/>
      <c r="CW5" s="261"/>
      <c r="CX5" s="261"/>
      <c r="CY5" s="261"/>
      <c r="CZ5" s="261"/>
      <c r="DA5" s="261"/>
      <c r="DB5" s="261"/>
      <c r="DC5" s="261"/>
      <c r="DD5" s="261"/>
      <c r="DE5" s="261"/>
      <c r="DF5" s="261"/>
      <c r="DG5" s="261"/>
      <c r="DH5" s="261"/>
      <c r="DI5" s="261"/>
      <c r="DJ5" s="261"/>
      <c r="DK5" s="261"/>
      <c r="DL5" s="261"/>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61"/>
      <c r="J18" s="261"/>
      <c r="K18" s="261"/>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261"/>
      <c r="AI18" s="261"/>
      <c r="AJ18" s="261"/>
      <c r="AK18" s="261"/>
      <c r="AL18" s="261"/>
      <c r="AM18" s="261"/>
      <c r="AN18" s="261"/>
      <c r="AO18" s="261"/>
      <c r="AP18" s="261"/>
      <c r="AQ18" s="261"/>
      <c r="AR18" s="261"/>
      <c r="AS18" s="261"/>
      <c r="AT18" s="261"/>
      <c r="AU18" s="261"/>
      <c r="AV18" s="261"/>
      <c r="AW18" s="261"/>
      <c r="AX18" s="261"/>
      <c r="AY18" s="261"/>
      <c r="AZ18" s="261"/>
      <c r="BA18" s="261"/>
      <c r="BB18" s="261"/>
      <c r="BC18" s="261"/>
      <c r="BD18" s="261"/>
      <c r="BE18" s="261"/>
      <c r="BF18" s="261"/>
      <c r="BG18" s="261"/>
      <c r="BH18" s="261"/>
      <c r="BI18" s="261"/>
      <c r="BJ18" s="261"/>
      <c r="BK18" s="261"/>
      <c r="BL18" s="261"/>
      <c r="BM18" s="261"/>
      <c r="BN18" s="261"/>
      <c r="BO18" s="261"/>
      <c r="BP18" s="261"/>
      <c r="BQ18" s="261"/>
      <c r="BR18" s="261"/>
      <c r="BS18" s="261"/>
      <c r="BT18" s="261"/>
      <c r="BU18" s="261"/>
      <c r="BV18" s="261"/>
      <c r="BW18" s="261"/>
      <c r="BX18" s="261"/>
      <c r="BY18" s="261"/>
      <c r="BZ18" s="261"/>
      <c r="CA18" s="261"/>
      <c r="CB18" s="261"/>
      <c r="CC18" s="261"/>
      <c r="CD18" s="261"/>
      <c r="CE18" s="261"/>
      <c r="CF18" s="261"/>
      <c r="CG18" s="261"/>
      <c r="CH18" s="261"/>
      <c r="CI18" s="261"/>
      <c r="CJ18" s="261"/>
      <c r="CK18" s="261"/>
      <c r="CL18" s="261"/>
      <c r="CM18" s="261"/>
      <c r="CN18" s="261"/>
      <c r="CO18" s="261"/>
      <c r="CP18" s="261"/>
      <c r="CQ18" s="261"/>
      <c r="CR18" s="261"/>
      <c r="CS18" s="261"/>
      <c r="CT18" s="261"/>
      <c r="CU18" s="261"/>
      <c r="CV18" s="261"/>
      <c r="CW18" s="261"/>
      <c r="CX18" s="261"/>
      <c r="CY18" s="261"/>
      <c r="CZ18" s="261"/>
      <c r="DA18" s="261"/>
      <c r="DB18" s="261"/>
      <c r="DC18" s="261"/>
      <c r="DD18" s="261"/>
      <c r="DE18" s="261"/>
      <c r="DF18" s="261"/>
      <c r="DG18" s="261"/>
      <c r="DH18" s="261"/>
      <c r="DI18" s="261"/>
      <c r="DJ18" s="261"/>
      <c r="DK18" s="261"/>
      <c r="DL18" s="261"/>
    </row>
    <row r="19" spans="9:116" ht="13.2" x14ac:dyDescent="0.2"/>
    <row r="20" spans="9:116" ht="13.2" x14ac:dyDescent="0.2"/>
    <row r="21" spans="9:116" ht="13.2" x14ac:dyDescent="0.2">
      <c r="DL21" s="261"/>
    </row>
    <row r="22" spans="9:116" ht="13.2" x14ac:dyDescent="0.2">
      <c r="DI22" s="261"/>
      <c r="DJ22" s="261"/>
      <c r="DK22" s="261"/>
      <c r="DL22" s="261"/>
    </row>
    <row r="23" spans="9:116" ht="13.2" x14ac:dyDescent="0.2">
      <c r="CY23" s="261"/>
      <c r="CZ23" s="261"/>
      <c r="DA23" s="261"/>
      <c r="DB23" s="261"/>
      <c r="DC23" s="261"/>
      <c r="DD23" s="261"/>
      <c r="DE23" s="261"/>
      <c r="DF23" s="261"/>
      <c r="DG23" s="261"/>
      <c r="DH23" s="261"/>
      <c r="DI23" s="261"/>
      <c r="DJ23" s="261"/>
      <c r="DK23" s="261"/>
      <c r="DL23" s="261"/>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61"/>
      <c r="DA35" s="261"/>
      <c r="DB35" s="261"/>
      <c r="DC35" s="261"/>
      <c r="DD35" s="261"/>
      <c r="DE35" s="261"/>
      <c r="DF35" s="261"/>
      <c r="DG35" s="261"/>
      <c r="DH35" s="261"/>
      <c r="DI35" s="261"/>
      <c r="DJ35" s="261"/>
      <c r="DK35" s="261"/>
      <c r="DL35" s="261"/>
    </row>
    <row r="36" spans="15:116" ht="13.2" x14ac:dyDescent="0.2"/>
    <row r="37" spans="15:116" ht="13.2" x14ac:dyDescent="0.2">
      <c r="DL37" s="261"/>
    </row>
    <row r="38" spans="15:116" ht="13.2" x14ac:dyDescent="0.2">
      <c r="DI38" s="261"/>
      <c r="DJ38" s="261"/>
      <c r="DK38" s="261"/>
      <c r="DL38" s="261"/>
    </row>
    <row r="39" spans="15:116" ht="13.2" x14ac:dyDescent="0.2"/>
    <row r="40" spans="15:116" ht="13.2" x14ac:dyDescent="0.2"/>
    <row r="41" spans="15:116" ht="13.2" x14ac:dyDescent="0.2"/>
    <row r="42" spans="15:116" ht="13.2" x14ac:dyDescent="0.2"/>
    <row r="43" spans="15:116" ht="13.2" x14ac:dyDescent="0.2">
      <c r="O43" s="261"/>
      <c r="P43" s="261"/>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261"/>
      <c r="BR43" s="261"/>
      <c r="BS43" s="261"/>
      <c r="BT43" s="261"/>
      <c r="BU43" s="261"/>
      <c r="BV43" s="261"/>
      <c r="BW43" s="261"/>
      <c r="BX43" s="261"/>
      <c r="BY43" s="261"/>
      <c r="BZ43" s="261"/>
      <c r="CA43" s="261"/>
      <c r="CB43" s="261"/>
      <c r="CC43" s="261"/>
      <c r="CD43" s="261"/>
      <c r="CE43" s="261"/>
      <c r="CF43" s="261"/>
      <c r="CG43" s="261"/>
      <c r="CH43" s="261"/>
      <c r="CI43" s="261"/>
      <c r="CJ43" s="261"/>
      <c r="CK43" s="261"/>
      <c r="CL43" s="261"/>
      <c r="CM43" s="261"/>
      <c r="CN43" s="261"/>
      <c r="CO43" s="261"/>
      <c r="CP43" s="261"/>
      <c r="CQ43" s="261"/>
      <c r="CR43" s="261"/>
      <c r="CS43" s="261"/>
      <c r="CT43" s="261"/>
      <c r="CU43" s="261"/>
      <c r="CV43" s="261"/>
      <c r="CW43" s="261"/>
      <c r="CX43" s="261"/>
      <c r="CY43" s="261"/>
      <c r="CZ43" s="261"/>
      <c r="DA43" s="261"/>
      <c r="DB43" s="261"/>
      <c r="DC43" s="261"/>
      <c r="DD43" s="261"/>
      <c r="DE43" s="261"/>
      <c r="DF43" s="261"/>
      <c r="DG43" s="261"/>
      <c r="DH43" s="261"/>
      <c r="DI43" s="261"/>
      <c r="DJ43" s="261"/>
      <c r="DK43" s="261"/>
      <c r="DL43" s="261"/>
    </row>
    <row r="44" spans="15:116" ht="13.2" x14ac:dyDescent="0.2">
      <c r="DL44" s="261"/>
    </row>
    <row r="45" spans="15:116" ht="13.2" x14ac:dyDescent="0.2"/>
    <row r="46" spans="15:116" ht="13.2" x14ac:dyDescent="0.2">
      <c r="DA46" s="261"/>
      <c r="DB46" s="261"/>
      <c r="DC46" s="261"/>
      <c r="DD46" s="261"/>
      <c r="DE46" s="261"/>
      <c r="DF46" s="261"/>
      <c r="DG46" s="261"/>
      <c r="DH46" s="261"/>
      <c r="DI46" s="261"/>
      <c r="DJ46" s="261"/>
      <c r="DK46" s="261"/>
      <c r="DL46" s="261"/>
    </row>
    <row r="47" spans="15:116" ht="13.2" x14ac:dyDescent="0.2"/>
    <row r="48" spans="15:116" ht="13.2" x14ac:dyDescent="0.2"/>
    <row r="49" spans="104:116" ht="13.2" x14ac:dyDescent="0.2"/>
    <row r="50" spans="104:116" ht="13.2" x14ac:dyDescent="0.2">
      <c r="CZ50" s="261"/>
      <c r="DA50" s="261"/>
      <c r="DB50" s="261"/>
      <c r="DC50" s="261"/>
      <c r="DD50" s="261"/>
      <c r="DE50" s="261"/>
      <c r="DF50" s="261"/>
      <c r="DG50" s="261"/>
      <c r="DH50" s="261"/>
      <c r="DI50" s="261"/>
      <c r="DJ50" s="261"/>
      <c r="DK50" s="261"/>
      <c r="DL50" s="261"/>
    </row>
    <row r="51" spans="104:116" ht="13.2" x14ac:dyDescent="0.2"/>
    <row r="52" spans="104:116" ht="13.2" x14ac:dyDescent="0.2"/>
    <row r="53" spans="104:116" ht="13.2" x14ac:dyDescent="0.2">
      <c r="DL53" s="261"/>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61"/>
      <c r="DD67" s="261"/>
      <c r="DE67" s="261"/>
      <c r="DF67" s="261"/>
      <c r="DG67" s="261"/>
      <c r="DH67" s="261"/>
      <c r="DI67" s="261"/>
      <c r="DJ67" s="261"/>
      <c r="DK67" s="261"/>
      <c r="DL67" s="261"/>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DBIFOfA4DY+07tPPMRXGcVQcTPOqwhCd6YkWXWl8Ps8QTv9t0VJWXPRNkkVWD7cQ8uFogBrjKcNNN36t3o9cKw==" saltValue="Nb2B3SKAmuCmKkwpSrAg9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D49" workbookViewId="0"/>
  </sheetViews>
  <sheetFormatPr defaultColWidth="0" defaultRowHeight="13.5" customHeight="1" zeroHeight="1" x14ac:dyDescent="0.2"/>
  <cols>
    <col min="1" max="36" width="2.44140625" style="263" customWidth="1"/>
    <col min="37" max="44" width="17" style="263" customWidth="1"/>
    <col min="45" max="45" width="6.109375" style="269" customWidth="1"/>
    <col min="46" max="46" width="3" style="267" customWidth="1"/>
    <col min="47" max="47" width="19.109375" style="263" hidden="1" customWidth="1"/>
    <col min="48" max="52" width="12.6640625" style="263" hidden="1" customWidth="1"/>
    <col min="53" max="16384" width="8.6640625" style="263" hidden="1"/>
  </cols>
  <sheetData>
    <row r="1" spans="1:46" ht="13.2" x14ac:dyDescent="0.2">
      <c r="AS1" s="263"/>
      <c r="AT1" s="263"/>
    </row>
    <row r="2" spans="1:46" ht="13.2" x14ac:dyDescent="0.2">
      <c r="AS2" s="263"/>
      <c r="AT2" s="263"/>
    </row>
    <row r="3" spans="1:46" ht="13.2" x14ac:dyDescent="0.2">
      <c r="AS3" s="263"/>
      <c r="AT3" s="263"/>
    </row>
    <row r="4" spans="1:46" ht="13.2" x14ac:dyDescent="0.2">
      <c r="AS4" s="263"/>
      <c r="AT4" s="263"/>
    </row>
    <row r="5" spans="1:46" ht="16.2" x14ac:dyDescent="0.2">
      <c r="A5" s="264" t="s">
        <v>509</v>
      </c>
      <c r="B5" s="265"/>
      <c r="C5" s="265"/>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c r="AM5" s="265"/>
      <c r="AN5" s="265"/>
      <c r="AO5" s="265"/>
      <c r="AP5" s="265"/>
      <c r="AQ5" s="265"/>
      <c r="AR5" s="265"/>
      <c r="AS5" s="266"/>
    </row>
    <row r="6" spans="1:46" ht="13.2" x14ac:dyDescent="0.2">
      <c r="A6" s="267"/>
      <c r="AK6" s="268" t="s">
        <v>510</v>
      </c>
      <c r="AL6" s="268"/>
      <c r="AM6" s="268"/>
      <c r="AN6" s="268"/>
    </row>
    <row r="7" spans="1:46" ht="13.5" customHeight="1" x14ac:dyDescent="0.2">
      <c r="A7" s="267"/>
      <c r="AK7" s="270"/>
      <c r="AL7" s="271"/>
      <c r="AM7" s="271"/>
      <c r="AN7" s="272"/>
      <c r="AO7" s="1141" t="s">
        <v>511</v>
      </c>
      <c r="AP7" s="273"/>
      <c r="AQ7" s="274" t="s">
        <v>512</v>
      </c>
      <c r="AR7" s="275"/>
    </row>
    <row r="8" spans="1:46" ht="13.2" x14ac:dyDescent="0.2">
      <c r="A8" s="267"/>
      <c r="AK8" s="276"/>
      <c r="AL8" s="277"/>
      <c r="AM8" s="277"/>
      <c r="AN8" s="278"/>
      <c r="AO8" s="1142"/>
      <c r="AP8" s="279" t="s">
        <v>513</v>
      </c>
      <c r="AQ8" s="280" t="s">
        <v>514</v>
      </c>
      <c r="AR8" s="281" t="s">
        <v>515</v>
      </c>
    </row>
    <row r="9" spans="1:46" ht="13.2" x14ac:dyDescent="0.2">
      <c r="A9" s="267"/>
      <c r="AK9" s="1132" t="s">
        <v>516</v>
      </c>
      <c r="AL9" s="1133"/>
      <c r="AM9" s="1133"/>
      <c r="AN9" s="1134"/>
      <c r="AO9" s="282">
        <v>758035</v>
      </c>
      <c r="AP9" s="282">
        <v>122521</v>
      </c>
      <c r="AQ9" s="283">
        <v>131552</v>
      </c>
      <c r="AR9" s="284">
        <v>-6.9</v>
      </c>
    </row>
    <row r="10" spans="1:46" ht="13.5" customHeight="1" x14ac:dyDescent="0.2">
      <c r="A10" s="267"/>
      <c r="AK10" s="1132" t="s">
        <v>517</v>
      </c>
      <c r="AL10" s="1133"/>
      <c r="AM10" s="1133"/>
      <c r="AN10" s="1134"/>
      <c r="AO10" s="285">
        <v>107317</v>
      </c>
      <c r="AP10" s="285">
        <v>17346</v>
      </c>
      <c r="AQ10" s="286">
        <v>15222</v>
      </c>
      <c r="AR10" s="287">
        <v>14</v>
      </c>
    </row>
    <row r="11" spans="1:46" ht="13.5" customHeight="1" x14ac:dyDescent="0.2">
      <c r="A11" s="267"/>
      <c r="AK11" s="1132" t="s">
        <v>518</v>
      </c>
      <c r="AL11" s="1133"/>
      <c r="AM11" s="1133"/>
      <c r="AN11" s="1134"/>
      <c r="AO11" s="285" t="s">
        <v>519</v>
      </c>
      <c r="AP11" s="285" t="s">
        <v>519</v>
      </c>
      <c r="AQ11" s="286">
        <v>927</v>
      </c>
      <c r="AR11" s="287" t="s">
        <v>519</v>
      </c>
    </row>
    <row r="12" spans="1:46" ht="13.5" customHeight="1" x14ac:dyDescent="0.2">
      <c r="A12" s="267"/>
      <c r="AK12" s="1132" t="s">
        <v>520</v>
      </c>
      <c r="AL12" s="1133"/>
      <c r="AM12" s="1133"/>
      <c r="AN12" s="1134"/>
      <c r="AO12" s="285" t="s">
        <v>519</v>
      </c>
      <c r="AP12" s="285" t="s">
        <v>519</v>
      </c>
      <c r="AQ12" s="286" t="s">
        <v>519</v>
      </c>
      <c r="AR12" s="287" t="s">
        <v>519</v>
      </c>
    </row>
    <row r="13" spans="1:46" ht="13.5" customHeight="1" x14ac:dyDescent="0.2">
      <c r="A13" s="267"/>
      <c r="AK13" s="1132" t="s">
        <v>521</v>
      </c>
      <c r="AL13" s="1133"/>
      <c r="AM13" s="1133"/>
      <c r="AN13" s="1134"/>
      <c r="AO13" s="285">
        <v>28677</v>
      </c>
      <c r="AP13" s="285">
        <v>4635</v>
      </c>
      <c r="AQ13" s="286">
        <v>5186</v>
      </c>
      <c r="AR13" s="287">
        <v>-10.6</v>
      </c>
    </row>
    <row r="14" spans="1:46" ht="13.5" customHeight="1" x14ac:dyDescent="0.2">
      <c r="A14" s="267"/>
      <c r="AK14" s="1132" t="s">
        <v>522</v>
      </c>
      <c r="AL14" s="1133"/>
      <c r="AM14" s="1133"/>
      <c r="AN14" s="1134"/>
      <c r="AO14" s="285">
        <v>30037</v>
      </c>
      <c r="AP14" s="285">
        <v>4855</v>
      </c>
      <c r="AQ14" s="286">
        <v>3097</v>
      </c>
      <c r="AR14" s="287">
        <v>56.8</v>
      </c>
    </row>
    <row r="15" spans="1:46" ht="13.5" customHeight="1" x14ac:dyDescent="0.2">
      <c r="A15" s="267"/>
      <c r="AK15" s="1135" t="s">
        <v>523</v>
      </c>
      <c r="AL15" s="1136"/>
      <c r="AM15" s="1136"/>
      <c r="AN15" s="1137"/>
      <c r="AO15" s="285">
        <v>-46962</v>
      </c>
      <c r="AP15" s="285">
        <v>-7590</v>
      </c>
      <c r="AQ15" s="286">
        <v>-10369</v>
      </c>
      <c r="AR15" s="287">
        <v>-26.8</v>
      </c>
    </row>
    <row r="16" spans="1:46" ht="13.2" x14ac:dyDescent="0.2">
      <c r="A16" s="267"/>
      <c r="AK16" s="1135" t="s">
        <v>185</v>
      </c>
      <c r="AL16" s="1136"/>
      <c r="AM16" s="1136"/>
      <c r="AN16" s="1137"/>
      <c r="AO16" s="285">
        <v>877104</v>
      </c>
      <c r="AP16" s="285">
        <v>141766</v>
      </c>
      <c r="AQ16" s="286">
        <v>145615</v>
      </c>
      <c r="AR16" s="287">
        <v>-2.6</v>
      </c>
    </row>
    <row r="17" spans="1:46" ht="13.2" x14ac:dyDescent="0.2">
      <c r="A17" s="267"/>
    </row>
    <row r="18" spans="1:46" ht="13.2" x14ac:dyDescent="0.2">
      <c r="A18" s="267"/>
      <c r="AQ18" s="288"/>
      <c r="AR18" s="288"/>
    </row>
    <row r="19" spans="1:46" ht="13.2" x14ac:dyDescent="0.2">
      <c r="A19" s="267"/>
      <c r="AK19" s="263" t="s">
        <v>524</v>
      </c>
    </row>
    <row r="20" spans="1:46" ht="13.2" x14ac:dyDescent="0.2">
      <c r="A20" s="267"/>
      <c r="AK20" s="289"/>
      <c r="AL20" s="290"/>
      <c r="AM20" s="290"/>
      <c r="AN20" s="291"/>
      <c r="AO20" s="292" t="s">
        <v>525</v>
      </c>
      <c r="AP20" s="293" t="s">
        <v>526</v>
      </c>
      <c r="AQ20" s="294" t="s">
        <v>527</v>
      </c>
      <c r="AR20" s="295"/>
    </row>
    <row r="21" spans="1:46" s="268" customFormat="1" ht="13.2" x14ac:dyDescent="0.2">
      <c r="A21" s="296"/>
      <c r="AK21" s="1138" t="s">
        <v>528</v>
      </c>
      <c r="AL21" s="1139"/>
      <c r="AM21" s="1139"/>
      <c r="AN21" s="1140"/>
      <c r="AO21" s="297">
        <v>11.64</v>
      </c>
      <c r="AP21" s="298">
        <v>13.36</v>
      </c>
      <c r="AQ21" s="299">
        <v>-1.72</v>
      </c>
      <c r="AS21" s="300"/>
      <c r="AT21" s="296"/>
    </row>
    <row r="22" spans="1:46" s="268" customFormat="1" ht="13.2" x14ac:dyDescent="0.2">
      <c r="A22" s="296"/>
      <c r="AK22" s="1138" t="s">
        <v>529</v>
      </c>
      <c r="AL22" s="1139"/>
      <c r="AM22" s="1139"/>
      <c r="AN22" s="1140"/>
      <c r="AO22" s="301">
        <v>97.4</v>
      </c>
      <c r="AP22" s="302">
        <v>95.8</v>
      </c>
      <c r="AQ22" s="303">
        <v>1.6</v>
      </c>
      <c r="AR22" s="288"/>
      <c r="AS22" s="300"/>
      <c r="AT22" s="296"/>
    </row>
    <row r="23" spans="1:46" s="268" customFormat="1" ht="13.2" x14ac:dyDescent="0.2">
      <c r="A23" s="296"/>
      <c r="AP23" s="288"/>
      <c r="AQ23" s="288"/>
      <c r="AR23" s="288"/>
      <c r="AS23" s="300"/>
      <c r="AT23" s="296"/>
    </row>
    <row r="24" spans="1:46" s="268" customFormat="1" ht="13.2" x14ac:dyDescent="0.2">
      <c r="A24" s="296"/>
      <c r="AP24" s="288"/>
      <c r="AQ24" s="288"/>
      <c r="AR24" s="288"/>
      <c r="AS24" s="300"/>
      <c r="AT24" s="296"/>
    </row>
    <row r="25" spans="1:46" s="268" customFormat="1" ht="13.2" x14ac:dyDescent="0.2">
      <c r="A25" s="304"/>
      <c r="B25" s="305"/>
      <c r="C25" s="305"/>
      <c r="D25" s="305"/>
      <c r="E25" s="305"/>
      <c r="F25" s="305"/>
      <c r="G25" s="305"/>
      <c r="H25" s="305"/>
      <c r="I25" s="305"/>
      <c r="J25" s="305"/>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M25" s="305"/>
      <c r="AN25" s="305"/>
      <c r="AO25" s="305"/>
      <c r="AP25" s="306"/>
      <c r="AQ25" s="306"/>
      <c r="AR25" s="306"/>
      <c r="AS25" s="307"/>
      <c r="AT25" s="296"/>
    </row>
    <row r="26" spans="1:46" s="268" customFormat="1" ht="13.2" x14ac:dyDescent="0.2">
      <c r="A26" s="268" t="s">
        <v>530</v>
      </c>
      <c r="AP26" s="288"/>
      <c r="AQ26" s="288"/>
      <c r="AR26" s="288"/>
    </row>
    <row r="27" spans="1:46" ht="13.2" x14ac:dyDescent="0.2">
      <c r="A27" s="308"/>
      <c r="AS27" s="263"/>
      <c r="AT27" s="263"/>
    </row>
    <row r="28" spans="1:46" ht="16.2" x14ac:dyDescent="0.2">
      <c r="A28" s="264" t="s">
        <v>531</v>
      </c>
      <c r="B28" s="265"/>
      <c r="C28" s="265"/>
      <c r="D28" s="265"/>
      <c r="E28" s="265"/>
      <c r="F28" s="265"/>
      <c r="G28" s="265"/>
      <c r="H28" s="265"/>
      <c r="I28" s="265"/>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265"/>
      <c r="AO28" s="265"/>
      <c r="AP28" s="265"/>
      <c r="AQ28" s="265"/>
      <c r="AR28" s="265"/>
      <c r="AS28" s="309"/>
    </row>
    <row r="29" spans="1:46" ht="13.2" x14ac:dyDescent="0.2">
      <c r="A29" s="267"/>
      <c r="AK29" s="268" t="s">
        <v>532</v>
      </c>
      <c r="AL29" s="268"/>
      <c r="AM29" s="268"/>
      <c r="AN29" s="268"/>
      <c r="AS29" s="310"/>
    </row>
    <row r="30" spans="1:46" ht="13.5" customHeight="1" x14ac:dyDescent="0.2">
      <c r="A30" s="267"/>
      <c r="AK30" s="270"/>
      <c r="AL30" s="271"/>
      <c r="AM30" s="271"/>
      <c r="AN30" s="272"/>
      <c r="AO30" s="1141" t="s">
        <v>511</v>
      </c>
      <c r="AP30" s="273"/>
      <c r="AQ30" s="274" t="s">
        <v>512</v>
      </c>
      <c r="AR30" s="275"/>
    </row>
    <row r="31" spans="1:46" ht="13.2" x14ac:dyDescent="0.2">
      <c r="A31" s="267"/>
      <c r="AK31" s="276"/>
      <c r="AL31" s="277"/>
      <c r="AM31" s="277"/>
      <c r="AN31" s="278"/>
      <c r="AO31" s="1142"/>
      <c r="AP31" s="279" t="s">
        <v>513</v>
      </c>
      <c r="AQ31" s="280" t="s">
        <v>514</v>
      </c>
      <c r="AR31" s="281" t="s">
        <v>515</v>
      </c>
    </row>
    <row r="32" spans="1:46" ht="27" customHeight="1" x14ac:dyDescent="0.2">
      <c r="A32" s="267"/>
      <c r="AK32" s="1121" t="s">
        <v>533</v>
      </c>
      <c r="AL32" s="1122"/>
      <c r="AM32" s="1122"/>
      <c r="AN32" s="1123"/>
      <c r="AO32" s="311">
        <v>415513</v>
      </c>
      <c r="AP32" s="311">
        <v>67159</v>
      </c>
      <c r="AQ32" s="312">
        <v>74764</v>
      </c>
      <c r="AR32" s="313">
        <v>-10.199999999999999</v>
      </c>
    </row>
    <row r="33" spans="1:46" ht="13.5" customHeight="1" x14ac:dyDescent="0.2">
      <c r="A33" s="267"/>
      <c r="AK33" s="1121" t="s">
        <v>534</v>
      </c>
      <c r="AL33" s="1122"/>
      <c r="AM33" s="1122"/>
      <c r="AN33" s="1123"/>
      <c r="AO33" s="311" t="s">
        <v>519</v>
      </c>
      <c r="AP33" s="311" t="s">
        <v>519</v>
      </c>
      <c r="AQ33" s="312" t="s">
        <v>519</v>
      </c>
      <c r="AR33" s="313" t="s">
        <v>519</v>
      </c>
    </row>
    <row r="34" spans="1:46" ht="27" customHeight="1" x14ac:dyDescent="0.2">
      <c r="A34" s="267"/>
      <c r="AK34" s="1121" t="s">
        <v>535</v>
      </c>
      <c r="AL34" s="1122"/>
      <c r="AM34" s="1122"/>
      <c r="AN34" s="1123"/>
      <c r="AO34" s="311" t="s">
        <v>519</v>
      </c>
      <c r="AP34" s="311" t="s">
        <v>519</v>
      </c>
      <c r="AQ34" s="312" t="s">
        <v>519</v>
      </c>
      <c r="AR34" s="313" t="s">
        <v>519</v>
      </c>
    </row>
    <row r="35" spans="1:46" ht="27" customHeight="1" x14ac:dyDescent="0.2">
      <c r="A35" s="267"/>
      <c r="AK35" s="1121" t="s">
        <v>536</v>
      </c>
      <c r="AL35" s="1122"/>
      <c r="AM35" s="1122"/>
      <c r="AN35" s="1123"/>
      <c r="AO35" s="311">
        <v>34754</v>
      </c>
      <c r="AP35" s="311">
        <v>5617</v>
      </c>
      <c r="AQ35" s="312">
        <v>25584</v>
      </c>
      <c r="AR35" s="313">
        <v>-78</v>
      </c>
    </row>
    <row r="36" spans="1:46" ht="27" customHeight="1" x14ac:dyDescent="0.2">
      <c r="A36" s="267"/>
      <c r="AK36" s="1121" t="s">
        <v>537</v>
      </c>
      <c r="AL36" s="1122"/>
      <c r="AM36" s="1122"/>
      <c r="AN36" s="1123"/>
      <c r="AO36" s="311">
        <v>147</v>
      </c>
      <c r="AP36" s="311">
        <v>24</v>
      </c>
      <c r="AQ36" s="312">
        <v>3670</v>
      </c>
      <c r="AR36" s="313">
        <v>-99.3</v>
      </c>
    </row>
    <row r="37" spans="1:46" ht="13.5" customHeight="1" x14ac:dyDescent="0.2">
      <c r="A37" s="267"/>
      <c r="AK37" s="1121" t="s">
        <v>538</v>
      </c>
      <c r="AL37" s="1122"/>
      <c r="AM37" s="1122"/>
      <c r="AN37" s="1123"/>
      <c r="AO37" s="311" t="s">
        <v>519</v>
      </c>
      <c r="AP37" s="311" t="s">
        <v>519</v>
      </c>
      <c r="AQ37" s="312">
        <v>420</v>
      </c>
      <c r="AR37" s="313" t="s">
        <v>519</v>
      </c>
    </row>
    <row r="38" spans="1:46" ht="27" customHeight="1" x14ac:dyDescent="0.2">
      <c r="A38" s="267"/>
      <c r="AK38" s="1118" t="s">
        <v>539</v>
      </c>
      <c r="AL38" s="1119"/>
      <c r="AM38" s="1119"/>
      <c r="AN38" s="1120"/>
      <c r="AO38" s="314" t="s">
        <v>519</v>
      </c>
      <c r="AP38" s="314" t="s">
        <v>519</v>
      </c>
      <c r="AQ38" s="315">
        <v>9</v>
      </c>
      <c r="AR38" s="303" t="s">
        <v>519</v>
      </c>
      <c r="AS38" s="310"/>
    </row>
    <row r="39" spans="1:46" ht="13.2" x14ac:dyDescent="0.2">
      <c r="A39" s="267"/>
      <c r="AK39" s="1118" t="s">
        <v>540</v>
      </c>
      <c r="AL39" s="1119"/>
      <c r="AM39" s="1119"/>
      <c r="AN39" s="1120"/>
      <c r="AO39" s="311">
        <v>-37108</v>
      </c>
      <c r="AP39" s="311">
        <v>-5998</v>
      </c>
      <c r="AQ39" s="312">
        <v>-2239</v>
      </c>
      <c r="AR39" s="313">
        <v>167.9</v>
      </c>
      <c r="AS39" s="310"/>
    </row>
    <row r="40" spans="1:46" ht="27" customHeight="1" x14ac:dyDescent="0.2">
      <c r="A40" s="267"/>
      <c r="AK40" s="1121" t="s">
        <v>541</v>
      </c>
      <c r="AL40" s="1122"/>
      <c r="AM40" s="1122"/>
      <c r="AN40" s="1123"/>
      <c r="AO40" s="311">
        <v>-301169</v>
      </c>
      <c r="AP40" s="311">
        <v>-48678</v>
      </c>
      <c r="AQ40" s="312">
        <v>-71783</v>
      </c>
      <c r="AR40" s="313">
        <v>-32.200000000000003</v>
      </c>
      <c r="AS40" s="310"/>
    </row>
    <row r="41" spans="1:46" ht="13.2" x14ac:dyDescent="0.2">
      <c r="A41" s="267"/>
      <c r="AK41" s="1124" t="s">
        <v>297</v>
      </c>
      <c r="AL41" s="1125"/>
      <c r="AM41" s="1125"/>
      <c r="AN41" s="1126"/>
      <c r="AO41" s="311">
        <v>112137</v>
      </c>
      <c r="AP41" s="311">
        <v>18125</v>
      </c>
      <c r="AQ41" s="312">
        <v>30425</v>
      </c>
      <c r="AR41" s="313">
        <v>-40.4</v>
      </c>
      <c r="AS41" s="310"/>
    </row>
    <row r="42" spans="1:46" ht="13.2" x14ac:dyDescent="0.2">
      <c r="A42" s="267"/>
      <c r="AK42" s="316" t="s">
        <v>542</v>
      </c>
      <c r="AQ42" s="288"/>
      <c r="AR42" s="288"/>
      <c r="AS42" s="310"/>
    </row>
    <row r="43" spans="1:46" ht="13.2" x14ac:dyDescent="0.2">
      <c r="A43" s="267"/>
      <c r="AP43" s="317"/>
      <c r="AQ43" s="288"/>
      <c r="AS43" s="310"/>
    </row>
    <row r="44" spans="1:46" ht="13.2" x14ac:dyDescent="0.2">
      <c r="A44" s="267"/>
      <c r="AQ44" s="288"/>
    </row>
    <row r="45" spans="1:46" ht="13.2" x14ac:dyDescent="0.2">
      <c r="A45" s="265"/>
      <c r="B45" s="265"/>
      <c r="C45" s="265"/>
      <c r="D45" s="265"/>
      <c r="E45" s="265"/>
      <c r="F45" s="265"/>
      <c r="G45" s="265"/>
      <c r="H45" s="265"/>
      <c r="I45" s="265"/>
      <c r="J45" s="265"/>
      <c r="K45" s="265"/>
      <c r="L45" s="265"/>
      <c r="M45" s="265"/>
      <c r="N45" s="265"/>
      <c r="O45" s="265"/>
      <c r="P45" s="265"/>
      <c r="Q45" s="265"/>
      <c r="R45" s="265"/>
      <c r="S45" s="265"/>
      <c r="T45" s="265"/>
      <c r="U45" s="265"/>
      <c r="V45" s="265"/>
      <c r="W45" s="265"/>
      <c r="X45" s="265"/>
      <c r="Y45" s="265"/>
      <c r="Z45" s="265"/>
      <c r="AA45" s="265"/>
      <c r="AB45" s="265"/>
      <c r="AC45" s="265"/>
      <c r="AD45" s="265"/>
      <c r="AE45" s="265"/>
      <c r="AF45" s="265"/>
      <c r="AG45" s="265"/>
      <c r="AH45" s="265"/>
      <c r="AI45" s="265"/>
      <c r="AJ45" s="265"/>
      <c r="AK45" s="265"/>
      <c r="AL45" s="265"/>
      <c r="AM45" s="265"/>
      <c r="AN45" s="265"/>
      <c r="AO45" s="265"/>
      <c r="AP45" s="265"/>
      <c r="AQ45" s="318"/>
      <c r="AR45" s="265"/>
      <c r="AS45" s="265"/>
      <c r="AT45" s="263"/>
    </row>
    <row r="46" spans="1:46" ht="13.2" x14ac:dyDescent="0.2">
      <c r="A46" s="319"/>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c r="AM46" s="319"/>
      <c r="AN46" s="319"/>
      <c r="AO46" s="319"/>
      <c r="AP46" s="319"/>
      <c r="AQ46" s="319"/>
      <c r="AR46" s="319"/>
      <c r="AS46" s="319"/>
      <c r="AT46" s="263"/>
    </row>
    <row r="47" spans="1:46" ht="17.25" customHeight="1" x14ac:dyDescent="0.2">
      <c r="A47" s="320" t="s">
        <v>543</v>
      </c>
    </row>
    <row r="48" spans="1:46" ht="13.2" x14ac:dyDescent="0.2">
      <c r="A48" s="267"/>
      <c r="AK48" s="321" t="s">
        <v>544</v>
      </c>
      <c r="AL48" s="321"/>
      <c r="AM48" s="321"/>
      <c r="AN48" s="321"/>
      <c r="AO48" s="321"/>
      <c r="AP48" s="321"/>
      <c r="AQ48" s="322"/>
      <c r="AR48" s="321"/>
    </row>
    <row r="49" spans="1:44" ht="13.5" customHeight="1" x14ac:dyDescent="0.2">
      <c r="A49" s="267"/>
      <c r="AK49" s="323"/>
      <c r="AL49" s="324"/>
      <c r="AM49" s="1127" t="s">
        <v>511</v>
      </c>
      <c r="AN49" s="1129" t="s">
        <v>545</v>
      </c>
      <c r="AO49" s="1130"/>
      <c r="AP49" s="1130"/>
      <c r="AQ49" s="1130"/>
      <c r="AR49" s="1131"/>
    </row>
    <row r="50" spans="1:44" ht="13.2" x14ac:dyDescent="0.2">
      <c r="A50" s="267"/>
      <c r="AK50" s="325"/>
      <c r="AL50" s="326"/>
      <c r="AM50" s="1128"/>
      <c r="AN50" s="327" t="s">
        <v>546</v>
      </c>
      <c r="AO50" s="328" t="s">
        <v>547</v>
      </c>
      <c r="AP50" s="329" t="s">
        <v>548</v>
      </c>
      <c r="AQ50" s="330" t="s">
        <v>549</v>
      </c>
      <c r="AR50" s="331" t="s">
        <v>550</v>
      </c>
    </row>
    <row r="51" spans="1:44" ht="13.2" x14ac:dyDescent="0.2">
      <c r="A51" s="267"/>
      <c r="AK51" s="323" t="s">
        <v>551</v>
      </c>
      <c r="AL51" s="324"/>
      <c r="AM51" s="332">
        <v>734927</v>
      </c>
      <c r="AN51" s="333">
        <v>113240</v>
      </c>
      <c r="AO51" s="334">
        <v>17.2</v>
      </c>
      <c r="AP51" s="335">
        <v>138651</v>
      </c>
      <c r="AQ51" s="336">
        <v>7.8</v>
      </c>
      <c r="AR51" s="337">
        <v>9.4</v>
      </c>
    </row>
    <row r="52" spans="1:44" ht="13.2" x14ac:dyDescent="0.2">
      <c r="A52" s="267"/>
      <c r="AK52" s="338"/>
      <c r="AL52" s="339" t="s">
        <v>552</v>
      </c>
      <c r="AM52" s="340">
        <v>642965</v>
      </c>
      <c r="AN52" s="341">
        <v>99070</v>
      </c>
      <c r="AO52" s="342">
        <v>6.9</v>
      </c>
      <c r="AP52" s="343">
        <v>71211</v>
      </c>
      <c r="AQ52" s="344">
        <v>15.7</v>
      </c>
      <c r="AR52" s="345">
        <v>-8.8000000000000007</v>
      </c>
    </row>
    <row r="53" spans="1:44" ht="13.2" x14ac:dyDescent="0.2">
      <c r="A53" s="267"/>
      <c r="AK53" s="323" t="s">
        <v>553</v>
      </c>
      <c r="AL53" s="324"/>
      <c r="AM53" s="332">
        <v>770184</v>
      </c>
      <c r="AN53" s="333">
        <v>118163</v>
      </c>
      <c r="AO53" s="334">
        <v>4.3</v>
      </c>
      <c r="AP53" s="335">
        <v>122882</v>
      </c>
      <c r="AQ53" s="336">
        <v>-11.4</v>
      </c>
      <c r="AR53" s="337">
        <v>15.7</v>
      </c>
    </row>
    <row r="54" spans="1:44" ht="13.2" x14ac:dyDescent="0.2">
      <c r="A54" s="267"/>
      <c r="AK54" s="338"/>
      <c r="AL54" s="339" t="s">
        <v>552</v>
      </c>
      <c r="AM54" s="340">
        <v>662679</v>
      </c>
      <c r="AN54" s="341">
        <v>101669</v>
      </c>
      <c r="AO54" s="342">
        <v>2.6</v>
      </c>
      <c r="AP54" s="343">
        <v>65785</v>
      </c>
      <c r="AQ54" s="344">
        <v>-7.6</v>
      </c>
      <c r="AR54" s="345">
        <v>10.199999999999999</v>
      </c>
    </row>
    <row r="55" spans="1:44" ht="13.2" x14ac:dyDescent="0.2">
      <c r="A55" s="267"/>
      <c r="AK55" s="323" t="s">
        <v>554</v>
      </c>
      <c r="AL55" s="324"/>
      <c r="AM55" s="332">
        <v>2230156</v>
      </c>
      <c r="AN55" s="333">
        <v>346459</v>
      </c>
      <c r="AO55" s="334">
        <v>193.2</v>
      </c>
      <c r="AP55" s="335">
        <v>114790</v>
      </c>
      <c r="AQ55" s="336">
        <v>-6.6</v>
      </c>
      <c r="AR55" s="337">
        <v>199.8</v>
      </c>
    </row>
    <row r="56" spans="1:44" ht="13.2" x14ac:dyDescent="0.2">
      <c r="A56" s="267"/>
      <c r="AK56" s="338"/>
      <c r="AL56" s="339" t="s">
        <v>552</v>
      </c>
      <c r="AM56" s="340">
        <v>1703900</v>
      </c>
      <c r="AN56" s="341">
        <v>264704</v>
      </c>
      <c r="AO56" s="342">
        <v>160.4</v>
      </c>
      <c r="AP56" s="343">
        <v>55601</v>
      </c>
      <c r="AQ56" s="344">
        <v>-15.5</v>
      </c>
      <c r="AR56" s="345">
        <v>175.9</v>
      </c>
    </row>
    <row r="57" spans="1:44" ht="13.2" x14ac:dyDescent="0.2">
      <c r="A57" s="267"/>
      <c r="AK57" s="323" t="s">
        <v>555</v>
      </c>
      <c r="AL57" s="324"/>
      <c r="AM57" s="332">
        <v>380697</v>
      </c>
      <c r="AN57" s="333">
        <v>59924</v>
      </c>
      <c r="AO57" s="334">
        <v>-82.7</v>
      </c>
      <c r="AP57" s="335">
        <v>126262</v>
      </c>
      <c r="AQ57" s="336">
        <v>10</v>
      </c>
      <c r="AR57" s="337">
        <v>-92.7</v>
      </c>
    </row>
    <row r="58" spans="1:44" ht="13.2" x14ac:dyDescent="0.2">
      <c r="A58" s="267"/>
      <c r="AK58" s="338"/>
      <c r="AL58" s="339" t="s">
        <v>552</v>
      </c>
      <c r="AM58" s="340">
        <v>356746</v>
      </c>
      <c r="AN58" s="341">
        <v>56154</v>
      </c>
      <c r="AO58" s="342">
        <v>-78.8</v>
      </c>
      <c r="AP58" s="343">
        <v>56769</v>
      </c>
      <c r="AQ58" s="344">
        <v>2.1</v>
      </c>
      <c r="AR58" s="345">
        <v>-80.900000000000006</v>
      </c>
    </row>
    <row r="59" spans="1:44" ht="13.2" x14ac:dyDescent="0.2">
      <c r="A59" s="267"/>
      <c r="AK59" s="323" t="s">
        <v>556</v>
      </c>
      <c r="AL59" s="324"/>
      <c r="AM59" s="332">
        <v>466944</v>
      </c>
      <c r="AN59" s="333">
        <v>75472</v>
      </c>
      <c r="AO59" s="334">
        <v>25.9</v>
      </c>
      <c r="AP59" s="335">
        <v>126525</v>
      </c>
      <c r="AQ59" s="336">
        <v>0.2</v>
      </c>
      <c r="AR59" s="337">
        <v>25.7</v>
      </c>
    </row>
    <row r="60" spans="1:44" ht="13.2" x14ac:dyDescent="0.2">
      <c r="A60" s="267"/>
      <c r="AK60" s="338"/>
      <c r="AL60" s="339" t="s">
        <v>552</v>
      </c>
      <c r="AM60" s="340">
        <v>350834</v>
      </c>
      <c r="AN60" s="341">
        <v>56705</v>
      </c>
      <c r="AO60" s="342">
        <v>1</v>
      </c>
      <c r="AP60" s="343">
        <v>67052</v>
      </c>
      <c r="AQ60" s="344">
        <v>18.100000000000001</v>
      </c>
      <c r="AR60" s="345">
        <v>-17.100000000000001</v>
      </c>
    </row>
    <row r="61" spans="1:44" ht="13.2" x14ac:dyDescent="0.2">
      <c r="A61" s="267"/>
      <c r="AK61" s="323" t="s">
        <v>557</v>
      </c>
      <c r="AL61" s="346"/>
      <c r="AM61" s="332">
        <v>916582</v>
      </c>
      <c r="AN61" s="333">
        <v>142652</v>
      </c>
      <c r="AO61" s="334">
        <v>31.6</v>
      </c>
      <c r="AP61" s="335">
        <v>125822</v>
      </c>
      <c r="AQ61" s="347">
        <v>0</v>
      </c>
      <c r="AR61" s="337">
        <v>31.6</v>
      </c>
    </row>
    <row r="62" spans="1:44" ht="13.2" x14ac:dyDescent="0.2">
      <c r="A62" s="267"/>
      <c r="AK62" s="338"/>
      <c r="AL62" s="339" t="s">
        <v>552</v>
      </c>
      <c r="AM62" s="340">
        <v>743425</v>
      </c>
      <c r="AN62" s="341">
        <v>115660</v>
      </c>
      <c r="AO62" s="342">
        <v>18.399999999999999</v>
      </c>
      <c r="AP62" s="343">
        <v>63284</v>
      </c>
      <c r="AQ62" s="344">
        <v>2.6</v>
      </c>
      <c r="AR62" s="345">
        <v>15.8</v>
      </c>
    </row>
    <row r="63" spans="1:44" ht="13.2" x14ac:dyDescent="0.2">
      <c r="A63" s="267"/>
    </row>
    <row r="64" spans="1:44" ht="13.2" x14ac:dyDescent="0.2">
      <c r="A64" s="267"/>
    </row>
    <row r="65" spans="1:46" ht="13.2" x14ac:dyDescent="0.2">
      <c r="A65" s="267"/>
    </row>
    <row r="66" spans="1:46" ht="13.2" x14ac:dyDescent="0.2">
      <c r="A66" s="348"/>
      <c r="B66" s="319"/>
      <c r="C66" s="319"/>
      <c r="D66" s="319"/>
      <c r="E66" s="319"/>
      <c r="F66" s="319"/>
      <c r="G66" s="319"/>
      <c r="H66" s="319"/>
      <c r="I66" s="319"/>
      <c r="J66" s="319"/>
      <c r="K66" s="319"/>
      <c r="L66" s="319"/>
      <c r="M66" s="319"/>
      <c r="N66" s="319"/>
      <c r="O66" s="319"/>
      <c r="P66" s="319"/>
      <c r="Q66" s="319"/>
      <c r="R66" s="319"/>
      <c r="S66" s="319"/>
      <c r="T66" s="319"/>
      <c r="U66" s="319"/>
      <c r="V66" s="319"/>
      <c r="W66" s="319"/>
      <c r="X66" s="319"/>
      <c r="Y66" s="319"/>
      <c r="Z66" s="319"/>
      <c r="AA66" s="319"/>
      <c r="AB66" s="319"/>
      <c r="AC66" s="319"/>
      <c r="AD66" s="319"/>
      <c r="AE66" s="319"/>
      <c r="AF66" s="319"/>
      <c r="AG66" s="319"/>
      <c r="AH66" s="319"/>
      <c r="AI66" s="319"/>
      <c r="AJ66" s="319"/>
      <c r="AK66" s="319"/>
      <c r="AL66" s="319"/>
      <c r="AM66" s="319"/>
      <c r="AN66" s="319"/>
      <c r="AO66" s="319"/>
      <c r="AP66" s="319"/>
      <c r="AQ66" s="319"/>
      <c r="AR66" s="319"/>
      <c r="AS66" s="349"/>
    </row>
    <row r="67" spans="1:46" ht="13.5" hidden="1" customHeight="1" x14ac:dyDescent="0.2">
      <c r="AS67" s="263"/>
      <c r="AT67" s="263"/>
    </row>
    <row r="70" spans="1:46" ht="13.2" hidden="1" x14ac:dyDescent="0.2"/>
    <row r="71" spans="1:46" ht="13.2" hidden="1" x14ac:dyDescent="0.2"/>
    <row r="72" spans="1:46" ht="13.2" hidden="1" x14ac:dyDescent="0.2"/>
    <row r="73" spans="1:46" ht="13.2" hidden="1" x14ac:dyDescent="0.2"/>
  </sheetData>
  <sheetProtection algorithmName="SHA-512" hashValue="11wbe4dzipXkmRc3DSDo/Dt84xd+Yqd6jkrh0G2ipVzsE8SoO3ifH9YVZQ1wpttIeNk0VkFsSB11SPwCynmzjg==" saltValue="F96FYZwoUy2BUzHdoguRe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94" zoomScaleNormal="100" zoomScaleSheetLayoutView="55" workbookViewId="0"/>
  </sheetViews>
  <sheetFormatPr defaultColWidth="0" defaultRowHeight="13.5" customHeight="1" zeroHeight="1" x14ac:dyDescent="0.2"/>
  <cols>
    <col min="1" max="125" width="2.44140625" style="262" customWidth="1"/>
    <col min="126" max="16384" width="9" style="261" hidden="1"/>
  </cols>
  <sheetData>
    <row r="1" spans="2:125" ht="13.5" customHeight="1" x14ac:dyDescent="0.2">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2:125" ht="13.2" x14ac:dyDescent="0.2">
      <c r="B2" s="261"/>
      <c r="DG2" s="261"/>
    </row>
    <row r="3" spans="2:125" ht="13.2" x14ac:dyDescent="0.2">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C3" s="261"/>
      <c r="DD3" s="261"/>
      <c r="DE3" s="261"/>
      <c r="DF3" s="261"/>
      <c r="DH3" s="261"/>
      <c r="DI3" s="261"/>
      <c r="DJ3" s="261"/>
      <c r="DK3" s="261"/>
      <c r="DL3" s="261"/>
      <c r="DM3" s="261"/>
      <c r="DN3" s="261"/>
      <c r="DO3" s="261"/>
      <c r="DP3" s="261"/>
      <c r="DQ3" s="261"/>
      <c r="DR3" s="261"/>
      <c r="DS3" s="261"/>
      <c r="DT3" s="261"/>
      <c r="DU3" s="261"/>
    </row>
    <row r="4" spans="2:125" ht="13.2" x14ac:dyDescent="0.2"/>
    <row r="5" spans="2:125" ht="13.2" x14ac:dyDescent="0.2"/>
    <row r="6" spans="2:125" ht="13.2" x14ac:dyDescent="0.2"/>
    <row r="7" spans="2:125" ht="13.2" x14ac:dyDescent="0.2"/>
    <row r="8" spans="2:125" ht="13.2" x14ac:dyDescent="0.2"/>
    <row r="9" spans="2:125" ht="13.2" x14ac:dyDescent="0.2">
      <c r="DU9" s="261"/>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61"/>
    </row>
    <row r="18" spans="125:125" ht="13.2" x14ac:dyDescent="0.2"/>
    <row r="19" spans="125:125" ht="13.2" x14ac:dyDescent="0.2"/>
    <row r="20" spans="125:125" ht="13.2" x14ac:dyDescent="0.2">
      <c r="DU20" s="261"/>
    </row>
    <row r="21" spans="125:125" ht="13.2" x14ac:dyDescent="0.2">
      <c r="DU21" s="261"/>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61"/>
    </row>
    <row r="29" spans="125:125" ht="13.2" x14ac:dyDescent="0.2"/>
    <row r="30" spans="125:125" ht="13.2" x14ac:dyDescent="0.2"/>
    <row r="31" spans="125:125" ht="13.2" x14ac:dyDescent="0.2"/>
    <row r="32" spans="125:125" ht="13.2" x14ac:dyDescent="0.2"/>
    <row r="33" spans="2:125" ht="13.2" x14ac:dyDescent="0.2">
      <c r="B33" s="261"/>
      <c r="G33" s="261"/>
      <c r="I33" s="261"/>
    </row>
    <row r="34" spans="2:125" ht="13.2" x14ac:dyDescent="0.2">
      <c r="C34" s="261"/>
      <c r="P34" s="261"/>
      <c r="DE34" s="261"/>
      <c r="DH34" s="261"/>
    </row>
    <row r="35" spans="2:125" ht="13.2" x14ac:dyDescent="0.2">
      <c r="D35" s="261"/>
      <c r="E35" s="261"/>
      <c r="DG35" s="261"/>
      <c r="DJ35" s="261"/>
      <c r="DP35" s="261"/>
      <c r="DQ35" s="261"/>
      <c r="DR35" s="261"/>
      <c r="DS35" s="261"/>
      <c r="DT35" s="261"/>
      <c r="DU35" s="261"/>
    </row>
    <row r="36" spans="2:125" ht="13.2" x14ac:dyDescent="0.2">
      <c r="F36" s="261"/>
      <c r="H36" s="261"/>
      <c r="J36" s="261"/>
      <c r="K36" s="261"/>
      <c r="L36" s="261"/>
      <c r="M36" s="261"/>
      <c r="N36" s="261"/>
      <c r="O36" s="261"/>
      <c r="Q36" s="261"/>
      <c r="R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1"/>
      <c r="AY36" s="261"/>
      <c r="AZ36" s="261"/>
      <c r="BA36" s="261"/>
      <c r="BB36" s="261"/>
      <c r="BC36" s="261"/>
      <c r="BD36" s="261"/>
      <c r="BE36" s="261"/>
      <c r="BF36" s="261"/>
      <c r="BG36" s="261"/>
      <c r="BH36" s="261"/>
      <c r="BI36" s="261"/>
      <c r="BJ36" s="261"/>
      <c r="BK36" s="261"/>
      <c r="BL36" s="261"/>
      <c r="BM36" s="261"/>
      <c r="BN36" s="261"/>
      <c r="BO36" s="261"/>
      <c r="BP36" s="261"/>
      <c r="BQ36" s="261"/>
      <c r="BR36" s="261"/>
      <c r="BS36" s="261"/>
      <c r="BT36" s="261"/>
      <c r="BU36" s="261"/>
      <c r="BV36" s="261"/>
      <c r="BW36" s="261"/>
      <c r="BX36" s="261"/>
      <c r="BY36" s="261"/>
      <c r="BZ36" s="261"/>
      <c r="CA36" s="261"/>
      <c r="CB36" s="261"/>
      <c r="CC36" s="261"/>
      <c r="CD36" s="261"/>
      <c r="CE36" s="261"/>
      <c r="CF36" s="261"/>
      <c r="CG36" s="261"/>
      <c r="CH36" s="261"/>
      <c r="CI36" s="261"/>
      <c r="CJ36" s="261"/>
      <c r="CK36" s="261"/>
      <c r="CL36" s="261"/>
      <c r="CM36" s="261"/>
      <c r="CN36" s="261"/>
      <c r="CO36" s="261"/>
      <c r="CP36" s="261"/>
      <c r="CQ36" s="261"/>
      <c r="CR36" s="261"/>
      <c r="CS36" s="261"/>
      <c r="CT36" s="261"/>
      <c r="CU36" s="261"/>
      <c r="CV36" s="261"/>
      <c r="CW36" s="261"/>
      <c r="CX36" s="261"/>
      <c r="CY36" s="261"/>
      <c r="CZ36" s="261"/>
      <c r="DA36" s="261"/>
      <c r="DB36" s="261"/>
      <c r="DC36" s="261"/>
      <c r="DD36" s="261"/>
      <c r="DF36" s="261"/>
      <c r="DI36" s="261"/>
      <c r="DK36" s="261"/>
      <c r="DL36" s="261"/>
      <c r="DM36" s="261"/>
      <c r="DN36" s="261"/>
      <c r="DO36" s="261"/>
      <c r="DP36" s="261"/>
      <c r="DQ36" s="261"/>
      <c r="DR36" s="261"/>
      <c r="DS36" s="261"/>
      <c r="DT36" s="261"/>
      <c r="DU36" s="261"/>
    </row>
    <row r="37" spans="2:125" ht="13.2" x14ac:dyDescent="0.2">
      <c r="DU37" s="261"/>
    </row>
    <row r="38" spans="2:125" ht="13.2" x14ac:dyDescent="0.2">
      <c r="DT38" s="261"/>
      <c r="DU38" s="261"/>
    </row>
    <row r="39" spans="2:125" ht="13.2" x14ac:dyDescent="0.2"/>
    <row r="40" spans="2:125" ht="13.2" x14ac:dyDescent="0.2">
      <c r="DH40" s="261"/>
    </row>
    <row r="41" spans="2:125" ht="13.2" x14ac:dyDescent="0.2">
      <c r="DE41" s="261"/>
    </row>
    <row r="42" spans="2:125" ht="13.2" x14ac:dyDescent="0.2">
      <c r="DG42" s="261"/>
      <c r="DJ42" s="261"/>
    </row>
    <row r="43" spans="2:125" ht="13.2" x14ac:dyDescent="0.2">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261"/>
      <c r="BR43" s="261"/>
      <c r="BS43" s="261"/>
      <c r="BT43" s="261"/>
      <c r="BU43" s="261"/>
      <c r="BV43" s="261"/>
      <c r="BW43" s="261"/>
      <c r="BX43" s="261"/>
      <c r="BY43" s="261"/>
      <c r="BZ43" s="261"/>
      <c r="CA43" s="261"/>
      <c r="CB43" s="261"/>
      <c r="CC43" s="261"/>
      <c r="CD43" s="261"/>
      <c r="CE43" s="261"/>
      <c r="CF43" s="261"/>
      <c r="CG43" s="261"/>
      <c r="CH43" s="261"/>
      <c r="CI43" s="261"/>
      <c r="CJ43" s="261"/>
      <c r="CK43" s="261"/>
      <c r="CL43" s="261"/>
      <c r="CM43" s="261"/>
      <c r="CN43" s="261"/>
      <c r="CO43" s="261"/>
      <c r="CP43" s="261"/>
      <c r="CQ43" s="261"/>
      <c r="CR43" s="261"/>
      <c r="CS43" s="261"/>
      <c r="CT43" s="261"/>
      <c r="CU43" s="261"/>
      <c r="CV43" s="261"/>
      <c r="CW43" s="261"/>
      <c r="CX43" s="261"/>
      <c r="CY43" s="261"/>
      <c r="CZ43" s="261"/>
      <c r="DA43" s="261"/>
      <c r="DB43" s="261"/>
      <c r="DC43" s="261"/>
      <c r="DD43" s="261"/>
      <c r="DF43" s="261"/>
      <c r="DI43" s="261"/>
      <c r="DK43" s="261"/>
      <c r="DL43" s="261"/>
      <c r="DM43" s="261"/>
      <c r="DN43" s="261"/>
      <c r="DO43" s="261"/>
      <c r="DP43" s="261"/>
      <c r="DQ43" s="261"/>
      <c r="DR43" s="261"/>
      <c r="DS43" s="261"/>
      <c r="DT43" s="261"/>
      <c r="DU43" s="261"/>
    </row>
    <row r="44" spans="2:125" ht="13.2" x14ac:dyDescent="0.2">
      <c r="DU44" s="261"/>
    </row>
    <row r="45" spans="2:125" ht="13.2" x14ac:dyDescent="0.2"/>
    <row r="46" spans="2:125" ht="13.2" x14ac:dyDescent="0.2"/>
    <row r="47" spans="2:125" ht="13.2" x14ac:dyDescent="0.2"/>
    <row r="48" spans="2:125" ht="13.2" x14ac:dyDescent="0.2">
      <c r="DT48" s="261"/>
      <c r="DU48" s="261"/>
    </row>
    <row r="49" spans="120:125" ht="13.2" x14ac:dyDescent="0.2">
      <c r="DU49" s="261"/>
    </row>
    <row r="50" spans="120:125" ht="13.2" x14ac:dyDescent="0.2">
      <c r="DU50" s="261"/>
    </row>
    <row r="51" spans="120:125" ht="13.2" x14ac:dyDescent="0.2">
      <c r="DP51" s="261"/>
      <c r="DQ51" s="261"/>
      <c r="DR51" s="261"/>
      <c r="DS51" s="261"/>
      <c r="DT51" s="261"/>
      <c r="DU51" s="261"/>
    </row>
    <row r="52" spans="120:125" ht="13.2" x14ac:dyDescent="0.2"/>
    <row r="53" spans="120:125" ht="13.2" x14ac:dyDescent="0.2"/>
    <row r="54" spans="120:125" ht="13.2" x14ac:dyDescent="0.2">
      <c r="DU54" s="261"/>
    </row>
    <row r="55" spans="120:125" ht="13.2" x14ac:dyDescent="0.2"/>
    <row r="56" spans="120:125" ht="13.2" x14ac:dyDescent="0.2"/>
    <row r="57" spans="120:125" ht="13.2" x14ac:dyDescent="0.2"/>
    <row r="58" spans="120:125" ht="13.2" x14ac:dyDescent="0.2">
      <c r="DU58" s="261"/>
    </row>
    <row r="59" spans="120:125" ht="13.2" x14ac:dyDescent="0.2"/>
    <row r="60" spans="120:125" ht="13.2" x14ac:dyDescent="0.2"/>
    <row r="61" spans="120:125" ht="13.2" x14ac:dyDescent="0.2"/>
    <row r="62" spans="120:125" ht="13.2" x14ac:dyDescent="0.2"/>
    <row r="63" spans="120:125" ht="13.2" x14ac:dyDescent="0.2">
      <c r="DU63" s="261"/>
    </row>
    <row r="64" spans="120:125" ht="13.2" x14ac:dyDescent="0.2">
      <c r="DT64" s="261"/>
      <c r="DU64" s="261"/>
    </row>
    <row r="65" spans="123:125" ht="13.2" x14ac:dyDescent="0.2"/>
    <row r="66" spans="123:125" ht="13.2" x14ac:dyDescent="0.2"/>
    <row r="67" spans="123:125" ht="13.2" x14ac:dyDescent="0.2"/>
    <row r="68" spans="123:125" ht="13.2" x14ac:dyDescent="0.2"/>
    <row r="69" spans="123:125" ht="13.2" x14ac:dyDescent="0.2">
      <c r="DS69" s="261"/>
      <c r="DT69" s="261"/>
      <c r="DU69" s="26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61"/>
    </row>
    <row r="83" spans="116:125" ht="13.2" x14ac:dyDescent="0.2">
      <c r="DM83" s="261"/>
      <c r="DN83" s="261"/>
      <c r="DO83" s="261"/>
      <c r="DP83" s="261"/>
      <c r="DQ83" s="261"/>
      <c r="DR83" s="261"/>
      <c r="DS83" s="261"/>
      <c r="DT83" s="261"/>
      <c r="DU83" s="261"/>
    </row>
    <row r="84" spans="116:125" ht="13.2" x14ac:dyDescent="0.2"/>
    <row r="85" spans="116:125" ht="13.2" x14ac:dyDescent="0.2"/>
    <row r="86" spans="116:125" ht="13.2" x14ac:dyDescent="0.2"/>
    <row r="87" spans="116:125" ht="13.2" x14ac:dyDescent="0.2"/>
    <row r="88" spans="116:125" ht="13.2" x14ac:dyDescent="0.2">
      <c r="DU88" s="261"/>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61"/>
      <c r="DT94" s="261"/>
      <c r="DU94" s="261"/>
    </row>
    <row r="95" spans="116:125" ht="13.5" customHeight="1" x14ac:dyDescent="0.2">
      <c r="DU95" s="26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1"/>
    </row>
    <row r="102" spans="124:125" ht="13.5" customHeight="1" x14ac:dyDescent="0.2"/>
    <row r="103" spans="124:125" ht="13.5" customHeight="1" x14ac:dyDescent="0.2"/>
    <row r="104" spans="124:125" ht="13.5" customHeight="1" x14ac:dyDescent="0.2">
      <c r="DT104" s="261"/>
      <c r="DU104" s="26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1" t="s">
        <v>559</v>
      </c>
    </row>
    <row r="121" spans="125:125" ht="13.5" hidden="1" customHeight="1" x14ac:dyDescent="0.2">
      <c r="DU121" s="261"/>
    </row>
  </sheetData>
  <sheetProtection algorithmName="SHA-512" hashValue="sjFqM9DDS4rsfWnykWwKwTAvCrHNnrwXRdjPXhkQbDt8X7mUZFBROkZSckxm3bw2060BETBUZZMOFnJEy32zZg==" saltValue="oJ7BoJmM9Q42wJ1pkxfTX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80" zoomScaleNormal="100" zoomScaleSheetLayoutView="55" workbookViewId="0"/>
  </sheetViews>
  <sheetFormatPr defaultColWidth="0" defaultRowHeight="13.5" customHeight="1" zeroHeight="1" x14ac:dyDescent="0.2"/>
  <cols>
    <col min="1" max="125" width="2.44140625" style="262" customWidth="1"/>
    <col min="126" max="142" width="0" style="261" hidden="1" customWidth="1"/>
    <col min="143" max="16384" width="9" style="261" hidden="1"/>
  </cols>
  <sheetData>
    <row r="1" spans="1:125" ht="13.5" customHeight="1"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1:125" ht="13.2" x14ac:dyDescent="0.2">
      <c r="B2" s="261"/>
      <c r="T2" s="261"/>
    </row>
    <row r="3" spans="1:125" ht="13.2" x14ac:dyDescent="0.2">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C3" s="261"/>
      <c r="DD3" s="261"/>
      <c r="DE3" s="261"/>
      <c r="DF3" s="261"/>
      <c r="DG3" s="261"/>
      <c r="DH3" s="261"/>
      <c r="DI3" s="261"/>
      <c r="DJ3" s="261"/>
      <c r="DK3" s="261"/>
      <c r="DL3" s="261"/>
      <c r="DM3" s="261"/>
      <c r="DN3" s="261"/>
      <c r="DO3" s="261"/>
      <c r="DP3" s="261"/>
      <c r="DQ3" s="261"/>
      <c r="DR3" s="261"/>
      <c r="DS3" s="261"/>
      <c r="DT3" s="261"/>
      <c r="DU3" s="26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61"/>
      <c r="G33" s="261"/>
      <c r="I33" s="261"/>
    </row>
    <row r="34" spans="2:125" ht="13.2" x14ac:dyDescent="0.2">
      <c r="C34" s="261"/>
      <c r="P34" s="261"/>
      <c r="R34" s="261"/>
      <c r="U34" s="261"/>
    </row>
    <row r="35" spans="2:125" ht="13.2" x14ac:dyDescent="0.2">
      <c r="D35" s="261"/>
      <c r="E35" s="261"/>
      <c r="T35" s="261"/>
      <c r="W35" s="261"/>
      <c r="X35" s="261"/>
      <c r="Y35" s="261"/>
      <c r="Z35" s="261"/>
      <c r="AA35" s="261"/>
      <c r="AB35" s="261"/>
      <c r="AC35" s="261"/>
      <c r="AD35" s="261"/>
      <c r="AE35" s="261"/>
      <c r="AF35" s="261"/>
      <c r="AG35" s="261"/>
      <c r="AH35" s="261"/>
      <c r="AI35" s="261"/>
      <c r="AJ35" s="261"/>
      <c r="AK35" s="261"/>
      <c r="AL35" s="261"/>
      <c r="AM35" s="261"/>
      <c r="AN35" s="261"/>
      <c r="AO35" s="261"/>
      <c r="AP35" s="261"/>
      <c r="AQ35" s="261"/>
      <c r="AR35" s="261"/>
      <c r="AS35" s="261"/>
      <c r="AT35" s="261"/>
      <c r="AU35" s="261"/>
      <c r="AV35" s="261"/>
      <c r="AW35" s="261"/>
      <c r="AX35" s="261"/>
      <c r="AY35" s="261"/>
      <c r="AZ35" s="261"/>
      <c r="BA35" s="261"/>
      <c r="BB35" s="261"/>
      <c r="BC35" s="261"/>
      <c r="BD35" s="261"/>
      <c r="BE35" s="261"/>
      <c r="BF35" s="261"/>
      <c r="BG35" s="261"/>
      <c r="BH35" s="261"/>
      <c r="BI35" s="261"/>
      <c r="BJ35" s="261"/>
      <c r="BK35" s="261"/>
      <c r="BL35" s="261"/>
      <c r="BM35" s="261"/>
      <c r="BN35" s="261"/>
      <c r="BO35" s="261"/>
      <c r="BP35" s="261"/>
      <c r="BQ35" s="261"/>
      <c r="BR35" s="261"/>
      <c r="BS35" s="261"/>
      <c r="BT35" s="261"/>
      <c r="BU35" s="261"/>
      <c r="BV35" s="261"/>
      <c r="BW35" s="261"/>
      <c r="BX35" s="261"/>
      <c r="BY35" s="261"/>
      <c r="BZ35" s="261"/>
      <c r="CA35" s="261"/>
      <c r="CB35" s="261"/>
      <c r="CC35" s="261"/>
      <c r="CD35" s="261"/>
      <c r="CE35" s="261"/>
      <c r="CF35" s="261"/>
      <c r="CG35" s="261"/>
      <c r="CH35" s="261"/>
      <c r="CI35" s="261"/>
      <c r="CJ35" s="261"/>
      <c r="CK35" s="261"/>
      <c r="CL35" s="261"/>
      <c r="CM35" s="261"/>
      <c r="CN35" s="261"/>
      <c r="CO35" s="261"/>
      <c r="CP35" s="261"/>
      <c r="CQ35" s="261"/>
      <c r="CR35" s="261"/>
      <c r="CS35" s="261"/>
      <c r="CT35" s="261"/>
      <c r="CU35" s="261"/>
      <c r="CV35" s="261"/>
      <c r="CW35" s="261"/>
      <c r="CX35" s="261"/>
      <c r="CY35" s="261"/>
      <c r="CZ35" s="261"/>
      <c r="DA35" s="261"/>
      <c r="DB35" s="261"/>
      <c r="DC35" s="261"/>
      <c r="DD35" s="261"/>
      <c r="DE35" s="261"/>
      <c r="DF35" s="261"/>
      <c r="DG35" s="261"/>
      <c r="DH35" s="261"/>
      <c r="DI35" s="261"/>
      <c r="DJ35" s="261"/>
      <c r="DK35" s="261"/>
      <c r="DL35" s="261"/>
      <c r="DM35" s="261"/>
      <c r="DN35" s="261"/>
      <c r="DO35" s="261"/>
      <c r="DP35" s="261"/>
      <c r="DQ35" s="261"/>
      <c r="DR35" s="261"/>
      <c r="DS35" s="261"/>
      <c r="DT35" s="261"/>
      <c r="DU35" s="261"/>
    </row>
    <row r="36" spans="2:125" ht="13.2" x14ac:dyDescent="0.2">
      <c r="F36" s="261"/>
      <c r="H36" s="261"/>
      <c r="J36" s="261"/>
      <c r="K36" s="261"/>
      <c r="L36" s="261"/>
      <c r="M36" s="261"/>
      <c r="N36" s="261"/>
      <c r="O36" s="261"/>
      <c r="Q36" s="261"/>
      <c r="S36" s="261"/>
      <c r="V36" s="261"/>
    </row>
    <row r="37" spans="2:125" ht="13.2" x14ac:dyDescent="0.2"/>
    <row r="38" spans="2:125" ht="13.2" x14ac:dyDescent="0.2"/>
    <row r="39" spans="2:125" ht="13.2" x14ac:dyDescent="0.2"/>
    <row r="40" spans="2:125" ht="13.2" x14ac:dyDescent="0.2">
      <c r="U40" s="261"/>
    </row>
    <row r="41" spans="2:125" ht="13.2" x14ac:dyDescent="0.2">
      <c r="R41" s="261"/>
    </row>
    <row r="42" spans="2:125" ht="13.2" x14ac:dyDescent="0.2">
      <c r="T42" s="261"/>
      <c r="W42" s="261"/>
      <c r="X42" s="261"/>
      <c r="Y42" s="261"/>
      <c r="Z42" s="261"/>
      <c r="AA42" s="261"/>
      <c r="AB42" s="261"/>
      <c r="AC42" s="261"/>
      <c r="AD42" s="261"/>
      <c r="AE42" s="261"/>
      <c r="AF42" s="261"/>
      <c r="AG42" s="261"/>
      <c r="AH42" s="261"/>
      <c r="AI42" s="261"/>
      <c r="AJ42" s="261"/>
      <c r="AK42" s="261"/>
      <c r="AL42" s="261"/>
      <c r="AM42" s="261"/>
      <c r="AN42" s="261"/>
      <c r="AO42" s="261"/>
      <c r="AP42" s="261"/>
      <c r="AQ42" s="261"/>
      <c r="AR42" s="261"/>
      <c r="AS42" s="261"/>
      <c r="AT42" s="261"/>
      <c r="AU42" s="261"/>
      <c r="AV42" s="261"/>
      <c r="AW42" s="261"/>
      <c r="AX42" s="261"/>
      <c r="AY42" s="261"/>
      <c r="AZ42" s="261"/>
      <c r="BA42" s="261"/>
      <c r="BB42" s="261"/>
      <c r="BC42" s="261"/>
      <c r="BD42" s="261"/>
      <c r="BE42" s="261"/>
      <c r="BF42" s="261"/>
      <c r="BG42" s="261"/>
      <c r="BH42" s="261"/>
      <c r="BI42" s="261"/>
      <c r="BJ42" s="261"/>
      <c r="BK42" s="261"/>
      <c r="BL42" s="261"/>
      <c r="BM42" s="261"/>
      <c r="BN42" s="261"/>
      <c r="BO42" s="261"/>
      <c r="BP42" s="261"/>
      <c r="BQ42" s="261"/>
      <c r="BR42" s="261"/>
      <c r="BS42" s="261"/>
      <c r="BT42" s="261"/>
      <c r="BU42" s="261"/>
      <c r="BV42" s="261"/>
      <c r="BW42" s="261"/>
      <c r="BX42" s="261"/>
      <c r="BY42" s="261"/>
      <c r="BZ42" s="261"/>
      <c r="CA42" s="261"/>
      <c r="CB42" s="261"/>
      <c r="CC42" s="261"/>
      <c r="CD42" s="261"/>
      <c r="CE42" s="261"/>
      <c r="CF42" s="261"/>
      <c r="CG42" s="261"/>
      <c r="CH42" s="261"/>
      <c r="CI42" s="261"/>
      <c r="CJ42" s="261"/>
      <c r="CK42" s="261"/>
      <c r="CL42" s="261"/>
      <c r="CM42" s="261"/>
      <c r="CN42" s="261"/>
      <c r="CO42" s="261"/>
      <c r="CP42" s="261"/>
      <c r="CQ42" s="261"/>
      <c r="CR42" s="261"/>
      <c r="CS42" s="261"/>
      <c r="CT42" s="261"/>
      <c r="CU42" s="261"/>
      <c r="CV42" s="261"/>
      <c r="CW42" s="261"/>
      <c r="CX42" s="261"/>
      <c r="CY42" s="261"/>
      <c r="CZ42" s="261"/>
      <c r="DA42" s="261"/>
      <c r="DB42" s="261"/>
      <c r="DC42" s="261"/>
      <c r="DD42" s="261"/>
      <c r="DE42" s="261"/>
      <c r="DF42" s="261"/>
      <c r="DG42" s="261"/>
      <c r="DH42" s="261"/>
      <c r="DI42" s="261"/>
      <c r="DJ42" s="261"/>
      <c r="DK42" s="261"/>
      <c r="DL42" s="261"/>
      <c r="DM42" s="261"/>
      <c r="DN42" s="261"/>
      <c r="DO42" s="261"/>
      <c r="DP42" s="261"/>
      <c r="DQ42" s="261"/>
      <c r="DR42" s="261"/>
      <c r="DS42" s="261"/>
      <c r="DT42" s="261"/>
      <c r="DU42" s="261"/>
    </row>
    <row r="43" spans="2:125" ht="13.2" x14ac:dyDescent="0.2">
      <c r="Q43" s="261"/>
      <c r="S43" s="261"/>
      <c r="V43" s="261"/>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560</v>
      </c>
    </row>
  </sheetData>
  <sheetProtection algorithmName="SHA-512" hashValue="sYkzlnV/SPCaE2HpXJaorobIl3H3wAt5HbqbaEKCpb6DGYuyRvUTR67VPMzveIoIyWFXmmXKk1anFt0lWNSCRA==" saltValue="FzTcG7i+gS2wxwxRRHjtA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37"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2">
      <c r="B47" s="10"/>
      <c r="C47" s="1143" t="s">
        <v>3</v>
      </c>
      <c r="D47" s="1143"/>
      <c r="E47" s="1144"/>
      <c r="F47" s="11">
        <v>55.01</v>
      </c>
      <c r="G47" s="12">
        <v>56.09</v>
      </c>
      <c r="H47" s="12">
        <v>52.63</v>
      </c>
      <c r="I47" s="12">
        <v>51.97</v>
      </c>
      <c r="J47" s="13">
        <v>52.71</v>
      </c>
    </row>
    <row r="48" spans="2:10" ht="57.75" customHeight="1" x14ac:dyDescent="0.2">
      <c r="B48" s="14"/>
      <c r="C48" s="1145" t="s">
        <v>4</v>
      </c>
      <c r="D48" s="1145"/>
      <c r="E48" s="1146"/>
      <c r="F48" s="15">
        <v>7.1</v>
      </c>
      <c r="G48" s="16">
        <v>6.39</v>
      </c>
      <c r="H48" s="16">
        <v>6.32</v>
      </c>
      <c r="I48" s="16">
        <v>7.57</v>
      </c>
      <c r="J48" s="17">
        <v>7.3</v>
      </c>
    </row>
    <row r="49" spans="2:10" ht="57.75" customHeight="1" thickBot="1" x14ac:dyDescent="0.25">
      <c r="B49" s="18"/>
      <c r="C49" s="1147" t="s">
        <v>5</v>
      </c>
      <c r="D49" s="1147"/>
      <c r="E49" s="1148"/>
      <c r="F49" s="19">
        <v>0.03</v>
      </c>
      <c r="G49" s="20" t="s">
        <v>566</v>
      </c>
      <c r="H49" s="20" t="s">
        <v>567</v>
      </c>
      <c r="I49" s="20">
        <v>1.85</v>
      </c>
      <c r="J49" s="21">
        <v>3.98</v>
      </c>
    </row>
    <row r="50" spans="2:10" ht="13.5" customHeight="1" x14ac:dyDescent="0.2"/>
  </sheetData>
  <sheetProtection algorithmName="SHA-512" hashValue="4DOQTymzxwlACtbFFwFIKSXA8Hi2ki9OT4CKktH7bPn7ZWUbs4Z3IcOtDdkokoazfhQ+HVx1fScDkRsbfZMQDA==" saltValue="9bf5idtj7weLUUZ0D0GBi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2022-03-10T08:06:27Z</cp:lastPrinted>
  <dcterms:created xsi:type="dcterms:W3CDTF">2022-02-02T06:36:52Z</dcterms:created>
  <dcterms:modified xsi:type="dcterms:W3CDTF">2022-09-29T01:01:24Z</dcterms:modified>
  <cp:category/>
</cp:coreProperties>
</file>