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79C89BD3-7548-4466-81B6-DFDC85177A6B}"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W34" i="10" l="1"/>
  <c r="BW35" i="10" s="1"/>
  <c r="BW36" i="10" s="1"/>
  <c r="BW37" i="10" s="1"/>
  <c r="BW38" i="10" s="1"/>
  <c r="BW39" i="10" s="1"/>
  <c r="BW40" i="10" s="1"/>
  <c r="BW41" i="10" s="1"/>
  <c r="BW42" i="10" s="1"/>
  <c r="BE34" i="10"/>
  <c r="BE35" i="10" s="1"/>
  <c r="BE36" i="10" s="1"/>
  <c r="CO34" i="10" l="1"/>
  <c r="CO35" i="10" s="1"/>
  <c r="CO36" i="10" s="1"/>
</calcChain>
</file>

<file path=xl/sharedStrings.xml><?xml version="1.0" encoding="utf-8"?>
<sst xmlns="http://schemas.openxmlformats.org/spreadsheetml/2006/main" count="1206" uniqueCount="606">
  <si>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</si>
  <si>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</si>
  <si>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</si>
  <si>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</si>
  <si>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</si>
  <si>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</si>
  <si>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</si>
  <si>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</si>
  <si>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※令和3年度中に市町村合併した団体で、合併前の団体ごとの決算に基づく連結実質赤字比率を算出していない団体については、グラフを表記しない。</t>
    <rPh sb="1" eb="3">
      <t>レイワ</t>
    </rPh>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</si>
  <si>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</si>
  <si>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</si>
  <si>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</si>
  <si>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</si>
  <si>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減債基金積立不足算定額※2</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</si>
  <si>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</si>
  <si>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</si>
  <si>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</si>
  <si>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</si>
  <si>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</si>
  <si>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</si>
  <si>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</si>
  <si>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</si>
  <si>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</si>
  <si>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※1 令和3年度中に市町村合併した団体で、合併前の団体ごとの決算に基づく実質公債費比率を算出していない団体については、グラフを表記しない。</t>
    <rPh sb="3" eb="5">
      <t>レイワ</t>
    </rPh>
    <phoneticPr fontId="6"/>
  </si>
  <si>
    <t>（参考）</t>
    <rPh sb="1" eb="3">
      <t>サンコウ</t>
    </rPh>
    <phoneticPr fontId="6"/>
  </si>
  <si>
    <t>※2　減債基金
　　積立状況等</t>
    <rPh sb="3" eb="5">
      <t>ゲンサイ</t>
    </rPh>
    <rPh sb="5" eb="7">
      <t>キキン</t>
    </rPh>
    <rPh sb="10" eb="12">
      <t>ツミタテ</t>
    </rPh>
    <rPh sb="12" eb="14">
      <t>ジョウキョウ</t>
    </rPh>
    <rPh sb="14" eb="15">
      <t>トウ</t>
    </rPh>
    <phoneticPr fontId="3"/>
  </si>
  <si>
    <r>
      <t>減債基金残高</t>
    </r>
    <r>
      <rPr>
        <sz val="11"/>
        <color theme="1"/>
        <rFont val="ＭＳ ゴシック"/>
        <family val="3"/>
        <charset val="128"/>
      </rPr>
      <t>（注）</t>
    </r>
    <rPh sb="4" eb="6">
      <t>ザンダカ</t>
    </rPh>
    <rPh sb="7" eb="8">
      <t>チュウ</t>
    </rPh>
    <phoneticPr fontId="2"/>
  </si>
  <si>
    <t>減債基金積立相当額</t>
    <rPh sb="0" eb="2">
      <t>ゲンサイ</t>
    </rPh>
    <rPh sb="2" eb="4">
      <t>キキン</t>
    </rPh>
    <rPh sb="4" eb="6">
      <t>ツミタテ</t>
    </rPh>
    <rPh sb="6" eb="9">
      <t>ソウトウガク</t>
    </rPh>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</si>
  <si>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2"/>
  </si>
  <si>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2"/>
  </si>
  <si>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</si>
  <si>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</si>
  <si>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</si>
  <si>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</si>
  <si>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</si>
  <si>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</si>
  <si>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</si>
  <si>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</si>
  <si>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</si>
  <si>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</si>
  <si>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</si>
  <si>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</si>
  <si>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</si>
  <si>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</si>
  <si>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</si>
  <si>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</si>
  <si>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※令和3年度中に市町村合併した団体で、合併前の団体ごとの決算に基づく将来負担比率を算出していない団体については、グラフを表記しない。</t>
    <rPh sb="1" eb="3">
      <t>レイワ</t>
    </rPh>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</si>
  <si>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</si>
  <si>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</si>
  <si>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</si>
  <si>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</si>
  <si>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</si>
  <si>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</si>
  <si>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</si>
  <si>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7"/>
  </si>
  <si>
    <t>財政調整基金残高</t>
    <phoneticPr fontId="6"/>
  </si>
  <si>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</si>
  <si>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</si>
  <si>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</si>
  <si>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</si>
  <si>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</si>
  <si>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</si>
  <si>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</si>
  <si>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7"/>
  </si>
  <si>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</si>
  <si>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</si>
  <si>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</si>
  <si>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</si>
  <si>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</si>
  <si>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</si>
  <si>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</si>
  <si>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</si>
  <si>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</si>
  <si>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</si>
  <si>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</si>
  <si>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</si>
  <si>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20"/>
  </si>
  <si>
    <t>財政調整基金</t>
    <phoneticPr fontId="20"/>
  </si>
  <si>
    <t>減債基金</t>
    <phoneticPr fontId="20"/>
  </si>
  <si>
    <t>その他特定目的基金</t>
    <phoneticPr fontId="20"/>
  </si>
  <si>
    <t>令和2年度　財政状況資料集</t>
    <phoneticPr fontId="6"/>
  </si>
  <si>
    <t>総括表（市町村）</t>
    <rPh sb="0" eb="2">
      <t>ソウカツ</t>
    </rPh>
    <rPh sb="2" eb="3">
      <t>ヒョウ</t>
    </rPh>
    <rPh sb="4" eb="7">
      <t>シチョウソン</t>
    </rPh>
    <phoneticPr fontId="6"/>
  </si>
  <si>
    <t>都道府県名</t>
    <phoneticPr fontId="6"/>
  </si>
  <si>
    <t>山口県</t>
    <phoneticPr fontId="6"/>
  </si>
  <si>
    <t>市町村類型</t>
    <phoneticPr fontId="6"/>
  </si>
  <si>
    <t>Ⅰ－０</t>
    <phoneticPr fontId="6"/>
  </si>
  <si>
    <t>指定団体等の指定状況</t>
    <phoneticPr fontId="6"/>
  </si>
  <si>
    <t>令和2年度(千円)</t>
    <rPh sb="0" eb="2">
      <t>レイワ</t>
    </rPh>
    <rPh sb="3" eb="5">
      <t>ネンド</t>
    </rPh>
    <rPh sb="6" eb="8">
      <t>センエン</t>
    </rPh>
    <phoneticPr fontId="6"/>
  </si>
  <si>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</si>
  <si>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</si>
  <si>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令和元年度(千円･％)</t>
    <rPh sb="0" eb="2">
      <t>レイワ</t>
    </rPh>
    <rPh sb="2" eb="4">
      <t>ガンネン</t>
    </rPh>
    <rPh sb="4" eb="5">
      <t>ド</t>
    </rPh>
    <rPh sb="6" eb="8">
      <t>センエン</t>
    </rPh>
    <phoneticPr fontId="6"/>
  </si>
  <si>
    <t>歳入総額</t>
    <phoneticPr fontId="2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</si>
  <si>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</si>
  <si>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</si>
  <si>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</si>
  <si>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6"/>
  </si>
  <si>
    <t>経常収支比率</t>
    <rPh sb="0" eb="2">
      <t>ケイジョウ</t>
    </rPh>
    <rPh sb="2" eb="4">
      <t>シュウシ</t>
    </rPh>
    <rPh sb="4" eb="6">
      <t>ヒリツ</t>
    </rPh>
    <phoneticPr fontId="6"/>
  </si>
  <si>
    <t>市町村名</t>
    <rPh sb="0" eb="3">
      <t>シチョウソン</t>
    </rPh>
    <rPh sb="3" eb="4">
      <t>メイ</t>
    </rPh>
    <phoneticPr fontId="6"/>
  </si>
  <si>
    <t>阿武町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</si>
  <si>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</si>
  <si>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</si>
  <si>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</si>
  <si>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26"/>
  </si>
  <si>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</si>
  <si>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</si>
  <si>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</si>
  <si>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</si>
  <si>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</si>
  <si>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</si>
  <si>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6"/>
  </si>
  <si>
    <t>財政力指数</t>
    <rPh sb="0" eb="3">
      <t>ザイセイリョク</t>
    </rPh>
    <rPh sb="3" eb="5">
      <t>シスウ</t>
    </rPh>
    <phoneticPr fontId="6"/>
  </si>
  <si>
    <t>人口</t>
    <rPh sb="0" eb="2">
      <t>ジンコウ</t>
    </rPh>
    <phoneticPr fontId="6"/>
  </si>
  <si>
    <t>令和2年国調(人)</t>
    <rPh sb="3" eb="4">
      <t>ネン</t>
    </rPh>
    <rPh sb="4" eb="5">
      <t>コク</t>
    </rPh>
    <rPh sb="5" eb="6">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</si>
  <si>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</si>
  <si>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</si>
  <si>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26"/>
  </si>
  <si>
    <t>公債費負担比率</t>
    <rPh sb="0" eb="3">
      <t>コウサイヒ</t>
    </rPh>
    <rPh sb="3" eb="5">
      <t>フタン</t>
    </rPh>
    <rPh sb="5" eb="7">
      <t>ヒリツ</t>
    </rPh>
    <phoneticPr fontId="6"/>
  </si>
  <si>
    <t>平成27年国調(人)</t>
    <rPh sb="4" eb="5">
      <t>ネン</t>
    </rPh>
    <rPh sb="5" eb="6">
      <t>コク</t>
    </rPh>
    <rPh sb="6" eb="7">
      <t>チョウ</t>
    </rPh>
    <phoneticPr fontId="6"/>
  </si>
  <si>
    <t>過疎</t>
    <rPh sb="0" eb="2">
      <t>カソ</t>
    </rPh>
    <phoneticPr fontId="6"/>
  </si>
  <si>
    <t>○</t>
    <phoneticPr fontId="6"/>
  </si>
  <si>
    <t>積立金</t>
    <phoneticPr fontId="2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</si>
  <si>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</si>
  <si>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</si>
  <si>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-11.8</t>
    <phoneticPr fontId="6"/>
  </si>
  <si>
    <t>山振</t>
    <rPh sb="0" eb="1">
      <t>ヤマ</t>
    </rPh>
    <rPh sb="1" eb="2">
      <t>フ</t>
    </rPh>
    <phoneticPr fontId="6"/>
  </si>
  <si>
    <t>繰上償還金</t>
    <phoneticPr fontId="26"/>
  </si>
  <si>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</si>
  <si>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</si>
  <si>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</si>
  <si>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令03.01.01(人)</t>
    <rPh sb="0" eb="1">
      <t>レイ</t>
    </rPh>
    <phoneticPr fontId="6"/>
  </si>
  <si>
    <t>平成27年国調</t>
    <rPh sb="0" eb="2">
      <t>ヘイセイ</t>
    </rPh>
    <rPh sb="4" eb="5">
      <t>ネン</t>
    </rPh>
    <rPh sb="5" eb="6">
      <t>コク</t>
    </rPh>
    <rPh sb="6" eb="7">
      <t>チョウ</t>
    </rPh>
    <phoneticPr fontId="6"/>
  </si>
  <si>
    <t>平成22年国調</t>
    <rPh sb="4" eb="5">
      <t>ネン</t>
    </rPh>
    <rPh sb="5" eb="6">
      <t>コク</t>
    </rPh>
    <rPh sb="6" eb="7">
      <t>チョウ</t>
    </rPh>
    <phoneticPr fontId="6"/>
  </si>
  <si>
    <t>低開発</t>
    <rPh sb="0" eb="1">
      <t>テイ</t>
    </rPh>
    <rPh sb="1" eb="3">
      <t>カイハツ</t>
    </rPh>
    <phoneticPr fontId="6"/>
  </si>
  <si>
    <t>○</t>
    <phoneticPr fontId="6"/>
  </si>
  <si>
    <t>積立金取崩し額</t>
    <phoneticPr fontId="26"/>
  </si>
  <si>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</si>
  <si>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</si>
  <si>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</si>
  <si>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</si>
  <si>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</si>
  <si>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6"/>
  </si>
  <si>
    <t>　実質公債費比率</t>
    <rPh sb="1" eb="3">
      <t>ジッシツ</t>
    </rPh>
    <rPh sb="3" eb="6">
      <t>コウサイヒ</t>
    </rPh>
    <rPh sb="6" eb="8">
      <t>ヒリツ</t>
    </rPh>
    <phoneticPr fontId="6"/>
  </si>
  <si>
    <t>令02.01.01(人)</t>
    <phoneticPr fontId="6"/>
  </si>
  <si>
    <t>　将来負担比率</t>
    <rPh sb="1" eb="3">
      <t>ショウライ</t>
    </rPh>
    <rPh sb="3" eb="5">
      <t>フタン</t>
    </rPh>
    <rPh sb="5" eb="7">
      <t>ヒリツ</t>
    </rPh>
    <phoneticPr fontId="6"/>
  </si>
  <si>
    <t>-</t>
    <phoneticPr fontId="6"/>
  </si>
  <si>
    <t>うち日本人(人)</t>
    <phoneticPr fontId="6"/>
  </si>
  <si>
    <t>第2次</t>
    <rPh sb="0" eb="1">
      <t>ダイ</t>
    </rPh>
    <rPh sb="2" eb="3">
      <t>ジ</t>
    </rPh>
    <phoneticPr fontId="6"/>
  </si>
  <si>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</si>
  <si>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</si>
  <si>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</si>
  <si>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-1.9</t>
    <phoneticPr fontId="6"/>
  </si>
  <si>
    <t>基準財政需要額</t>
    <phoneticPr fontId="26"/>
  </si>
  <si>
    <t>漁業集落排水事業特別会計</t>
    <phoneticPr fontId="6"/>
  </si>
  <si>
    <t>-</t>
    <phoneticPr fontId="6"/>
  </si>
  <si>
    <t>うち日本人(％)</t>
    <phoneticPr fontId="6"/>
  </si>
  <si>
    <t>-2.1</t>
    <phoneticPr fontId="6"/>
  </si>
  <si>
    <t>第3次</t>
    <rPh sb="0" eb="1">
      <t>ダイ</t>
    </rPh>
    <rPh sb="2" eb="3">
      <t>ジ</t>
    </rPh>
    <phoneticPr fontId="6"/>
  </si>
  <si>
    <t>標準税収入額等</t>
    <phoneticPr fontId="26"/>
  </si>
  <si>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</si>
  <si>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</si>
  <si>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6"/>
  </si>
  <si>
    <t>歳入一般財源等</t>
    <rPh sb="0" eb="2">
      <t>サイニュウ</t>
    </rPh>
    <rPh sb="2" eb="4">
      <t>イッパン</t>
    </rPh>
    <rPh sb="4" eb="6">
      <t>ザイゲン</t>
    </rPh>
    <rPh sb="6" eb="7">
      <t>トウ</t>
    </rPh>
    <phoneticPr fontId="26"/>
  </si>
  <si>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</si>
  <si>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</si>
  <si>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</si>
  <si>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</si>
  <si>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</si>
  <si>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</si>
  <si>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</si>
  <si>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</si>
  <si>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</si>
  <si>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</si>
  <si>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</si>
  <si>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</si>
  <si>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</si>
  <si>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</si>
  <si>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</si>
  <si>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</si>
  <si>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</si>
  <si>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</si>
  <si>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</si>
  <si>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</si>
  <si>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</si>
  <si>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</si>
  <si>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</si>
  <si>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</si>
  <si>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</si>
  <si>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</si>
  <si>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</si>
  <si>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</si>
  <si>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</si>
  <si>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</si>
  <si>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</si>
  <si>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</si>
  <si>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</si>
  <si>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</si>
  <si>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</si>
  <si>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</si>
  <si>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</si>
  <si>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</si>
  <si>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</si>
  <si>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</si>
  <si>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</si>
  <si>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</si>
  <si>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</si>
  <si>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</si>
  <si>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</si>
  <si>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)内の数値は、令和元年度は「減収補塡債（特例分）」及び「臨時財政対策債」を、令和2年度は「減収補塡債（特例分）」「猶予特例債」及び「臨時財政対策債」を除いて算出したものである。</t>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</si>
  <si>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</si>
  <si>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</si>
  <si>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</si>
  <si>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</si>
  <si>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</si>
  <si>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※7：人口については、調査対象年度の1月1日現在の住民基本台帳に登載されている人口に基づいている。</t>
    <rPh sb="13" eb="15">
      <t>タイショウ</t>
    </rPh>
    <rPh sb="27" eb="29">
      <t>キホン</t>
    </rPh>
    <rPh sb="42" eb="43">
      <t>モト</t>
    </rPh>
    <phoneticPr fontId="30"/>
  </si>
  <si>
    <t>令和2年度</t>
    <phoneticPr fontId="26"/>
  </si>
  <si>
    <t>山口県阿武町</t>
    <phoneticPr fontId="26"/>
  </si>
  <si>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</si>
  <si>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</si>
  <si>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</si>
  <si>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</si>
  <si>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</si>
  <si>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</si>
  <si>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</si>
  <si>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</si>
  <si>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</si>
  <si>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</si>
  <si>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</si>
  <si>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</si>
  <si>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</si>
  <si>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</si>
  <si>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</si>
  <si>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</si>
  <si>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</si>
  <si>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</si>
  <si>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</si>
  <si>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</si>
  <si>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</si>
  <si>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</si>
  <si>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5"/>
  </si>
  <si>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</si>
  <si>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</si>
  <si>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</si>
  <si>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</si>
  <si>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6"/>
  </si>
  <si>
    <t>衛生費</t>
  </si>
  <si>
    <t>分離課税所得割交付金</t>
    <phoneticPr fontId="26"/>
  </si>
  <si>
    <t>　　　法人均等割</t>
    <phoneticPr fontId="6"/>
  </si>
  <si>
    <t>労働費</t>
  </si>
  <si>
    <t>地方消費税交付金</t>
  </si>
  <si>
    <t>　　　法人税割</t>
    <phoneticPr fontId="6"/>
  </si>
  <si>
    <t>農林水産業費</t>
  </si>
  <si>
    <t>ゴルフ場利用税交付金</t>
  </si>
  <si>
    <t>　　固定資産税</t>
    <phoneticPr fontId="6"/>
  </si>
  <si>
    <t>商工費</t>
  </si>
  <si>
    <t>特別地方消費税交付金</t>
  </si>
  <si>
    <t>　　　うち純固定資産税</t>
    <phoneticPr fontId="6"/>
  </si>
  <si>
    <t>土木費</t>
  </si>
  <si>
    <t>自動車取得税交付金</t>
  </si>
  <si>
    <t>　　軽自動車税</t>
    <phoneticPr fontId="6"/>
  </si>
  <si>
    <t>消防費</t>
  </si>
  <si>
    <t>軽油引取税交付金</t>
  </si>
  <si>
    <t>　　市町村たばこ税</t>
    <phoneticPr fontId="6"/>
  </si>
  <si>
    <t>教育費</t>
  </si>
  <si>
    <t>自動車税環境性能割交付金</t>
    <phoneticPr fontId="6"/>
  </si>
  <si>
    <t>　　鉱産税</t>
    <phoneticPr fontId="6"/>
  </si>
  <si>
    <t>災害復旧費</t>
  </si>
  <si>
    <t>法人事業税交付金</t>
    <phoneticPr fontId="17"/>
  </si>
  <si>
    <t>　　特別土地保有税</t>
    <phoneticPr fontId="6"/>
  </si>
  <si>
    <t>公債費</t>
  </si>
  <si>
    <t>地方特例交付金</t>
    <phoneticPr fontId="17"/>
  </si>
  <si>
    <t>　法定外普通税</t>
    <phoneticPr fontId="6"/>
  </si>
  <si>
    <t>諸支出金</t>
    <rPh sb="3" eb="4">
      <t>キン</t>
    </rPh>
    <phoneticPr fontId="26"/>
  </si>
  <si>
    <t>　個人住民税減収補塡特例交付金</t>
    <phoneticPr fontId="6"/>
  </si>
  <si>
    <t>目的税</t>
  </si>
  <si>
    <t>前年度繰上充用金</t>
    <phoneticPr fontId="6"/>
  </si>
  <si>
    <t>　自動車税減収補塡特例交付金</t>
    <rPh sb="7" eb="9">
      <t>ホテン</t>
    </rPh>
    <rPh sb="13" eb="14">
      <t>キン</t>
    </rPh>
    <phoneticPr fontId="30"/>
  </si>
  <si>
    <t>　法定目的税</t>
    <phoneticPr fontId="6"/>
  </si>
  <si>
    <t>歳出合計</t>
  </si>
  <si>
    <t>　軽自動車税減収補塡特例交付金</t>
    <rPh sb="8" eb="10">
      <t>ホテン</t>
    </rPh>
    <phoneticPr fontId="30"/>
  </si>
  <si>
    <t>　　入湯税</t>
    <phoneticPr fontId="6"/>
  </si>
  <si>
    <t>地方交付税</t>
  </si>
  <si>
    <t>　　事業所税</t>
    <phoneticPr fontId="6"/>
  </si>
  <si>
    <t>性質別歳出の状況（単位 千円・％）</t>
    <rPh sb="0" eb="2">
      <t>セイシツ</t>
    </rPh>
    <phoneticPr fontId="6"/>
  </si>
  <si>
    <t>　普通交付税</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</si>
  <si>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</si>
  <si>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</si>
  <si>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</si>
  <si>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</si>
  <si>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</si>
  <si>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21"/>
  </si>
  <si>
    <t>　特別交付税</t>
    <phoneticPr fontId="6"/>
  </si>
  <si>
    <t>　　水利地益税等</t>
    <phoneticPr fontId="6"/>
  </si>
  <si>
    <t>義務的経費計</t>
    <rPh sb="0" eb="3">
      <t>ギムテキ</t>
    </rPh>
    <rPh sb="3" eb="5">
      <t>ケイヒ</t>
    </rPh>
    <rPh sb="5" eb="6">
      <t>ケイ</t>
    </rPh>
    <phoneticPr fontId="6"/>
  </si>
  <si>
    <t>　震災復興特別交付税</t>
    <phoneticPr fontId="26"/>
  </si>
  <si>
    <t>　法定外目的税</t>
    <phoneticPr fontId="6"/>
  </si>
  <si>
    <t>　人件費</t>
    <phoneticPr fontId="6"/>
  </si>
  <si>
    <t>(一般財源計)</t>
    <phoneticPr fontId="6"/>
  </si>
  <si>
    <t>旧法による税</t>
  </si>
  <si>
    <t>　　うち職員給</t>
    <rPh sb="4" eb="6">
      <t>ショクイン</t>
    </rPh>
    <rPh sb="6" eb="7">
      <t>キュウ</t>
    </rPh>
    <phoneticPr fontId="6"/>
  </si>
  <si>
    <t>交通安全対策特別交付金</t>
    <phoneticPr fontId="6"/>
  </si>
  <si>
    <t>合計</t>
  </si>
  <si>
    <t>　扶助費</t>
    <phoneticPr fontId="6"/>
  </si>
  <si>
    <t>分担金・負担金</t>
  </si>
  <si>
    <t>　公債費</t>
    <phoneticPr fontId="6"/>
  </si>
  <si>
    <t>使用料</t>
  </si>
  <si>
    <t>内訳</t>
    <rPh sb="0" eb="2">
      <t>ウチワケ</t>
    </rPh>
    <phoneticPr fontId="6"/>
  </si>
  <si>
    <t>手数料</t>
  </si>
  <si>
    <t>令和2年度</t>
    <rPh sb="0" eb="2">
      <t>レイワ</t>
    </rPh>
    <rPh sb="3" eb="5">
      <t>ネンド</t>
    </rPh>
    <phoneticPr fontId="6"/>
  </si>
  <si>
    <t>令和元年度</t>
    <rPh sb="0" eb="2">
      <t>レイワ</t>
    </rPh>
    <rPh sb="2" eb="4">
      <t>ガンネン</t>
    </rPh>
    <rPh sb="4" eb="5">
      <t>ド</t>
    </rPh>
    <phoneticPr fontId="6"/>
  </si>
  <si>
    <t>　うち元金</t>
    <phoneticPr fontId="26"/>
  </si>
  <si>
    <t>国庫支出金</t>
  </si>
  <si>
    <t>徴収率
(％)</t>
    <rPh sb="0" eb="2">
      <t>チョウシュウ</t>
    </rPh>
    <rPh sb="2" eb="3">
      <t>リツ</t>
    </rPh>
    <phoneticPr fontId="6"/>
  </si>
  <si>
    <t>現年</t>
    <rPh sb="0" eb="1">
      <t>ゲン</t>
    </rPh>
    <rPh sb="1" eb="2">
      <t>ネン</t>
    </rPh>
    <phoneticPr fontId="6"/>
  </si>
  <si>
    <t>　うち利子</t>
    <phoneticPr fontId="26"/>
  </si>
  <si>
    <t>国有提供交付金(特別区財調交付金)</t>
  </si>
  <si>
    <t>・計</t>
    <phoneticPr fontId="6"/>
  </si>
  <si>
    <t>市町村民税</t>
    <rPh sb="0" eb="3">
      <t>シチョウソン</t>
    </rPh>
    <rPh sb="3" eb="4">
      <t>ミン</t>
    </rPh>
    <rPh sb="4" eb="5">
      <t>ゼイ</t>
    </rPh>
    <phoneticPr fontId="6"/>
  </si>
  <si>
    <t>一時借入金利子</t>
    <phoneticPr fontId="6"/>
  </si>
  <si>
    <t>都道府県支出金</t>
  </si>
  <si>
    <t>純固定資産税</t>
    <rPh sb="0" eb="1">
      <t>ジュン</t>
    </rPh>
    <rPh sb="1" eb="3">
      <t>コテイ</t>
    </rPh>
    <rPh sb="3" eb="6">
      <t>シサンゼイ</t>
    </rPh>
    <phoneticPr fontId="6"/>
  </si>
  <si>
    <t>その他の経費</t>
    <rPh sb="2" eb="3">
      <t>タ</t>
    </rPh>
    <rPh sb="4" eb="6">
      <t>ケイヒ</t>
    </rPh>
    <phoneticPr fontId="6"/>
  </si>
  <si>
    <t>財産収入</t>
  </si>
  <si>
    <t>　物件費</t>
    <phoneticPr fontId="6"/>
  </si>
  <si>
    <t>寄附金</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</si>
  <si>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</si>
  <si>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</si>
  <si>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維持補修費</t>
    <phoneticPr fontId="6"/>
  </si>
  <si>
    <t>繰入金</t>
  </si>
  <si>
    <t>合計</t>
    <phoneticPr fontId="6"/>
  </si>
  <si>
    <t>実質収支</t>
    <rPh sb="0" eb="2">
      <t>ジッシツ</t>
    </rPh>
    <rPh sb="2" eb="4">
      <t>シュウシ</t>
    </rPh>
    <phoneticPr fontId="6"/>
  </si>
  <si>
    <t>　補助費等</t>
    <rPh sb="1" eb="3">
      <t>ホジョ</t>
    </rPh>
    <rPh sb="3" eb="4">
      <t>ヒ</t>
    </rPh>
    <rPh sb="4" eb="5">
      <t>トウ</t>
    </rPh>
    <phoneticPr fontId="6"/>
  </si>
  <si>
    <t>繰越金</t>
  </si>
  <si>
    <t>下水道</t>
    <phoneticPr fontId="6"/>
  </si>
  <si>
    <t>再差引収支</t>
    <rPh sb="0" eb="1">
      <t>サイ</t>
    </rPh>
    <rPh sb="1" eb="3">
      <t>サシヒキ</t>
    </rPh>
    <rPh sb="3" eb="5">
      <t>シュウシ</t>
    </rPh>
    <phoneticPr fontId="6"/>
  </si>
  <si>
    <t>　　うち一部事務組合負担金</t>
    <phoneticPr fontId="6"/>
  </si>
  <si>
    <t>諸収入</t>
  </si>
  <si>
    <t>上水道</t>
    <phoneticPr fontId="6"/>
  </si>
  <si>
    <t>加入世帯数(世帯)</t>
  </si>
  <si>
    <t>　繰出金</t>
    <phoneticPr fontId="6"/>
  </si>
  <si>
    <t>地方債</t>
  </si>
  <si>
    <t>工業用水道</t>
    <phoneticPr fontId="6"/>
  </si>
  <si>
    <t>被保険者数(人)</t>
  </si>
  <si>
    <t>　積立金</t>
    <phoneticPr fontId="6"/>
  </si>
  <si>
    <t>　うち減収補塡債(特例分)</t>
    <rPh sb="4" eb="5">
      <t>シュウ</t>
    </rPh>
    <rPh sb="9" eb="10">
      <t>トク</t>
    </rPh>
    <rPh sb="10" eb="11">
      <t>レイ</t>
    </rPh>
    <rPh sb="11" eb="12">
      <t>ブン</t>
    </rPh>
    <phoneticPr fontId="17"/>
  </si>
  <si>
    <t>交通</t>
    <phoneticPr fontId="6"/>
  </si>
  <si>
    <t>被保険者
1人当り</t>
    <phoneticPr fontId="6"/>
  </si>
  <si>
    <t>保険税(料)収入額</t>
    <phoneticPr fontId="6"/>
  </si>
  <si>
    <t>　投資・出資金・貸付金</t>
    <phoneticPr fontId="6"/>
  </si>
  <si>
    <t>　うち猶予特例債</t>
    <phoneticPr fontId="17"/>
  </si>
  <si>
    <t>国民健康保険</t>
    <phoneticPr fontId="6"/>
  </si>
  <si>
    <t>国庫支出金</t>
    <phoneticPr fontId="6"/>
  </si>
  <si>
    <t>　前年度繰上充用金</t>
    <phoneticPr fontId="6"/>
  </si>
  <si>
    <t>　うち臨時財政対策債</t>
    <phoneticPr fontId="6"/>
  </si>
  <si>
    <t>その他</t>
    <phoneticPr fontId="6"/>
  </si>
  <si>
    <t>保険給付費</t>
    <phoneticPr fontId="6"/>
  </si>
  <si>
    <t>投資的経費計</t>
    <rPh sb="5" eb="6">
      <t>ケイ</t>
    </rPh>
    <phoneticPr fontId="6"/>
  </si>
  <si>
    <t>歳入合計</t>
    <phoneticPr fontId="6"/>
  </si>
  <si>
    <t>　　うち人件費</t>
    <phoneticPr fontId="6"/>
  </si>
  <si>
    <t>普通建設事業費</t>
    <phoneticPr fontId="6"/>
  </si>
  <si>
    <t>(注釈)</t>
    <rPh sb="1" eb="2">
      <t>チュウ</t>
    </rPh>
    <rPh sb="2" eb="3">
      <t>シャク</t>
    </rPh>
    <phoneticPr fontId="6"/>
  </si>
  <si>
    <t>　うち補助</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</si>
  <si>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</si>
  <si>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うち単独</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</si>
  <si>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</si>
  <si>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</si>
  <si>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</si>
  <si>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</si>
  <si>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</si>
  <si>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令和2年度</t>
  </si>
  <si>
    <t>山口県阿武町</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</si>
  <si>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</si>
  <si>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</si>
  <si>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</si>
  <si>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</si>
  <si>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</si>
  <si>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</si>
  <si>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</si>
  <si>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</si>
  <si>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</si>
  <si>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</si>
  <si>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</si>
  <si>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</si>
  <si>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</si>
  <si>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</si>
  <si>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</si>
  <si>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</si>
  <si>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</si>
  <si>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</si>
  <si>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</si>
  <si>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</si>
  <si>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</si>
  <si>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</si>
  <si>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</si>
  <si>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</si>
  <si>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</si>
  <si>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</si>
  <si>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</si>
  <si>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</si>
  <si>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</si>
  <si>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</si>
  <si>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</si>
  <si>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</si>
  <si>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</si>
  <si>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国民健康保険事業（事業勘定）特別会計</t>
    <phoneticPr fontId="6"/>
  </si>
  <si>
    <t>国民健康保険事業（直診勘定）特別会計</t>
    <phoneticPr fontId="6"/>
  </si>
  <si>
    <t>後期高齢者医療事業特別会計</t>
    <phoneticPr fontId="6"/>
  </si>
  <si>
    <t>介護保険事業特別会計</t>
    <phoneticPr fontId="6"/>
  </si>
  <si>
    <t>簡易水道事業特別会計</t>
    <phoneticPr fontId="6"/>
  </si>
  <si>
    <t>法非適用企業</t>
    <phoneticPr fontId="6"/>
  </si>
  <si>
    <t>農業集落排水事業特別会計</t>
    <phoneticPr fontId="6"/>
  </si>
  <si>
    <t>漁業集落排水事業特別会計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</si>
  <si>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</si>
  <si>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</si>
  <si>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</si>
  <si>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32"/>
  </si>
  <si>
    <t>総費用
（歳出）</t>
    <phoneticPr fontId="6"/>
  </si>
  <si>
    <t>純損益
（形式収支）</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</si>
  <si>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</si>
  <si>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</si>
  <si>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</si>
  <si>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</si>
  <si>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</si>
  <si>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</si>
  <si>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</si>
  <si>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</si>
  <si>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</si>
  <si>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</si>
  <si>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32"/>
  </si>
  <si>
    <t>平成30年度</t>
    <rPh sb="0" eb="2">
      <t>ヘイセイ</t>
    </rPh>
    <rPh sb="4" eb="6">
      <t>ネンド</t>
    </rPh>
    <phoneticPr fontId="6"/>
  </si>
  <si>
    <t>令和元年度</t>
    <rPh sb="0" eb="2">
      <t>レイワ</t>
    </rPh>
    <rPh sb="2" eb="3">
      <t>ガン</t>
    </rPh>
    <rPh sb="3" eb="5">
      <t>ネンド</t>
    </rPh>
    <phoneticPr fontId="6"/>
  </si>
  <si>
    <t>分母比</t>
    <rPh sb="0" eb="2">
      <t>ブンボ</t>
    </rPh>
    <rPh sb="2" eb="3">
      <t>ヒ</t>
    </rPh>
    <phoneticPr fontId="6"/>
  </si>
  <si>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</si>
  <si>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</si>
  <si>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</si>
  <si>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6"/>
  </si>
  <si>
    <t>PFI事業に係るもの</t>
    <rPh sb="3" eb="5">
      <t>ジギョウ</t>
    </rPh>
    <rPh sb="6" eb="7">
      <t>カカ</t>
    </rPh>
    <phoneticPr fontId="32"/>
  </si>
  <si>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</si>
  <si>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</si>
  <si>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</si>
  <si>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</si>
  <si>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</si>
  <si>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</si>
  <si>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</si>
  <si>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</si>
  <si>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</si>
  <si>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</si>
  <si>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</si>
  <si>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</si>
  <si>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</si>
  <si>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</si>
  <si>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</si>
  <si>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</si>
  <si>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</si>
  <si>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</si>
  <si>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32"/>
  </si>
  <si>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</si>
  <si>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</si>
  <si>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</si>
  <si>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</si>
  <si>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</si>
  <si>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</si>
  <si>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</si>
  <si>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</si>
  <si>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</si>
  <si>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</si>
  <si>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</si>
  <si>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</si>
  <si>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</si>
  <si>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</si>
  <si>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漁業集落排水事業特別会計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</si>
  <si>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32"/>
  </si>
  <si>
    <t>簡易水道事業特別会計</t>
    <phoneticPr fontId="6"/>
  </si>
  <si>
    <t>(Ｆ)</t>
    <phoneticPr fontId="6"/>
  </si>
  <si>
    <t>介護保険事業特別会計</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</si>
  <si>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</si>
  <si>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</si>
  <si>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</si>
  <si>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</si>
  <si>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</si>
  <si>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</si>
  <si>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</si>
  <si>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</si>
  <si>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令和2年度</t>
    <rPh sb="0" eb="2">
      <t>レイワ</t>
    </rPh>
    <rPh sb="3" eb="5">
      <t>ネンド</t>
    </rPh>
    <phoneticPr fontId="21"/>
  </si>
  <si>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</si>
  <si>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</si>
  <si>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</si>
  <si>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</si>
  <si>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</si>
  <si>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</si>
  <si>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</si>
  <si>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6"/>
  </si>
  <si>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</si>
  <si>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</si>
  <si>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</si>
  <si>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21"/>
  </si>
  <si>
    <t>(Ｃ)－(Ｄ)</t>
    <phoneticPr fontId="6"/>
  </si>
  <si>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</si>
  <si>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</si>
  <si>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</si>
  <si>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</si>
  <si>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</si>
  <si>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</si>
  <si>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</si>
  <si>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</si>
  <si>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</si>
  <si>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</si>
  <si>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</si>
  <si>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</si>
  <si>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</si>
  <si>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</si>
  <si>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</si>
  <si>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</si>
  <si>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</si>
  <si>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</si>
  <si>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</si>
  <si>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</si>
  <si>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</si>
  <si>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</si>
  <si>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</si>
  <si>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</si>
  <si>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</si>
  <si>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</si>
  <si>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（注）人口については、各調査対象年度の1月1日現在の住民基本台帳に登載されている人口に基づいている。</t>
    <rPh sb="14" eb="16">
      <t>タイショウ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</si>
  <si>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</si>
  <si>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</si>
  <si>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</si>
  <si>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</si>
  <si>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</si>
  <si>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</si>
  <si>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</si>
  <si>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</si>
  <si>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</si>
  <si>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</si>
  <si>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</si>
  <si>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</si>
  <si>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</si>
  <si>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</si>
  <si>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</si>
  <si>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</si>
  <si>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</si>
  <si>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</si>
  <si>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</si>
  <si>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</si>
  <si>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H28</t>
  </si>
  <si>
    <t>うち単独分</t>
    <rPh sb="2" eb="4">
      <t>タンドク</t>
    </rPh>
    <rPh sb="4" eb="5">
      <t>ブン</t>
    </rPh>
    <phoneticPr fontId="6"/>
  </si>
  <si>
    <t xml:space="preserve"> H29</t>
  </si>
  <si>
    <t xml:space="preserve"> H30</t>
  </si>
  <si>
    <t xml:space="preserve"> R01</t>
  </si>
  <si>
    <t xml:space="preserve"> R02</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</si>
  <si>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</si>
  <si>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</si>
  <si>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</si>
  <si>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</si>
  <si>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H28</t>
  </si>
  <si>
    <t>H29</t>
  </si>
  <si>
    <t>H30</t>
  </si>
  <si>
    <t>R01</t>
  </si>
  <si>
    <t>R02</t>
  </si>
  <si>
    <t>▲ 3.39</t>
  </si>
  <si>
    <t>▲ 2.51</t>
  </si>
  <si>
    <t>漁業集落排水事業特別会計</t>
  </si>
  <si>
    <t>▲ 0.13</t>
  </si>
  <si>
    <t>一般会計</t>
  </si>
  <si>
    <t>国民健康保険事業（事業勘定）特別会計</t>
  </si>
  <si>
    <t>簡易水道事業特別会計</t>
  </si>
  <si>
    <t>後期高齢者医療事業特別会計</t>
  </si>
  <si>
    <t>介護保険事業特別会計</t>
  </si>
  <si>
    <t>国民健康保険事業（直診勘定）特別会計</t>
  </si>
  <si>
    <t>農業集落排水事業特別会計</t>
  </si>
  <si>
    <t>その他会計（赤字）</t>
  </si>
  <si>
    <t>その他会計（黒字）</t>
  </si>
  <si>
    <t>（百万円）</t>
    <phoneticPr fontId="6"/>
  </si>
  <si>
    <t>H27末</t>
    <phoneticPr fontId="6"/>
  </si>
  <si>
    <t>H28末</t>
    <phoneticPr fontId="6"/>
  </si>
  <si>
    <t>H29末</t>
    <phoneticPr fontId="6"/>
  </si>
  <si>
    <t>H30末</t>
    <phoneticPr fontId="6"/>
  </si>
  <si>
    <t>R01末</t>
    <phoneticPr fontId="6"/>
  </si>
  <si>
    <t>あぶクリエイション</t>
  </si>
  <si>
    <t>ドリームファーム阿武</t>
    <rPh sb="8" eb="10">
      <t>アブ</t>
    </rPh>
    <phoneticPr fontId="3"/>
  </si>
  <si>
    <t>無角和種振興公社</t>
    <rPh sb="0" eb="2">
      <t>ムカク</t>
    </rPh>
    <rPh sb="2" eb="3">
      <t>ワ</t>
    </rPh>
    <rPh sb="3" eb="4">
      <t>シュ</t>
    </rPh>
    <rPh sb="4" eb="6">
      <t>シンコウ</t>
    </rPh>
    <rPh sb="6" eb="8">
      <t>コウシャ</t>
    </rPh>
    <phoneticPr fontId="3"/>
  </si>
  <si>
    <t>山口県市町総合事務組合（一般会計）</t>
    <rPh sb="0" eb="3">
      <t>ヤマグチケン</t>
    </rPh>
    <rPh sb="3" eb="5">
      <t>シチョウ</t>
    </rPh>
    <rPh sb="5" eb="9">
      <t>ソウゴウジム</t>
    </rPh>
    <rPh sb="9" eb="11">
      <t>クミアイ</t>
    </rPh>
    <rPh sb="12" eb="14">
      <t>イッパン</t>
    </rPh>
    <rPh sb="14" eb="16">
      <t>カイケイ</t>
    </rPh>
    <phoneticPr fontId="3"/>
  </si>
  <si>
    <t>山口県市町総合事務組合（退職手当特別会計）</t>
    <rPh sb="0" eb="3">
      <t>ヤマグチケン</t>
    </rPh>
    <rPh sb="3" eb="5">
      <t>シチョウ</t>
    </rPh>
    <rPh sb="5" eb="9">
      <t>ソウゴウジム</t>
    </rPh>
    <rPh sb="9" eb="11">
      <t>クミアイ</t>
    </rPh>
    <rPh sb="12" eb="14">
      <t>タイショク</t>
    </rPh>
    <rPh sb="14" eb="16">
      <t>テアテ</t>
    </rPh>
    <rPh sb="16" eb="18">
      <t>トクベツ</t>
    </rPh>
    <rPh sb="18" eb="20">
      <t>カイケイ</t>
    </rPh>
    <phoneticPr fontId="3"/>
  </si>
  <si>
    <t>山口県市町総合事務組合（消防団員補償等特別会計）</t>
    <rPh sb="0" eb="3">
      <t>ヤマグチケン</t>
    </rPh>
    <rPh sb="3" eb="5">
      <t>シチョウ</t>
    </rPh>
    <rPh sb="5" eb="9">
      <t>ソウゴウジム</t>
    </rPh>
    <rPh sb="9" eb="11">
      <t>クミアイ</t>
    </rPh>
    <rPh sb="12" eb="15">
      <t>ショウボウダン</t>
    </rPh>
    <rPh sb="15" eb="16">
      <t>イン</t>
    </rPh>
    <rPh sb="16" eb="19">
      <t>ホショウトウ</t>
    </rPh>
    <rPh sb="19" eb="21">
      <t>トクベツ</t>
    </rPh>
    <rPh sb="21" eb="23">
      <t>カイケイ</t>
    </rPh>
    <phoneticPr fontId="3"/>
  </si>
  <si>
    <t>山口県市町総合事務組合（非常勤職員公務災害補償特別会計）</t>
    <rPh sb="0" eb="3">
      <t>ヤマグチケン</t>
    </rPh>
    <rPh sb="3" eb="5">
      <t>シチョウ</t>
    </rPh>
    <rPh sb="5" eb="9">
      <t>ソウゴウジム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3"/>
  </si>
  <si>
    <t>山口県市町総合事務組合（山口県市町公平委員会特別会計）</t>
    <rPh sb="0" eb="3">
      <t>ヤマグチケン</t>
    </rPh>
    <rPh sb="3" eb="5">
      <t>シチョウ</t>
    </rPh>
    <rPh sb="5" eb="9">
      <t>ソウゴウジム</t>
    </rPh>
    <rPh sb="9" eb="11">
      <t>クミアイ</t>
    </rPh>
    <rPh sb="12" eb="15">
      <t>ヤマグチケン</t>
    </rPh>
    <rPh sb="15" eb="17">
      <t>シマチ</t>
    </rPh>
    <rPh sb="17" eb="19">
      <t>コウヘイ</t>
    </rPh>
    <rPh sb="19" eb="22">
      <t>イインカイ</t>
    </rPh>
    <rPh sb="22" eb="24">
      <t>トクベツ</t>
    </rPh>
    <rPh sb="24" eb="26">
      <t>カイケイ</t>
    </rPh>
    <phoneticPr fontId="3"/>
  </si>
  <si>
    <t>山口県市町総合事務組合（交通災害共済特別会計）</t>
    <rPh sb="0" eb="3">
      <t>ヤマグチケン</t>
    </rPh>
    <rPh sb="3" eb="5">
      <t>シチョウ</t>
    </rPh>
    <rPh sb="5" eb="9">
      <t>ソウゴウジム</t>
    </rPh>
    <rPh sb="9" eb="11">
      <t>クミアイ</t>
    </rPh>
    <rPh sb="12" eb="14">
      <t>コウツウ</t>
    </rPh>
    <rPh sb="14" eb="16">
      <t>サイガイ</t>
    </rPh>
    <rPh sb="16" eb="18">
      <t>キョウサイ</t>
    </rPh>
    <rPh sb="18" eb="20">
      <t>トクベツ</t>
    </rPh>
    <rPh sb="20" eb="22">
      <t>カイケイ</t>
    </rPh>
    <phoneticPr fontId="3"/>
  </si>
  <si>
    <t>山口県市町総合事務組合（山口県自治会館管理特別会計）</t>
    <rPh sb="0" eb="3">
      <t>ヤマグチケン</t>
    </rPh>
    <rPh sb="3" eb="5">
      <t>シマチ</t>
    </rPh>
    <rPh sb="5" eb="9">
      <t>ソウゴウジム</t>
    </rPh>
    <rPh sb="9" eb="11">
      <t>クミアイ</t>
    </rPh>
    <rPh sb="12" eb="15">
      <t>ヤマグチケン</t>
    </rPh>
    <rPh sb="15" eb="17">
      <t>ジチ</t>
    </rPh>
    <rPh sb="17" eb="19">
      <t>カイカン</t>
    </rPh>
    <rPh sb="19" eb="21">
      <t>カンリ</t>
    </rPh>
    <rPh sb="21" eb="23">
      <t>トクベツ</t>
    </rPh>
    <rPh sb="23" eb="25">
      <t>カイケイ</t>
    </rPh>
    <phoneticPr fontId="3"/>
  </si>
  <si>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3"/>
  </si>
  <si>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</si>
  <si>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公共施設整備基金</t>
    <rPh sb="0" eb="2">
      <t>コウキョウ</t>
    </rPh>
    <rPh sb="2" eb="4">
      <t>シセツ</t>
    </rPh>
    <rPh sb="4" eb="6">
      <t>セイビ</t>
    </rPh>
    <rPh sb="6" eb="8">
      <t>キキン</t>
    </rPh>
    <phoneticPr fontId="6"/>
  </si>
  <si>
    <t>地域福祉基金</t>
    <rPh sb="0" eb="2">
      <t>チイキ</t>
    </rPh>
    <rPh sb="2" eb="4">
      <t>フクシ</t>
    </rPh>
    <rPh sb="4" eb="6">
      <t>キキン</t>
    </rPh>
    <phoneticPr fontId="6"/>
  </si>
  <si>
    <t>ふるさと振興基金</t>
    <rPh sb="4" eb="6">
      <t>シンコウ</t>
    </rPh>
    <rPh sb="6" eb="8">
      <t>キキン</t>
    </rPh>
    <phoneticPr fontId="6"/>
  </si>
  <si>
    <t>観光施設等整備基金</t>
  </si>
  <si>
    <t>ふるさと水と土保全基金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</si>
  <si>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</si>
  <si>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</si>
  <si>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</si>
  <si>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これまで、既に公共施設の統廃合、集約化、老朽施設の解体等を順次実施しており、有形固定資産全体の減価償却率は国や県に比べ低く、類似団体平均とほぼ同じである。また、将来負担額を充当可能財源で十分賄える状況にあることから将来負担比率は算出されない。</t>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</si>
  <si>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</si>
  <si>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</si>
  <si>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</si>
  <si>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</si>
  <si>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</si>
  <si>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</si>
  <si>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これまでの、新規借入の抑制等により、実質公債費比率は年々減少しており、類似団体平均と比べてもかなり低く推移している。また、将来負担額を充当可能財源で十分賄える状況にあることから将来負担比率は算出されない。</t>
    <phoneticPr fontId="6"/>
  </si>
  <si>
    <t>実質公債費比率</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</si>
</sst>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3"/>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 fillId="0" borderId="0">
      <alignment vertical="center"/>
    </xf>
    <xf numFmtId="0" fontId="39" fillId="0" borderId="0">
      <alignment vertical="center"/>
    </xf>
    <xf numFmtId="0" fontId="1" fillId="0" borderId="0">
      <alignment vertical="center"/>
    </xf>
    <xf numFmtId="0" fontId="1" fillId="0" borderId="0">
      <alignment vertical="center"/>
    </xf>
    <xf numFmtId="0" fontId="40" fillId="0" borderId="0">
      <alignment vertical="center"/>
    </xf>
  </cellStyleXfs>
  <cellXfs count="1237">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Border="1" applyAlignment="1">
      <alignment horizontal="center" vertical="center" wrapText="1"/>
    </xf>
    <xf numFmtId="176" fontId="7" fillId="0" borderId="4" xfId="1" applyNumberFormat="1" applyFont="1" applyBorder="1" applyAlignment="1">
      <alignment horizontal="right" vertical="center" shrinkToFit="1"/>
    </xf>
    <xf numFmtId="176" fontId="7" fillId="0" borderId="5" xfId="1" applyNumberFormat="1" applyFont="1" applyBorder="1" applyAlignment="1">
      <alignment horizontal="right" vertical="center" shrinkToFit="1"/>
    </xf>
    <xf numFmtId="176" fontId="7" fillId="0" borderId="10" xfId="1" applyNumberFormat="1" applyFont="1" applyBorder="1" applyAlignment="1">
      <alignment horizontal="right" vertical="center" shrinkToFit="1"/>
    </xf>
    <xf numFmtId="0" fontId="7" fillId="0" borderId="11" xfId="1" applyFont="1" applyBorder="1" applyAlignment="1">
      <alignment horizontal="center" vertical="center" wrapText="1"/>
    </xf>
    <xf numFmtId="176" fontId="7" fillId="0" borderId="14" xfId="1" applyNumberFormat="1" applyFont="1" applyBorder="1" applyAlignment="1">
      <alignment horizontal="right" vertical="center" shrinkToFit="1"/>
    </xf>
    <xf numFmtId="176" fontId="7" fillId="0" borderId="15" xfId="1" applyNumberFormat="1" applyFont="1" applyBorder="1" applyAlignment="1">
      <alignment horizontal="right" vertical="center" shrinkToFit="1"/>
    </xf>
    <xf numFmtId="176" fontId="7" fillId="0" borderId="16" xfId="1" applyNumberFormat="1" applyFont="1" applyBorder="1" applyAlignment="1">
      <alignment horizontal="right" vertical="center" shrinkToFit="1"/>
    </xf>
    <xf numFmtId="0" fontId="7" fillId="0" borderId="17" xfId="1" applyFont="1" applyBorder="1" applyAlignment="1">
      <alignment horizontal="center" vertical="center"/>
    </xf>
    <xf numFmtId="176" fontId="7" fillId="0" borderId="20" xfId="1" applyNumberFormat="1" applyFont="1" applyBorder="1" applyAlignment="1">
      <alignment horizontal="right" vertical="center" shrinkToFit="1"/>
    </xf>
    <xf numFmtId="176" fontId="7" fillId="0" borderId="21" xfId="1" applyNumberFormat="1" applyFont="1" applyBorder="1" applyAlignment="1">
      <alignment horizontal="right" vertical="center" shrinkToFit="1"/>
    </xf>
    <xf numFmtId="176" fontId="7" fillId="0" borderId="22" xfId="1" applyNumberFormat="1" applyFont="1" applyBorder="1" applyAlignment="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Border="1" applyAlignment="1">
      <alignment vertical="center" wrapText="1"/>
    </xf>
    <xf numFmtId="176" fontId="7" fillId="0" borderId="27" xfId="2" applyNumberFormat="1" applyFont="1" applyBorder="1" applyAlignment="1">
      <alignment horizontal="right" vertical="center" shrinkToFit="1"/>
    </xf>
    <xf numFmtId="176" fontId="7" fillId="0" borderId="28" xfId="2" applyNumberFormat="1" applyFont="1" applyBorder="1" applyAlignment="1">
      <alignment horizontal="right" vertical="center" shrinkToFit="1"/>
    </xf>
    <xf numFmtId="176" fontId="7" fillId="0" borderId="29" xfId="2" applyNumberFormat="1" applyFont="1" applyBorder="1" applyAlignment="1">
      <alignment horizontal="right" vertical="center" shrinkToFit="1"/>
    </xf>
    <xf numFmtId="0" fontId="7" fillId="0" borderId="30" xfId="2" applyFont="1" applyBorder="1">
      <alignment vertical="center"/>
    </xf>
    <xf numFmtId="176" fontId="7" fillId="0" borderId="33" xfId="2" applyNumberFormat="1" applyFont="1" applyBorder="1" applyAlignment="1">
      <alignment horizontal="right" vertical="center" shrinkToFit="1"/>
    </xf>
    <xf numFmtId="176" fontId="7" fillId="0" borderId="34" xfId="2" applyNumberFormat="1" applyFont="1" applyBorder="1" applyAlignment="1">
      <alignment horizontal="right" vertical="center" shrinkToFit="1"/>
    </xf>
    <xf numFmtId="176" fontId="7" fillId="0" borderId="35" xfId="2" applyNumberFormat="1" applyFont="1" applyBorder="1" applyAlignment="1">
      <alignment horizontal="right" vertical="center" shrinkToFit="1"/>
    </xf>
    <xf numFmtId="0" fontId="7" fillId="0" borderId="11" xfId="2" applyFont="1" applyBorder="1">
      <alignment vertical="center"/>
    </xf>
    <xf numFmtId="0" fontId="7" fillId="0" borderId="17" xfId="2" applyFont="1" applyBorder="1">
      <alignment vertical="center"/>
    </xf>
    <xf numFmtId="176" fontId="7" fillId="0" borderId="20" xfId="2" applyNumberFormat="1" applyFont="1" applyBorder="1" applyAlignment="1">
      <alignment horizontal="right" vertical="center" shrinkToFit="1"/>
    </xf>
    <xf numFmtId="176" fontId="7" fillId="0" borderId="21" xfId="2" applyNumberFormat="1" applyFont="1" applyBorder="1" applyAlignment="1">
      <alignment horizontal="right" vertical="center" shrinkToFit="1"/>
    </xf>
    <xf numFmtId="176" fontId="7" fillId="0" borderId="22" xfId="2" applyNumberFormat="1" applyFont="1" applyBorder="1" applyAlignment="1">
      <alignment horizontal="right" vertical="center" shrinkToFit="1"/>
    </xf>
    <xf numFmtId="0" fontId="8" fillId="0" borderId="0" xfId="2" applyFont="1">
      <alignment vertical="center"/>
    </xf>
    <xf numFmtId="0" fontId="8" fillId="0" borderId="0" xfId="2" applyFont="1" applyAlignment="1">
      <alignment vertical="center" wrapText="1"/>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Border="1" applyAlignment="1">
      <alignment vertical="center" wrapText="1"/>
    </xf>
    <xf numFmtId="177" fontId="8" fillId="0" borderId="27" xfId="3" applyNumberFormat="1" applyFont="1" applyBorder="1" applyAlignment="1">
      <alignment horizontal="right" vertical="center" shrinkToFit="1"/>
    </xf>
    <xf numFmtId="177" fontId="8" fillId="0" borderId="28" xfId="3" applyNumberFormat="1" applyFont="1" applyBorder="1" applyAlignment="1">
      <alignment horizontal="right" vertical="center" shrinkToFit="1"/>
    </xf>
    <xf numFmtId="177" fontId="8" fillId="0" borderId="29" xfId="3" applyNumberFormat="1" applyFont="1" applyBorder="1" applyAlignment="1">
      <alignment horizontal="right" vertical="center" shrinkToFit="1"/>
    </xf>
    <xf numFmtId="0" fontId="8" fillId="0" borderId="39" xfId="3" applyFont="1" applyBorder="1">
      <alignment vertical="center"/>
    </xf>
    <xf numFmtId="177" fontId="8" fillId="0" borderId="33" xfId="3" applyNumberFormat="1" applyFont="1" applyBorder="1" applyAlignment="1">
      <alignment horizontal="right" vertical="center" shrinkToFit="1"/>
    </xf>
    <xf numFmtId="177" fontId="8" fillId="0" borderId="34" xfId="3" applyNumberFormat="1" applyFont="1" applyBorder="1" applyAlignment="1">
      <alignment horizontal="right" vertical="center" shrinkToFit="1"/>
    </xf>
    <xf numFmtId="177" fontId="8" fillId="0" borderId="35" xfId="3" applyNumberFormat="1" applyFont="1" applyBorder="1" applyAlignment="1">
      <alignment horizontal="right" vertical="center" shrinkToFit="1"/>
    </xf>
    <xf numFmtId="0" fontId="8" fillId="0" borderId="41" xfId="3" applyFont="1" applyBorder="1">
      <alignment vertical="center"/>
    </xf>
    <xf numFmtId="0" fontId="8" fillId="0" borderId="44" xfId="3" applyFont="1" applyBorder="1">
      <alignment vertical="center"/>
    </xf>
    <xf numFmtId="177" fontId="8" fillId="0" borderId="20" xfId="3" applyNumberFormat="1" applyFont="1" applyBorder="1" applyAlignment="1">
      <alignment horizontal="right" vertical="center" shrinkToFit="1"/>
    </xf>
    <xf numFmtId="177" fontId="8" fillId="0" borderId="21" xfId="3" applyNumberFormat="1" applyFont="1" applyBorder="1" applyAlignment="1">
      <alignment horizontal="right" vertical="center" shrinkToFit="1"/>
    </xf>
    <xf numFmtId="177" fontId="8" fillId="0" borderId="22" xfId="3" applyNumberFormat="1" applyFont="1" applyBorder="1" applyAlignment="1">
      <alignment horizontal="right" vertical="center" shrinkToFit="1"/>
    </xf>
    <xf numFmtId="0" fontId="8" fillId="0" borderId="0" xfId="3" applyFont="1" applyAlignment="1"/>
    <xf numFmtId="0" fontId="9" fillId="0" borderId="0" xfId="3" applyFont="1" applyAlignment="1"/>
    <xf numFmtId="0" fontId="9" fillId="0" borderId="0" xfId="3" applyFont="1">
      <alignment vertical="center"/>
    </xf>
    <xf numFmtId="177" fontId="9" fillId="0" borderId="0" xfId="3" applyNumberFormat="1" applyFont="1" applyAlignment="1">
      <alignment horizontal="right" vertical="center" shrinkToFit="1"/>
    </xf>
    <xf numFmtId="0" fontId="10" fillId="0" borderId="0" xfId="3" applyFont="1" applyAlignment="1">
      <alignment horizontal="center" vertical="center" shrinkToFit="1"/>
    </xf>
    <xf numFmtId="0" fontId="9" fillId="4" borderId="1" xfId="3" applyFont="1" applyFill="1" applyBorder="1" applyAlignment="1"/>
    <xf numFmtId="0" fontId="9" fillId="4" borderId="2" xfId="3" applyFont="1" applyFill="1" applyBorder="1" applyAlignment="1"/>
    <xf numFmtId="0" fontId="9" fillId="4" borderId="2" xfId="3" applyFont="1" applyFill="1" applyBorder="1" applyAlignment="1">
      <alignment horizontal="right" vertical="center"/>
    </xf>
    <xf numFmtId="0" fontId="9" fillId="4" borderId="3" xfId="3" applyFont="1" applyFill="1" applyBorder="1" applyAlignment="1">
      <alignment horizontal="right" vertical="top"/>
    </xf>
    <xf numFmtId="0" fontId="9" fillId="4" borderId="23" xfId="3" applyFont="1" applyFill="1" applyBorder="1" applyAlignment="1">
      <alignment horizontal="center" vertical="center"/>
    </xf>
    <xf numFmtId="0" fontId="9" fillId="4" borderId="5" xfId="3" applyFont="1" applyFill="1" applyBorder="1" applyAlignment="1">
      <alignment horizontal="center" vertical="center"/>
    </xf>
    <xf numFmtId="0" fontId="9" fillId="4" borderId="6" xfId="3" applyFont="1" applyFill="1" applyBorder="1" applyAlignment="1">
      <alignment horizontal="center" vertical="center"/>
    </xf>
    <xf numFmtId="177" fontId="9" fillId="0" borderId="27" xfId="3" applyNumberFormat="1" applyFont="1" applyBorder="1" applyAlignment="1" applyProtection="1">
      <alignment horizontal="right" vertical="center" shrinkToFit="1"/>
      <protection locked="0"/>
    </xf>
    <xf numFmtId="177" fontId="9" fillId="0" borderId="28" xfId="3" applyNumberFormat="1" applyFont="1" applyBorder="1" applyAlignment="1" applyProtection="1">
      <alignment horizontal="right" vertical="center" shrinkToFit="1"/>
      <protection locked="0"/>
    </xf>
    <xf numFmtId="177" fontId="9" fillId="0" borderId="29" xfId="3" applyNumberFormat="1" applyFont="1" applyBorder="1" applyAlignment="1" applyProtection="1">
      <alignment horizontal="right" vertical="center" shrinkToFit="1"/>
      <protection locked="0"/>
    </xf>
    <xf numFmtId="177" fontId="9" fillId="0" borderId="20" xfId="3" applyNumberFormat="1" applyFont="1" applyBorder="1" applyAlignment="1" applyProtection="1">
      <alignment horizontal="right" vertical="center" shrinkToFit="1"/>
      <protection locked="0"/>
    </xf>
    <xf numFmtId="177" fontId="9" fillId="0" borderId="21" xfId="3" applyNumberFormat="1" applyFont="1" applyBorder="1" applyAlignment="1" applyProtection="1">
      <alignment horizontal="right" vertical="center" shrinkToFit="1"/>
      <protection locked="0"/>
    </xf>
    <xf numFmtId="177" fontId="9"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9"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Border="1" applyAlignment="1">
      <alignment vertical="center" wrapText="1"/>
    </xf>
    <xf numFmtId="177" fontId="8" fillId="0" borderId="27" xfId="4" applyNumberFormat="1" applyFont="1" applyBorder="1" applyAlignment="1">
      <alignment horizontal="right" vertical="center" shrinkToFit="1"/>
    </xf>
    <xf numFmtId="177" fontId="8" fillId="0" borderId="28" xfId="4" applyNumberFormat="1" applyFont="1" applyBorder="1" applyAlignment="1">
      <alignment horizontal="right" vertical="center" shrinkToFit="1"/>
    </xf>
    <xf numFmtId="177" fontId="8" fillId="0" borderId="29" xfId="4" applyNumberFormat="1" applyFont="1" applyBorder="1" applyAlignment="1">
      <alignment horizontal="right" vertical="center" shrinkToFit="1"/>
    </xf>
    <xf numFmtId="0" fontId="8" fillId="0" borderId="39" xfId="4" applyFont="1" applyBorder="1">
      <alignment vertical="center"/>
    </xf>
    <xf numFmtId="177" fontId="8" fillId="0" borderId="33" xfId="4" applyNumberFormat="1" applyFont="1" applyBorder="1" applyAlignment="1">
      <alignment horizontal="right" vertical="center" shrinkToFit="1"/>
    </xf>
    <xf numFmtId="177" fontId="8" fillId="0" borderId="34" xfId="4" applyNumberFormat="1" applyFont="1" applyBorder="1" applyAlignment="1">
      <alignment horizontal="right" vertical="center" shrinkToFit="1"/>
    </xf>
    <xf numFmtId="177" fontId="8" fillId="0" borderId="35" xfId="4" applyNumberFormat="1" applyFont="1" applyBorder="1" applyAlignment="1">
      <alignment horizontal="right" vertical="center" shrinkToFit="1"/>
    </xf>
    <xf numFmtId="0" fontId="8" fillId="0" borderId="41" xfId="4" applyFont="1" applyBorder="1">
      <alignment vertical="center"/>
    </xf>
    <xf numFmtId="0" fontId="8" fillId="0" borderId="47" xfId="4" applyFont="1" applyBorder="1">
      <alignment vertical="center"/>
    </xf>
    <xf numFmtId="0" fontId="8" fillId="0" borderId="39" xfId="4" applyFont="1" applyBorder="1" applyAlignment="1">
      <alignment vertical="center" wrapText="1"/>
    </xf>
    <xf numFmtId="0" fontId="8" fillId="0" borderId="44" xfId="4" applyFont="1" applyBorder="1">
      <alignment vertical="center"/>
    </xf>
    <xf numFmtId="177" fontId="8" fillId="0" borderId="20" xfId="4" applyNumberFormat="1" applyFont="1" applyBorder="1" applyAlignment="1">
      <alignment horizontal="right" vertical="center" shrinkToFit="1"/>
    </xf>
    <xf numFmtId="177" fontId="8" fillId="0" borderId="21" xfId="4" applyNumberFormat="1" applyFont="1" applyBorder="1" applyAlignment="1">
      <alignment horizontal="right" vertical="center" shrinkToFit="1"/>
    </xf>
    <xf numFmtId="177" fontId="8" fillId="0" borderId="22" xfId="4" applyNumberFormat="1" applyFont="1" applyBorder="1" applyAlignment="1">
      <alignment horizontal="right" vertical="center" shrinkToFit="1"/>
    </xf>
    <xf numFmtId="0" fontId="8" fillId="0" borderId="0" xfId="4" applyFont="1" applyAlignment="1"/>
    <xf numFmtId="0" fontId="8" fillId="0" borderId="0" xfId="4" applyFont="1">
      <alignment vertical="center"/>
    </xf>
    <xf numFmtId="0" fontId="8" fillId="0" borderId="0" xfId="4" applyFont="1" applyAlignment="1">
      <alignment horizontal="left" vertical="center"/>
    </xf>
    <xf numFmtId="177" fontId="8" fillId="0" borderId="0" xfId="4" applyNumberFormat="1" applyFont="1" applyAlignment="1">
      <alignment horizontal="right" vertical="center"/>
    </xf>
    <xf numFmtId="0" fontId="5"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Border="1" applyAlignment="1">
      <alignment horizontal="center" vertical="center" wrapText="1"/>
    </xf>
    <xf numFmtId="177" fontId="14" fillId="0" borderId="5" xfId="5" applyNumberFormat="1" applyFont="1" applyBorder="1" applyAlignment="1">
      <alignment horizontal="right" vertical="center" shrinkToFit="1"/>
    </xf>
    <xf numFmtId="177" fontId="14" fillId="0" borderId="10" xfId="5" applyNumberFormat="1" applyFont="1" applyBorder="1" applyAlignment="1">
      <alignment horizontal="right" vertical="center" shrinkToFit="1"/>
    </xf>
    <xf numFmtId="0" fontId="14" fillId="0" borderId="11" xfId="1" applyFont="1" applyBorder="1" applyAlignment="1">
      <alignment horizontal="center" vertical="center" wrapText="1"/>
    </xf>
    <xf numFmtId="177" fontId="14" fillId="0" borderId="15" xfId="5" applyNumberFormat="1" applyFont="1" applyBorder="1" applyAlignment="1">
      <alignment horizontal="right" vertical="center" shrinkToFit="1"/>
    </xf>
    <xf numFmtId="177" fontId="14" fillId="0" borderId="16" xfId="5" applyNumberFormat="1" applyFont="1" applyBorder="1" applyAlignment="1">
      <alignment horizontal="right" vertical="center" shrinkToFit="1"/>
    </xf>
    <xf numFmtId="177" fontId="14" fillId="0" borderId="34" xfId="5" applyNumberFormat="1" applyFont="1" applyBorder="1" applyAlignment="1">
      <alignment horizontal="right" vertical="center" shrinkToFit="1"/>
    </xf>
    <xf numFmtId="177" fontId="14" fillId="0" borderId="35" xfId="5" applyNumberFormat="1" applyFont="1" applyBorder="1" applyAlignment="1">
      <alignment horizontal="right" vertical="center" shrinkToFit="1"/>
    </xf>
    <xf numFmtId="0" fontId="14" fillId="0" borderId="49" xfId="1" applyFont="1" applyBorder="1" applyAlignment="1">
      <alignment horizontal="center" vertical="center"/>
    </xf>
    <xf numFmtId="0" fontId="14" fillId="0" borderId="50" xfId="1" applyFont="1" applyBorder="1" applyAlignment="1">
      <alignment horizontal="center" vertical="center"/>
    </xf>
    <xf numFmtId="0" fontId="14" fillId="0" borderId="1" xfId="1" applyFont="1" applyBorder="1" applyAlignment="1">
      <alignment horizontal="center" vertical="center"/>
    </xf>
    <xf numFmtId="177" fontId="14" fillId="0" borderId="51" xfId="5" applyNumberFormat="1" applyFont="1" applyBorder="1" applyAlignment="1">
      <alignment horizontal="right" vertical="center" shrinkToFit="1"/>
    </xf>
    <xf numFmtId="177" fontId="14" fillId="0" borderId="6" xfId="5" applyNumberFormat="1" applyFont="1" applyBorder="1" applyAlignment="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56" xfId="6" applyNumberFormat="1" applyFont="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Border="1" applyAlignment="1">
      <alignment vertical="center"/>
    </xf>
    <xf numFmtId="179" fontId="18" fillId="0" borderId="59" xfId="6" applyNumberFormat="1" applyFont="1" applyBorder="1" applyAlignment="1">
      <alignment vertical="center"/>
    </xf>
    <xf numFmtId="180" fontId="18" fillId="0" borderId="57" xfId="6" applyNumberFormat="1" applyFont="1" applyBorder="1" applyAlignment="1">
      <alignment vertical="center"/>
    </xf>
    <xf numFmtId="179" fontId="18" fillId="0" borderId="60" xfId="6" applyNumberFormat="1" applyFont="1" applyBorder="1" applyAlignment="1">
      <alignment vertical="center"/>
    </xf>
    <xf numFmtId="180" fontId="18" fillId="0" borderId="61" xfId="6" applyNumberFormat="1" applyFont="1" applyBorder="1" applyAlignment="1">
      <alignment vertical="center"/>
    </xf>
    <xf numFmtId="180" fontId="18" fillId="0" borderId="58" xfId="6" applyNumberFormat="1" applyFont="1" applyBorder="1" applyAlignment="1">
      <alignment vertical="center"/>
    </xf>
    <xf numFmtId="179" fontId="18" fillId="0" borderId="58" xfId="6" applyNumberFormat="1" applyFont="1" applyBorder="1" applyAlignment="1">
      <alignment vertical="center" wrapText="1"/>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lignment vertical="center"/>
    </xf>
    <xf numFmtId="49" fontId="21" fillId="0" borderId="0" xfId="8" applyNumberFormat="1" applyFont="1">
      <alignment vertical="center"/>
    </xf>
    <xf numFmtId="0" fontId="23" fillId="0" borderId="0" xfId="8" applyFont="1">
      <alignment vertical="center"/>
    </xf>
    <xf numFmtId="0" fontId="24" fillId="0" borderId="0" xfId="8" applyFont="1">
      <alignment vertical="center"/>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4" fontId="21" fillId="0" borderId="36" xfId="8" applyNumberFormat="1" applyFont="1" applyBorder="1" applyAlignment="1">
      <alignment horizontal="right" vertical="center" shrinkToFit="1"/>
    </xf>
    <xf numFmtId="184" fontId="21" fillId="0" borderId="8" xfId="8" applyNumberFormat="1" applyFont="1" applyBorder="1" applyAlignment="1">
      <alignment horizontal="right" vertical="center" shrinkToFit="1"/>
    </xf>
    <xf numFmtId="184" fontId="21" fillId="0" borderId="9" xfId="8" applyNumberFormat="1" applyFont="1" applyBorder="1" applyAlignment="1">
      <alignment horizontal="right" vertical="center" shrinkToFit="1"/>
    </xf>
    <xf numFmtId="0" fontId="25" fillId="0" borderId="47" xfId="9" applyFont="1" applyBorder="1">
      <alignment vertical="center"/>
    </xf>
    <xf numFmtId="184" fontId="21" fillId="0" borderId="36" xfId="8" applyNumberFormat="1" applyFont="1" applyBorder="1" applyAlignment="1">
      <alignment vertical="center" shrinkToFit="1"/>
    </xf>
    <xf numFmtId="184" fontId="21" fillId="0" borderId="8" xfId="8" applyNumberFormat="1" applyFont="1" applyBorder="1" applyAlignment="1">
      <alignment vertical="center" shrinkToFit="1"/>
    </xf>
    <xf numFmtId="184" fontId="21" fillId="0" borderId="9" xfId="8" applyNumberFormat="1" applyFont="1" applyBorder="1" applyAlignment="1">
      <alignment vertical="center" shrinkToFit="1"/>
    </xf>
    <xf numFmtId="0" fontId="21" fillId="0" borderId="7" xfId="8" applyFont="1" applyBorder="1" applyAlignment="1">
      <alignment horizontal="left" vertical="center"/>
    </xf>
    <xf numFmtId="0" fontId="25" fillId="0" borderId="71" xfId="9" applyFont="1" applyBorder="1" applyAlignment="1">
      <alignment horizontal="center" vertical="center"/>
    </xf>
    <xf numFmtId="0" fontId="21" fillId="0" borderId="7" xfId="8" applyFont="1" applyBorder="1" applyAlignment="1">
      <alignment horizontal="center" vertical="center"/>
    </xf>
    <xf numFmtId="0" fontId="21" fillId="0" borderId="74" xfId="8" applyFont="1" applyBorder="1" applyAlignment="1">
      <alignment horizontal="center" vertical="center"/>
    </xf>
    <xf numFmtId="0" fontId="27" fillId="0" borderId="75" xfId="8" applyFont="1" applyBorder="1" applyAlignment="1">
      <alignment vertical="center" wrapText="1"/>
    </xf>
    <xf numFmtId="0" fontId="27" fillId="0" borderId="76" xfId="8" applyFont="1" applyBorder="1" applyAlignment="1">
      <alignment vertical="center" wrapText="1"/>
    </xf>
    <xf numFmtId="181" fontId="21" fillId="0" borderId="74" xfId="8" applyNumberFormat="1" applyFont="1" applyBorder="1">
      <alignment vertical="center"/>
    </xf>
    <xf numFmtId="181" fontId="21" fillId="0" borderId="75" xfId="8" applyNumberFormat="1" applyFont="1" applyBorder="1">
      <alignment vertical="center"/>
    </xf>
    <xf numFmtId="181" fontId="21" fillId="0" borderId="76" xfId="8" applyNumberFormat="1" applyFont="1" applyBorder="1">
      <alignment vertical="center"/>
    </xf>
    <xf numFmtId="0" fontId="21" fillId="0" borderId="7" xfId="8" applyFont="1" applyBorder="1">
      <alignment vertical="center"/>
    </xf>
    <xf numFmtId="0" fontId="21" fillId="0" borderId="66" xfId="8" applyFont="1" applyBorder="1">
      <alignment vertical="center"/>
    </xf>
    <xf numFmtId="49" fontId="21" fillId="0" borderId="7" xfId="8" applyNumberFormat="1" applyFont="1" applyBorder="1">
      <alignment vertical="center"/>
    </xf>
    <xf numFmtId="0" fontId="21" fillId="0" borderId="0" xfId="8" applyFont="1" applyAlignment="1">
      <alignment horizontal="center" vertical="center"/>
    </xf>
    <xf numFmtId="49" fontId="21" fillId="0" borderId="0" xfId="8" applyNumberFormat="1" applyFont="1" applyAlignment="1">
      <alignment horizontal="center" vertical="center"/>
    </xf>
    <xf numFmtId="0" fontId="21" fillId="0" borderId="66" xfId="8" applyFont="1" applyBorder="1" applyAlignment="1">
      <alignment horizontal="center" vertical="center"/>
    </xf>
    <xf numFmtId="0" fontId="21" fillId="0" borderId="74" xfId="8" applyFont="1" applyBorder="1">
      <alignment vertical="center"/>
    </xf>
    <xf numFmtId="0" fontId="21" fillId="0" borderId="75" xfId="8" applyFont="1" applyBorder="1">
      <alignment vertical="center"/>
    </xf>
    <xf numFmtId="0" fontId="21" fillId="0" borderId="76" xfId="8" applyFont="1" applyBorder="1">
      <alignment vertical="center"/>
    </xf>
    <xf numFmtId="0" fontId="21" fillId="0" borderId="0" xfId="10">
      <alignment vertical="center"/>
    </xf>
    <xf numFmtId="49" fontId="31" fillId="0" borderId="0" xfId="11" applyNumberFormat="1" applyFont="1">
      <alignment vertical="center"/>
    </xf>
    <xf numFmtId="49" fontId="21" fillId="0" borderId="0" xfId="11" applyNumberFormat="1" applyFont="1">
      <alignment vertical="center"/>
    </xf>
    <xf numFmtId="0" fontId="21" fillId="0" borderId="0" xfId="11" applyFont="1">
      <alignment vertical="center"/>
    </xf>
    <xf numFmtId="0" fontId="32" fillId="0" borderId="0" xfId="11" applyFont="1">
      <alignment vertical="center"/>
    </xf>
    <xf numFmtId="0" fontId="4" fillId="0" borderId="54" xfId="11" applyFont="1" applyBorder="1" applyAlignment="1">
      <alignment horizontal="center" vertical="center"/>
    </xf>
    <xf numFmtId="0" fontId="4" fillId="0" borderId="54"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Alignment="1">
      <alignment horizontal="center" vertical="center" wrapText="1"/>
    </xf>
    <xf numFmtId="0" fontId="21" fillId="0" borderId="54" xfId="11" applyFont="1" applyBorder="1" applyAlignment="1">
      <alignment horizontal="center" vertical="center" wrapText="1"/>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lignment vertical="center"/>
    </xf>
    <xf numFmtId="0" fontId="21" fillId="6" borderId="0" xfId="12" applyFont="1" applyFill="1">
      <alignment vertical="center"/>
    </xf>
    <xf numFmtId="0" fontId="21" fillId="6" borderId="75" xfId="12" applyFont="1" applyFill="1" applyBorder="1">
      <alignment vertical="center"/>
    </xf>
    <xf numFmtId="0" fontId="2" fillId="6" borderId="0" xfId="13" applyFill="1">
      <alignment vertical="center"/>
    </xf>
    <xf numFmtId="0" fontId="2" fillId="0" borderId="0" xfId="13">
      <alignment vertical="center"/>
    </xf>
    <xf numFmtId="0" fontId="33" fillId="6" borderId="0" xfId="12" applyFont="1" applyFill="1">
      <alignment vertical="center"/>
    </xf>
    <xf numFmtId="0" fontId="35" fillId="6" borderId="0" xfId="12" applyFont="1" applyFill="1">
      <alignment vertical="center"/>
    </xf>
    <xf numFmtId="0" fontId="36" fillId="6" borderId="0" xfId="12" applyFont="1" applyFill="1">
      <alignment vertical="center"/>
    </xf>
    <xf numFmtId="0" fontId="36" fillId="6" borderId="0" xfId="13" applyFont="1" applyFill="1">
      <alignment vertical="center"/>
    </xf>
    <xf numFmtId="0" fontId="36" fillId="0" borderId="0" xfId="13" applyFont="1">
      <alignment vertical="center"/>
    </xf>
    <xf numFmtId="0" fontId="35" fillId="0" borderId="97" xfId="12" applyFont="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35" fillId="0" borderId="144" xfId="12" applyFont="1" applyBorder="1" applyAlignment="1" applyProtection="1">
      <alignment horizontal="center" vertical="center" shrinkToFit="1"/>
      <protection locked="0"/>
    </xf>
    <xf numFmtId="0" fontId="35" fillId="6" borderId="0" xfId="12" applyFont="1" applyFill="1" applyAlignment="1">
      <alignment horizontal="center" vertical="center" shrinkToFit="1"/>
    </xf>
    <xf numFmtId="0" fontId="35" fillId="6" borderId="0" xfId="12" applyFont="1" applyFill="1" applyAlignment="1">
      <alignment horizontal="left" vertical="center" shrinkToFit="1"/>
    </xf>
    <xf numFmtId="177" fontId="35" fillId="6" borderId="0" xfId="12" applyNumberFormat="1" applyFont="1" applyFill="1" applyAlignment="1">
      <alignment horizontal="right" vertical="center" shrinkToFit="1"/>
    </xf>
    <xf numFmtId="177" fontId="35" fillId="6" borderId="0" xfId="12" applyNumberFormat="1" applyFont="1" applyFill="1" applyAlignment="1">
      <alignment horizontal="left" vertical="center" shrinkToFit="1"/>
    </xf>
    <xf numFmtId="0" fontId="35" fillId="6" borderId="75" xfId="12" applyFont="1" applyFill="1" applyBorder="1">
      <alignment vertical="center"/>
    </xf>
    <xf numFmtId="0" fontId="35" fillId="6" borderId="75" xfId="12" applyFont="1" applyFill="1" applyBorder="1" applyAlignment="1">
      <alignment horizontal="center" vertical="center"/>
    </xf>
    <xf numFmtId="0" fontId="35" fillId="6" borderId="31" xfId="12" applyFont="1" applyFill="1" applyBorder="1">
      <alignment vertical="center"/>
    </xf>
    <xf numFmtId="0" fontId="35" fillId="6" borderId="11" xfId="12" applyFont="1" applyFill="1" applyBorder="1">
      <alignment vertical="center"/>
    </xf>
    <xf numFmtId="0" fontId="35" fillId="6" borderId="12" xfId="12" applyFont="1" applyFill="1" applyBorder="1">
      <alignment vertical="center"/>
    </xf>
    <xf numFmtId="0" fontId="35" fillId="6" borderId="66" xfId="12" applyFont="1" applyFill="1" applyBorder="1">
      <alignment vertical="center"/>
    </xf>
    <xf numFmtId="0" fontId="35" fillId="6" borderId="0" xfId="12" applyFont="1" applyFill="1" applyAlignment="1">
      <alignment horizontal="center" vertical="center"/>
    </xf>
    <xf numFmtId="0" fontId="36" fillId="6" borderId="0" xfId="12" applyFont="1" applyFill="1" applyAlignment="1">
      <alignment horizontal="center" vertical="center"/>
    </xf>
    <xf numFmtId="0" fontId="36" fillId="6" borderId="7" xfId="12" applyFont="1" applyFill="1" applyBorder="1">
      <alignment vertical="center"/>
    </xf>
    <xf numFmtId="0" fontId="38" fillId="6" borderId="0" xfId="13" applyFont="1" applyFill="1">
      <alignment vertical="center"/>
    </xf>
    <xf numFmtId="0" fontId="17" fillId="6" borderId="0" xfId="6" applyFill="1" applyProtection="1">
      <protection hidden="1"/>
    </xf>
    <xf numFmtId="0" fontId="17" fillId="6" borderId="0" xfId="6" applyFill="1"/>
    <xf numFmtId="0" fontId="2" fillId="0" borderId="0" xfId="16" applyFont="1">
      <alignment vertical="center"/>
    </xf>
    <xf numFmtId="0" fontId="35" fillId="0" borderId="41" xfId="16" applyFont="1" applyBorder="1">
      <alignment vertical="center"/>
    </xf>
    <xf numFmtId="0" fontId="2" fillId="0" borderId="12" xfId="16" applyFont="1" applyBorder="1">
      <alignment vertical="center"/>
    </xf>
    <xf numFmtId="0" fontId="2" fillId="0" borderId="48" xfId="16" applyFont="1" applyBorder="1">
      <alignment vertical="center"/>
    </xf>
    <xf numFmtId="0" fontId="2" fillId="0" borderId="64" xfId="16" applyFont="1" applyBorder="1">
      <alignment vertical="center"/>
    </xf>
    <xf numFmtId="178" fontId="4" fillId="0" borderId="0" xfId="16" applyNumberFormat="1" applyFont="1">
      <alignment vertical="center"/>
    </xf>
    <xf numFmtId="0" fontId="2" fillId="0" borderId="38" xfId="16" applyFont="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8"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47"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2" xfId="17" applyNumberFormat="1" applyFont="1" applyFill="1" applyBorder="1" applyAlignment="1">
      <alignment horizontal="right" vertical="center" shrinkToFit="1"/>
    </xf>
    <xf numFmtId="189" fontId="4" fillId="0" borderId="0" xfId="16" applyNumberFormat="1" applyFont="1">
      <alignment vertical="center"/>
    </xf>
    <xf numFmtId="178" fontId="4" fillId="0" borderId="39" xfId="16" applyNumberFormat="1" applyFont="1" applyBorder="1">
      <alignment vertical="center"/>
    </xf>
    <xf numFmtId="178" fontId="4" fillId="0" borderId="31" xfId="16" applyNumberFormat="1" applyFont="1" applyBorder="1">
      <alignment vertical="center"/>
    </xf>
    <xf numFmtId="178" fontId="4" fillId="0" borderId="42" xfId="16" applyNumberFormat="1" applyFont="1" applyBorder="1">
      <alignment vertical="center"/>
    </xf>
    <xf numFmtId="178" fontId="4" fillId="0" borderId="34" xfId="16" applyNumberFormat="1" applyFont="1" applyBorder="1" applyAlignment="1">
      <alignment horizontal="center" vertical="center"/>
    </xf>
    <xf numFmtId="178" fontId="4" fillId="0" borderId="186" xfId="16" applyNumberFormat="1" applyFont="1" applyBorder="1" applyAlignment="1">
      <alignment horizontal="center" vertical="center"/>
    </xf>
    <xf numFmtId="178" fontId="4" fillId="0" borderId="52" xfId="16" applyNumberFormat="1" applyFont="1" applyBorder="1" applyAlignment="1">
      <alignment horizontal="center" vertical="center"/>
    </xf>
    <xf numFmtId="178" fontId="4" fillId="0" borderId="0" xfId="16" applyNumberFormat="1" applyFont="1" applyAlignment="1">
      <alignment horizontal="center" vertical="center"/>
    </xf>
    <xf numFmtId="178" fontId="4" fillId="0" borderId="64" xfId="16" applyNumberFormat="1" applyFont="1" applyBorder="1">
      <alignment vertical="center"/>
    </xf>
    <xf numFmtId="190" fontId="18" fillId="0" borderId="34" xfId="16" applyNumberFormat="1" applyFont="1" applyBorder="1" applyAlignment="1">
      <alignment horizontal="right" vertical="center" shrinkToFit="1"/>
    </xf>
    <xf numFmtId="190" fontId="18" fillId="0" borderId="186" xfId="16" applyNumberFormat="1" applyFont="1" applyBorder="1" applyAlignment="1">
      <alignment horizontal="right" vertical="center" shrinkToFit="1"/>
    </xf>
    <xf numFmtId="190" fontId="4" fillId="0" borderId="52" xfId="16" applyNumberFormat="1" applyFont="1" applyBorder="1" applyAlignment="1">
      <alignment horizontal="right" vertical="center" shrinkToFit="1"/>
    </xf>
    <xf numFmtId="178" fontId="4" fillId="0" borderId="38" xfId="16" applyNumberFormat="1" applyFont="1" applyBorder="1">
      <alignment vertical="center"/>
    </xf>
    <xf numFmtId="187" fontId="18" fillId="0" borderId="34" xfId="16" applyNumberFormat="1" applyFont="1" applyBorder="1" applyAlignment="1">
      <alignment horizontal="right" vertical="center" shrinkToFit="1"/>
    </xf>
    <xf numFmtId="187" fontId="18" fillId="0" borderId="186" xfId="16" applyNumberFormat="1" applyFont="1" applyBorder="1" applyAlignment="1">
      <alignment horizontal="right" vertical="center" shrinkToFit="1"/>
    </xf>
    <xf numFmtId="187" fontId="4" fillId="0" borderId="52" xfId="16" applyNumberFormat="1" applyFont="1" applyBorder="1" applyAlignment="1">
      <alignment horizontal="right" vertical="center" shrinkToFit="1"/>
    </xf>
    <xf numFmtId="178" fontId="4" fillId="0" borderId="37" xfId="16" applyNumberFormat="1" applyFont="1" applyBorder="1">
      <alignment vertical="center"/>
    </xf>
    <xf numFmtId="178" fontId="4" fillId="0" borderId="54" xfId="16" applyNumberFormat="1" applyFont="1" applyBorder="1">
      <alignment vertical="center"/>
    </xf>
    <xf numFmtId="189" fontId="4" fillId="0" borderId="54" xfId="16" applyNumberFormat="1" applyFont="1" applyBorder="1">
      <alignment vertical="center"/>
    </xf>
    <xf numFmtId="178" fontId="4" fillId="0" borderId="40" xfId="16" applyNumberFormat="1" applyFont="1" applyBorder="1">
      <alignment vertical="center"/>
    </xf>
    <xf numFmtId="0" fontId="4" fillId="0" borderId="0" xfId="16" applyFont="1">
      <alignment vertical="center"/>
    </xf>
    <xf numFmtId="0" fontId="2" fillId="0" borderId="48" xfId="16" applyFont="1" applyBorder="1" applyAlignment="1"/>
    <xf numFmtId="0" fontId="2" fillId="0" borderId="38" xfId="16" applyFont="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2" xfId="16" applyNumberFormat="1" applyFont="1" applyFill="1" applyBorder="1" applyAlignment="1">
      <alignment horizontal="right" vertical="center" shrinkToFit="1"/>
    </xf>
    <xf numFmtId="177" fontId="4" fillId="0" borderId="34" xfId="16" applyNumberFormat="1" applyFont="1" applyBorder="1" applyAlignment="1">
      <alignment horizontal="right" vertical="center" shrinkToFit="1"/>
    </xf>
    <xf numFmtId="177" fontId="4" fillId="0" borderId="186" xfId="16" applyNumberFormat="1" applyFont="1" applyBorder="1" applyAlignment="1">
      <alignment horizontal="right" vertical="center" shrinkToFit="1"/>
    </xf>
    <xf numFmtId="0" fontId="4" fillId="0" borderId="0" xfId="16" applyFont="1" applyAlignment="1"/>
    <xf numFmtId="0" fontId="2" fillId="0" borderId="0" xfId="16" applyFont="1" applyAlignment="1"/>
    <xf numFmtId="189" fontId="4" fillId="0" borderId="12" xfId="16" applyNumberFormat="1" applyFont="1" applyBorder="1">
      <alignment vertical="center"/>
    </xf>
    <xf numFmtId="0" fontId="2" fillId="0" borderId="54" xfId="16" applyFont="1" applyBorder="1">
      <alignment vertical="center"/>
    </xf>
    <xf numFmtId="0" fontId="35" fillId="0" borderId="64" xfId="16" applyFont="1" applyBorder="1">
      <alignment vertical="center"/>
    </xf>
    <xf numFmtId="0" fontId="2" fillId="0" borderId="54" xfId="17" applyFont="1" applyBorder="1">
      <alignment vertical="center"/>
    </xf>
    <xf numFmtId="189" fontId="4" fillId="0" borderId="54" xfId="17" applyNumberFormat="1" applyFont="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56" xfId="19" applyNumberFormat="1" applyFont="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Border="1" applyAlignment="1">
      <alignment horizontal="right" vertical="center" shrinkToFit="1"/>
    </xf>
    <xf numFmtId="177" fontId="18" fillId="0" borderId="59" xfId="19" applyNumberFormat="1" applyFont="1" applyBorder="1" applyAlignment="1">
      <alignment horizontal="right" vertical="center" shrinkToFit="1"/>
    </xf>
    <xf numFmtId="187" fontId="18" fillId="0" borderId="57" xfId="19" applyNumberFormat="1" applyFont="1" applyBorder="1" applyAlignment="1">
      <alignment horizontal="right" vertical="center" shrinkToFit="1"/>
    </xf>
    <xf numFmtId="177" fontId="18" fillId="0" borderId="60" xfId="19" applyNumberFormat="1" applyFont="1" applyBorder="1" applyAlignment="1">
      <alignment horizontal="right" vertical="center" shrinkToFit="1"/>
    </xf>
    <xf numFmtId="187" fontId="18" fillId="0" borderId="61" xfId="19" applyNumberFormat="1" applyFont="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87" fontId="18" fillId="0" borderId="12" xfId="19" applyNumberFormat="1" applyFont="1" applyBorder="1" applyAlignment="1">
      <alignment horizontal="right" vertical="center" shrinkToFit="1"/>
    </xf>
    <xf numFmtId="0" fontId="2" fillId="0" borderId="37" xfId="16" applyFont="1" applyBorder="1">
      <alignment vertical="center"/>
    </xf>
    <xf numFmtId="0" fontId="2" fillId="0" borderId="40" xfId="16" applyFont="1" applyBorder="1">
      <alignment vertical="center"/>
    </xf>
    <xf numFmtId="177" fontId="14" fillId="0" borderId="34" xfId="5" applyNumberFormat="1" applyFont="1" applyBorder="1" applyAlignment="1" applyProtection="1">
      <alignment horizontal="right" vertical="center" shrinkToFit="1"/>
      <protection locked="0"/>
    </xf>
    <xf numFmtId="177" fontId="14" fillId="0" borderId="35" xfId="5" applyNumberFormat="1" applyFont="1" applyBorder="1" applyAlignment="1" applyProtection="1">
      <alignment horizontal="right" vertical="center" shrinkToFit="1"/>
      <protection locked="0"/>
    </xf>
    <xf numFmtId="177" fontId="14" fillId="0" borderId="21" xfId="5" applyNumberFormat="1" applyFont="1" applyBorder="1" applyAlignment="1" applyProtection="1">
      <alignment horizontal="right" vertical="center" shrinkToFit="1"/>
      <protection locked="0"/>
    </xf>
    <xf numFmtId="177" fontId="14"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7" fillId="6" borderId="0" xfId="6" applyFill="1" applyAlignment="1" applyProtection="1">
      <alignment vertical="center"/>
      <protection hidden="1"/>
    </xf>
    <xf numFmtId="0" fontId="17" fillId="6" borderId="0" xfId="6" applyFill="1" applyAlignment="1">
      <alignment vertical="center"/>
    </xf>
    <xf numFmtId="0" fontId="2" fillId="0" borderId="41" xfId="16" applyFont="1" applyBorder="1">
      <alignment vertical="center"/>
    </xf>
    <xf numFmtId="189" fontId="2" fillId="0" borderId="12" xfId="16" applyNumberFormat="1" applyFont="1" applyBorder="1">
      <alignment vertical="center"/>
    </xf>
    <xf numFmtId="0" fontId="35" fillId="0" borderId="0" xfId="16" applyFont="1">
      <alignment vertical="center"/>
    </xf>
    <xf numFmtId="0" fontId="2" fillId="0" borderId="31" xfId="16" applyFont="1" applyBorder="1">
      <alignment vertical="center"/>
    </xf>
    <xf numFmtId="178" fontId="40"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4"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4" xfId="16" applyNumberFormat="1" applyFont="1" applyBorder="1">
      <alignment vertical="center"/>
    </xf>
    <xf numFmtId="189" fontId="2" fillId="0" borderId="54" xfId="16" applyNumberFormat="1" applyFont="1" applyBorder="1">
      <alignment vertical="center"/>
    </xf>
    <xf numFmtId="178" fontId="2" fillId="0" borderId="40" xfId="16" applyNumberFormat="1" applyFont="1" applyBorder="1">
      <alignment vertical="center"/>
    </xf>
    <xf numFmtId="0" fontId="2" fillId="0" borderId="0" xfId="17" applyFont="1">
      <alignment vertical="center"/>
    </xf>
    <xf numFmtId="189" fontId="2" fillId="0" borderId="0" xfId="17" applyNumberFormat="1" applyFont="1">
      <alignment vertical="center"/>
    </xf>
    <xf numFmtId="178" fontId="17" fillId="0" borderId="0" xfId="18" applyNumberFormat="1" applyAlignment="1">
      <alignment vertical="center"/>
    </xf>
    <xf numFmtId="177" fontId="17" fillId="0" borderId="0" xfId="19" applyNumberFormat="1" applyAlignment="1">
      <alignment horizontal="right" vertical="center"/>
    </xf>
    <xf numFmtId="187" fontId="17" fillId="0" borderId="0" xfId="19" applyNumberFormat="1" applyAlignment="1">
      <alignment horizontal="right" vertical="center"/>
    </xf>
    <xf numFmtId="178" fontId="2" fillId="6" borderId="0" xfId="16" applyNumberFormat="1" applyFont="1" applyFill="1" applyAlignment="1">
      <alignment vertical="center" wrapText="1"/>
    </xf>
    <xf numFmtId="178" fontId="17" fillId="0" borderId="0" xfId="18" applyNumberFormat="1" applyAlignment="1">
      <alignment horizontal="center" vertical="center"/>
    </xf>
    <xf numFmtId="0" fontId="41" fillId="0" borderId="0" xfId="24" applyFont="1">
      <alignment vertical="center"/>
    </xf>
    <xf numFmtId="180" fontId="2" fillId="0" borderId="0" xfId="16" applyNumberFormat="1" applyFont="1">
      <alignment vertical="center"/>
    </xf>
    <xf numFmtId="0" fontId="21" fillId="0" borderId="36" xfId="8" applyFont="1" applyBorder="1" applyAlignment="1">
      <alignment horizontal="center" vertical="center"/>
    </xf>
    <xf numFmtId="0" fontId="21" fillId="0" borderId="8" xfId="8" applyFont="1" applyBorder="1" applyAlignment="1">
      <alignment horizontal="center" vertical="center"/>
    </xf>
    <xf numFmtId="0" fontId="21" fillId="0" borderId="9" xfId="8" applyFont="1" applyBorder="1" applyAlignment="1">
      <alignment horizontal="center" vertical="center"/>
    </xf>
    <xf numFmtId="0" fontId="25" fillId="0" borderId="36" xfId="7" applyFont="1" applyBorder="1" applyAlignment="1">
      <alignment horizontal="left" vertical="center"/>
    </xf>
    <xf numFmtId="0" fontId="25" fillId="0" borderId="8" xfId="7" applyFont="1" applyBorder="1" applyAlignment="1">
      <alignment horizontal="left" vertical="center"/>
    </xf>
    <xf numFmtId="0" fontId="25" fillId="0" borderId="9" xfId="7" applyFont="1" applyBorder="1" applyAlignment="1">
      <alignment horizontal="left" vertical="center"/>
    </xf>
    <xf numFmtId="178" fontId="21" fillId="0" borderId="36"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6" xfId="8" applyFont="1" applyBorder="1" applyAlignment="1">
      <alignment horizontal="left" vertical="center"/>
    </xf>
    <xf numFmtId="0" fontId="21" fillId="0" borderId="8" xfId="8" applyFont="1" applyBorder="1" applyAlignment="1">
      <alignment horizontal="left" vertical="center"/>
    </xf>
    <xf numFmtId="0" fontId="21" fillId="0" borderId="9" xfId="8" applyFont="1" applyBorder="1" applyAlignment="1">
      <alignment horizontal="left" vertical="center"/>
    </xf>
    <xf numFmtId="181" fontId="21" fillId="0" borderId="36" xfId="8" applyNumberFormat="1" applyFont="1" applyBorder="1" applyAlignment="1">
      <alignment horizontal="right" vertical="center" shrinkToFit="1"/>
    </xf>
    <xf numFmtId="181" fontId="21" fillId="0" borderId="8" xfId="8" applyNumberFormat="1" applyFont="1" applyBorder="1" applyAlignment="1">
      <alignment horizontal="right" vertical="center" shrinkToFit="1"/>
    </xf>
    <xf numFmtId="181" fontId="21" fillId="0" borderId="9" xfId="8" applyNumberFormat="1" applyFont="1" applyBorder="1" applyAlignment="1">
      <alignment horizontal="right" vertical="center" shrinkToFit="1"/>
    </xf>
    <xf numFmtId="49" fontId="22" fillId="0" borderId="0" xfId="8" applyNumberFormat="1" applyFont="1" applyAlignment="1">
      <alignment horizontal="center" vertical="center"/>
    </xf>
    <xf numFmtId="0" fontId="21" fillId="0" borderId="4" xfId="8" applyFont="1" applyBorder="1" applyAlignment="1">
      <alignment horizontal="center" vertical="center"/>
    </xf>
    <xf numFmtId="0" fontId="21" fillId="0" borderId="23" xfId="8" applyFont="1" applyBorder="1" applyAlignment="1">
      <alignment horizontal="center" vertical="center"/>
    </xf>
    <xf numFmtId="0" fontId="21" fillId="0" borderId="5" xfId="8" applyFont="1" applyBorder="1" applyAlignment="1">
      <alignment horizontal="center" vertical="center"/>
    </xf>
    <xf numFmtId="0" fontId="21" fillId="0" borderId="49" xfId="8" applyFont="1" applyBorder="1" applyAlignment="1">
      <alignment horizontal="center" vertical="center"/>
    </xf>
    <xf numFmtId="0" fontId="21" fillId="0" borderId="38" xfId="8" applyFont="1" applyBorder="1" applyAlignment="1">
      <alignment horizontal="center" vertical="center"/>
    </xf>
    <xf numFmtId="0" fontId="21" fillId="0" borderId="63" xfId="8" applyFont="1" applyBorder="1" applyAlignment="1">
      <alignment horizontal="center" vertical="center"/>
    </xf>
    <xf numFmtId="0" fontId="21" fillId="0" borderId="68" xfId="8" applyFont="1" applyBorder="1" applyAlignment="1">
      <alignment horizontal="center" vertical="center"/>
    </xf>
    <xf numFmtId="0" fontId="21" fillId="0" borderId="40" xfId="8" applyFont="1" applyBorder="1" applyAlignment="1">
      <alignment horizontal="center" vertical="center"/>
    </xf>
    <xf numFmtId="0" fontId="21" fillId="0" borderId="47" xfId="8" applyFont="1" applyBorder="1" applyAlignment="1">
      <alignment horizontal="center" vertical="center"/>
    </xf>
    <xf numFmtId="0" fontId="21" fillId="0" borderId="62" xfId="8" applyFont="1" applyBorder="1" applyAlignment="1">
      <alignment horizontal="center" vertical="center"/>
    </xf>
    <xf numFmtId="0" fontId="21" fillId="0" borderId="10" xfId="8" applyFont="1" applyBorder="1" applyAlignment="1">
      <alignment horizontal="center" vertical="center"/>
    </xf>
    <xf numFmtId="0" fontId="21" fillId="0" borderId="64" xfId="8" applyFont="1" applyBorder="1" applyAlignment="1">
      <alignment horizontal="center" vertical="center"/>
    </xf>
    <xf numFmtId="0" fontId="21" fillId="0" borderId="65" xfId="8" applyFont="1" applyBorder="1" applyAlignment="1">
      <alignment horizontal="center" vertical="center"/>
    </xf>
    <xf numFmtId="0" fontId="21" fillId="0" borderId="37" xfId="8" applyFont="1" applyBorder="1" applyAlignment="1">
      <alignment horizontal="center" vertical="center"/>
    </xf>
    <xf numFmtId="0" fontId="21" fillId="0" borderId="69" xfId="8" applyFont="1" applyBorder="1" applyAlignment="1">
      <alignment horizontal="center" vertical="center"/>
    </xf>
    <xf numFmtId="0" fontId="21" fillId="0" borderId="7" xfId="8" applyFont="1" applyBorder="1" applyAlignment="1">
      <alignment horizontal="center" vertical="center"/>
    </xf>
    <xf numFmtId="0" fontId="21" fillId="0" borderId="0" xfId="8" applyFont="1" applyAlignment="1">
      <alignment horizontal="center" vertical="center"/>
    </xf>
    <xf numFmtId="0" fontId="21" fillId="0" borderId="24" xfId="8" applyFont="1" applyBorder="1" applyAlignment="1">
      <alignment horizontal="center" vertical="center"/>
    </xf>
    <xf numFmtId="0" fontId="21" fillId="0" borderId="54" xfId="8" applyFont="1" applyBorder="1" applyAlignment="1">
      <alignment horizontal="center" vertical="center"/>
    </xf>
    <xf numFmtId="0" fontId="21" fillId="0" borderId="66" xfId="8" applyFont="1" applyBorder="1" applyAlignment="1">
      <alignment horizontal="center" vertical="center"/>
    </xf>
    <xf numFmtId="0" fontId="21" fillId="0" borderId="67" xfId="8" applyFont="1" applyBorder="1" applyAlignment="1">
      <alignment horizontal="center" vertical="center"/>
    </xf>
    <xf numFmtId="0" fontId="21" fillId="0" borderId="1" xfId="8" applyFont="1" applyBorder="1" applyAlignment="1">
      <alignment horizontal="center" vertical="center"/>
    </xf>
    <xf numFmtId="0" fontId="21" fillId="0" borderId="2" xfId="8" applyFont="1" applyBorder="1" applyAlignment="1">
      <alignment horizontal="center" vertical="center"/>
    </xf>
    <xf numFmtId="0" fontId="21" fillId="0" borderId="3" xfId="8" applyFont="1" applyBorder="1" applyAlignment="1">
      <alignment horizontal="center" vertical="center"/>
    </xf>
    <xf numFmtId="181" fontId="21" fillId="0" borderId="7" xfId="8" applyNumberFormat="1" applyFont="1" applyBorder="1" applyAlignment="1">
      <alignment horizontal="right" vertical="center" shrinkToFit="1"/>
    </xf>
    <xf numFmtId="181" fontId="21" fillId="0" borderId="0" xfId="8" applyNumberFormat="1" applyFont="1" applyAlignment="1">
      <alignment horizontal="right" vertical="center" shrinkToFit="1"/>
    </xf>
    <xf numFmtId="181" fontId="21" fillId="0" borderId="66" xfId="8" applyNumberFormat="1" applyFont="1" applyBorder="1" applyAlignment="1">
      <alignment horizontal="right" vertical="center" shrinkToFit="1"/>
    </xf>
    <xf numFmtId="178" fontId="21" fillId="0" borderId="7" xfId="8" applyNumberFormat="1" applyFont="1" applyBorder="1" applyAlignment="1">
      <alignment horizontal="right" vertical="center" shrinkToFit="1"/>
    </xf>
    <xf numFmtId="178" fontId="21" fillId="0" borderId="0" xfId="8" applyNumberFormat="1" applyFont="1" applyAlignment="1">
      <alignment horizontal="right" vertical="center" shrinkToFit="1"/>
    </xf>
    <xf numFmtId="178" fontId="21" fillId="0" borderId="66" xfId="8" applyNumberFormat="1" applyFont="1" applyBorder="1" applyAlignment="1">
      <alignment horizontal="right" vertical="center" shrinkToFit="1"/>
    </xf>
    <xf numFmtId="0" fontId="21" fillId="0" borderId="7" xfId="8" applyFont="1" applyBorder="1" applyAlignment="1">
      <alignment horizontal="left" vertical="center"/>
    </xf>
    <xf numFmtId="0" fontId="21" fillId="0" borderId="0" xfId="8" applyFont="1" applyAlignment="1">
      <alignment horizontal="left" vertical="center"/>
    </xf>
    <xf numFmtId="0" fontId="21" fillId="0" borderId="66" xfId="8" applyFont="1" applyBorder="1" applyAlignment="1">
      <alignment horizontal="left" vertical="center"/>
    </xf>
    <xf numFmtId="0" fontId="21" fillId="0" borderId="14" xfId="8" applyFont="1" applyBorder="1" applyAlignment="1">
      <alignment horizontal="center" vertical="center"/>
    </xf>
    <xf numFmtId="0" fontId="21" fillId="0" borderId="48" xfId="8" applyFont="1" applyBorder="1" applyAlignment="1">
      <alignment horizontal="center" vertical="center"/>
    </xf>
    <xf numFmtId="0" fontId="21" fillId="0" borderId="15" xfId="8" applyFont="1" applyBorder="1" applyAlignment="1">
      <alignment horizontal="center" vertical="center"/>
    </xf>
    <xf numFmtId="0" fontId="21" fillId="0" borderId="50" xfId="8" applyFont="1" applyBorder="1" applyAlignment="1">
      <alignment horizontal="center" vertical="center"/>
    </xf>
    <xf numFmtId="0" fontId="21" fillId="0" borderId="70" xfId="8" applyFont="1" applyBorder="1" applyAlignment="1">
      <alignment horizontal="center" vertical="center"/>
    </xf>
    <xf numFmtId="0" fontId="21" fillId="0" borderId="71" xfId="8" applyFont="1" applyBorder="1" applyAlignment="1">
      <alignment horizontal="center" vertical="center"/>
    </xf>
    <xf numFmtId="0" fontId="21" fillId="0" borderId="41" xfId="8" applyFont="1" applyBorder="1" applyAlignment="1">
      <alignment horizontal="center" vertical="center"/>
    </xf>
    <xf numFmtId="0" fontId="21" fillId="0" borderId="16" xfId="8" applyFont="1" applyBorder="1" applyAlignment="1">
      <alignment horizontal="center" vertical="center"/>
    </xf>
    <xf numFmtId="0" fontId="21" fillId="0" borderId="72" xfId="8" applyFont="1" applyBorder="1" applyAlignment="1">
      <alignment horizontal="center" vertical="center"/>
    </xf>
    <xf numFmtId="0" fontId="21" fillId="0" borderId="73" xfId="8" applyFont="1" applyBorder="1" applyAlignment="1">
      <alignment horizontal="center" vertical="center"/>
    </xf>
    <xf numFmtId="0" fontId="21" fillId="0" borderId="11" xfId="8" applyFont="1" applyBorder="1" applyAlignment="1">
      <alignment horizontal="center" vertical="center"/>
    </xf>
    <xf numFmtId="0" fontId="21" fillId="0" borderId="12" xfId="8" applyFont="1" applyBorder="1" applyAlignment="1">
      <alignment horizontal="center" vertical="center"/>
    </xf>
    <xf numFmtId="0" fontId="21" fillId="0" borderId="74" xfId="8" applyFont="1" applyBorder="1" applyAlignment="1">
      <alignment horizontal="center" vertical="center"/>
    </xf>
    <xf numFmtId="0" fontId="21" fillId="0" borderId="75" xfId="8" applyFont="1" applyBorder="1" applyAlignment="1">
      <alignment horizontal="center" vertical="center"/>
    </xf>
    <xf numFmtId="49" fontId="21" fillId="0" borderId="41" xfId="8" applyNumberFormat="1" applyFont="1" applyBorder="1" applyAlignment="1">
      <alignment horizontal="center" vertical="center"/>
    </xf>
    <xf numFmtId="49" fontId="21" fillId="0" borderId="12" xfId="8" applyNumberFormat="1" applyFont="1" applyBorder="1" applyAlignment="1">
      <alignment horizontal="center" vertical="center"/>
    </xf>
    <xf numFmtId="49" fontId="21" fillId="0" borderId="13" xfId="8" applyNumberFormat="1" applyFont="1" applyBorder="1" applyAlignment="1">
      <alignment horizontal="center" vertical="center"/>
    </xf>
    <xf numFmtId="49" fontId="21" fillId="0" borderId="64" xfId="8" applyNumberFormat="1" applyFont="1" applyBorder="1" applyAlignment="1">
      <alignment horizontal="center" vertical="center"/>
    </xf>
    <xf numFmtId="49" fontId="21" fillId="0" borderId="0" xfId="8" applyNumberFormat="1" applyFont="1" applyAlignment="1">
      <alignment horizontal="center" vertical="center"/>
    </xf>
    <xf numFmtId="49" fontId="21" fillId="0" borderId="66" xfId="8" applyNumberFormat="1" applyFont="1" applyBorder="1" applyAlignment="1">
      <alignment horizontal="center" vertical="center"/>
    </xf>
    <xf numFmtId="49" fontId="21" fillId="0" borderId="72" xfId="8" applyNumberFormat="1" applyFont="1" applyBorder="1" applyAlignment="1">
      <alignment horizontal="center" vertical="center"/>
    </xf>
    <xf numFmtId="49" fontId="21" fillId="0" borderId="75" xfId="8" applyNumberFormat="1" applyFont="1" applyBorder="1" applyAlignment="1">
      <alignment horizontal="center" vertical="center"/>
    </xf>
    <xf numFmtId="49" fontId="21" fillId="0" borderId="76" xfId="8" applyNumberFormat="1" applyFont="1" applyBorder="1" applyAlignment="1">
      <alignment horizontal="center" vertical="center"/>
    </xf>
    <xf numFmtId="0" fontId="21" fillId="0" borderId="30"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8" applyFont="1" applyBorder="1" applyAlignment="1">
      <alignment horizontal="center" vertical="center"/>
    </xf>
    <xf numFmtId="0" fontId="21" fillId="0" borderId="31" xfId="8" applyFont="1" applyBorder="1" applyAlignment="1">
      <alignment horizontal="center" vertical="center"/>
    </xf>
    <xf numFmtId="0" fontId="25" fillId="0" borderId="7" xfId="7" applyFont="1" applyBorder="1" applyAlignment="1">
      <alignment horizontal="left" vertical="center"/>
    </xf>
    <xf numFmtId="0" fontId="25" fillId="0" borderId="0" xfId="7" applyFont="1" applyAlignment="1">
      <alignment horizontal="left" vertical="center"/>
    </xf>
    <xf numFmtId="0" fontId="25" fillId="0" borderId="66" xfId="7" applyFont="1" applyBorder="1" applyAlignment="1">
      <alignment horizontal="left" vertical="center"/>
    </xf>
    <xf numFmtId="182" fontId="21" fillId="0" borderId="7" xfId="8" applyNumberFormat="1" applyFont="1" applyBorder="1" applyAlignment="1">
      <alignment horizontal="right" vertical="center" shrinkToFit="1"/>
    </xf>
    <xf numFmtId="182" fontId="21" fillId="0" borderId="0" xfId="8" applyNumberFormat="1" applyFont="1" applyAlignment="1">
      <alignment horizontal="right" vertical="center" shrinkToFit="1"/>
    </xf>
    <xf numFmtId="182" fontId="21" fillId="0" borderId="66" xfId="8" applyNumberFormat="1" applyFont="1" applyBorder="1" applyAlignment="1">
      <alignment horizontal="right" vertical="center" shrinkToFit="1"/>
    </xf>
    <xf numFmtId="183" fontId="21" fillId="0" borderId="7" xfId="8" applyNumberFormat="1" applyFont="1" applyBorder="1" applyAlignment="1">
      <alignment horizontal="right" vertical="center" shrinkToFit="1"/>
    </xf>
    <xf numFmtId="183" fontId="21" fillId="0" borderId="0" xfId="8" applyNumberFormat="1" applyFont="1" applyAlignment="1">
      <alignment horizontal="right" vertical="center" shrinkToFit="1"/>
    </xf>
    <xf numFmtId="183" fontId="21" fillId="0" borderId="66" xfId="8" applyNumberFormat="1" applyFont="1" applyBorder="1" applyAlignment="1">
      <alignment horizontal="right" vertical="center" shrinkToFit="1"/>
    </xf>
    <xf numFmtId="0" fontId="21" fillId="0" borderId="77" xfId="8" applyFont="1" applyBorder="1" applyAlignment="1">
      <alignment horizontal="center" vertical="center"/>
    </xf>
    <xf numFmtId="0" fontId="21" fillId="0" borderId="4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45" xfId="8" applyNumberFormat="1" applyFont="1" applyBorder="1" applyAlignment="1">
      <alignment horizontal="right" vertical="center" shrinkToFit="1"/>
    </xf>
    <xf numFmtId="178" fontId="21" fillId="0" borderId="25" xfId="8" applyNumberFormat="1" applyFont="1" applyBorder="1" applyAlignment="1">
      <alignment horizontal="right" vertical="center" shrinkToFit="1"/>
    </xf>
    <xf numFmtId="178" fontId="21" fillId="0" borderId="26" xfId="8" applyNumberFormat="1" applyFont="1" applyBorder="1" applyAlignment="1">
      <alignment horizontal="right" vertical="center" shrinkToFit="1"/>
    </xf>
    <xf numFmtId="0" fontId="21" fillId="0" borderId="39" xfId="8" applyFont="1" applyBorder="1">
      <alignment vertical="center"/>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44" xfId="8" applyFont="1" applyBorder="1">
      <alignment vertical="center"/>
    </xf>
    <xf numFmtId="0" fontId="21" fillId="0" borderId="18" xfId="8" applyFont="1" applyBorder="1">
      <alignment vertical="center"/>
    </xf>
    <xf numFmtId="0" fontId="21" fillId="0" borderId="43" xfId="8" applyFont="1" applyBorder="1">
      <alignment vertical="center"/>
    </xf>
    <xf numFmtId="185" fontId="21" fillId="0" borderId="44" xfId="8" applyNumberFormat="1" applyFont="1" applyBorder="1" applyAlignment="1">
      <alignment horizontal="right" vertical="center" shrinkToFit="1"/>
    </xf>
    <xf numFmtId="185" fontId="21" fillId="0" borderId="18" xfId="8" applyNumberFormat="1" applyFont="1" applyBorder="1" applyAlignment="1">
      <alignment horizontal="right" vertical="center" shrinkToFit="1"/>
    </xf>
    <xf numFmtId="185" fontId="21" fillId="0" borderId="19" xfId="8" applyNumberFormat="1" applyFont="1" applyBorder="1" applyAlignment="1">
      <alignment horizontal="right" vertical="center" shrinkToFit="1"/>
    </xf>
    <xf numFmtId="0" fontId="21" fillId="0" borderId="36" xfId="8" applyFont="1" applyBorder="1" applyAlignment="1">
      <alignment horizontal="center" vertical="center" wrapText="1"/>
    </xf>
    <xf numFmtId="0" fontId="21" fillId="0" borderId="8" xfId="8" applyFont="1" applyBorder="1" applyAlignment="1">
      <alignment horizontal="center" vertical="center" wrapText="1"/>
    </xf>
    <xf numFmtId="0" fontId="21" fillId="0" borderId="23" xfId="8" applyFont="1" applyBorder="1" applyAlignment="1">
      <alignment horizontal="center" vertical="center" wrapText="1"/>
    </xf>
    <xf numFmtId="0" fontId="21" fillId="0" borderId="7" xfId="8" applyFont="1" applyBorder="1" applyAlignment="1">
      <alignment horizontal="center" vertical="center" wrapText="1"/>
    </xf>
    <xf numFmtId="0" fontId="21" fillId="0" borderId="0" xfId="8" applyFont="1" applyAlignment="1">
      <alignment horizontal="center" vertical="center" wrapText="1"/>
    </xf>
    <xf numFmtId="0" fontId="21" fillId="0" borderId="38" xfId="8" applyFont="1" applyBorder="1" applyAlignment="1">
      <alignment horizontal="center" vertical="center" wrapText="1"/>
    </xf>
    <xf numFmtId="0" fontId="21" fillId="0" borderId="74" xfId="8" applyFont="1" applyBorder="1" applyAlignment="1">
      <alignment horizontal="center" vertical="center" wrapText="1"/>
    </xf>
    <xf numFmtId="0" fontId="21" fillId="0" borderId="75" xfId="8" applyFont="1" applyBorder="1" applyAlignment="1">
      <alignment horizontal="center" vertical="center" wrapText="1"/>
    </xf>
    <xf numFmtId="0" fontId="21" fillId="0" borderId="70" xfId="8" applyFont="1" applyBorder="1" applyAlignment="1">
      <alignment horizontal="center" vertical="center" wrapText="1"/>
    </xf>
    <xf numFmtId="0" fontId="25" fillId="0" borderId="62" xfId="8" applyFont="1" applyBorder="1">
      <alignment vertical="center"/>
    </xf>
    <xf numFmtId="0" fontId="25" fillId="0" borderId="25" xfId="8" applyFont="1" applyBorder="1">
      <alignment vertical="center"/>
    </xf>
    <xf numFmtId="0" fontId="25" fillId="0" borderId="46" xfId="8" applyFont="1" applyBorder="1">
      <alignment vertical="center"/>
    </xf>
    <xf numFmtId="178" fontId="25" fillId="0" borderId="62" xfId="8" applyNumberFormat="1" applyFont="1" applyBorder="1" applyAlignment="1">
      <alignment horizontal="right" vertical="center" shrinkToFit="1"/>
    </xf>
    <xf numFmtId="178" fontId="25" fillId="0" borderId="8" xfId="8" applyNumberFormat="1" applyFont="1" applyBorder="1" applyAlignment="1">
      <alignment horizontal="right" vertical="center" shrinkToFit="1"/>
    </xf>
    <xf numFmtId="178" fontId="25" fillId="0" borderId="9" xfId="8" applyNumberFormat="1" applyFont="1" applyBorder="1" applyAlignment="1">
      <alignment horizontal="right" vertical="center" shrinkToFit="1"/>
    </xf>
    <xf numFmtId="0" fontId="21" fillId="0" borderId="30" xfId="8" applyFont="1" applyBorder="1" applyAlignment="1">
      <alignment horizontal="center" vertical="center"/>
    </xf>
    <xf numFmtId="0" fontId="21" fillId="0" borderId="42" xfId="8" applyFont="1" applyBorder="1" applyAlignment="1">
      <alignment horizontal="center" vertical="center"/>
    </xf>
    <xf numFmtId="0" fontId="21" fillId="0" borderId="39" xfId="8" applyFont="1" applyBorder="1" applyAlignment="1">
      <alignment horizontal="center" vertical="center" shrinkToFit="1"/>
    </xf>
    <xf numFmtId="0" fontId="21" fillId="0" borderId="31" xfId="8" applyFont="1" applyBorder="1" applyAlignment="1">
      <alignment horizontal="center" vertical="center" shrinkToFit="1"/>
    </xf>
    <xf numFmtId="0" fontId="21" fillId="0" borderId="42" xfId="8" applyFont="1" applyBorder="1" applyAlignment="1">
      <alignment horizontal="center" vertical="center" shrinkToFit="1"/>
    </xf>
    <xf numFmtId="0" fontId="21" fillId="0" borderId="32" xfId="8" applyFont="1" applyBorder="1" applyAlignment="1">
      <alignment horizontal="center" vertical="center" shrinkToFit="1"/>
    </xf>
    <xf numFmtId="0" fontId="25" fillId="0" borderId="41" xfId="8" applyFont="1" applyBorder="1">
      <alignment vertical="center"/>
    </xf>
    <xf numFmtId="0" fontId="25" fillId="0" borderId="31" xfId="8" applyFont="1" applyBorder="1">
      <alignment vertical="center"/>
    </xf>
    <xf numFmtId="0" fontId="25" fillId="0" borderId="42" xfId="8" applyFont="1" applyBorder="1">
      <alignment vertical="center"/>
    </xf>
    <xf numFmtId="178" fontId="25" fillId="0" borderId="39" xfId="8" applyNumberFormat="1" applyFont="1" applyBorder="1" applyAlignment="1">
      <alignment horizontal="right" vertical="center" shrinkToFit="1"/>
    </xf>
    <xf numFmtId="178" fontId="25" fillId="0" borderId="31" xfId="8" applyNumberFormat="1" applyFont="1" applyBorder="1" applyAlignment="1">
      <alignment horizontal="right" vertical="center" shrinkToFit="1"/>
    </xf>
    <xf numFmtId="178" fontId="25" fillId="0" borderId="32" xfId="8" applyNumberFormat="1" applyFont="1" applyBorder="1" applyAlignment="1">
      <alignment horizontal="right" vertical="center" shrinkToFit="1"/>
    </xf>
    <xf numFmtId="181" fontId="21" fillId="0" borderId="39" xfId="8" applyNumberFormat="1" applyFont="1" applyBorder="1" applyAlignment="1">
      <alignment horizontal="right" vertical="center" shrinkToFit="1"/>
    </xf>
    <xf numFmtId="181" fontId="21" fillId="0" borderId="31" xfId="8" applyNumberFormat="1" applyFont="1" applyBorder="1" applyAlignment="1">
      <alignment horizontal="right" vertical="center" shrinkToFit="1"/>
    </xf>
    <xf numFmtId="181" fontId="21" fillId="0" borderId="42" xfId="8" applyNumberFormat="1" applyFont="1" applyBorder="1" applyAlignment="1">
      <alignment horizontal="right" vertical="center" shrinkToFit="1"/>
    </xf>
    <xf numFmtId="181" fontId="21" fillId="0" borderId="32" xfId="8" applyNumberFormat="1" applyFont="1" applyBorder="1" applyAlignment="1">
      <alignment horizontal="right" vertical="center" shrinkToFit="1"/>
    </xf>
    <xf numFmtId="0" fontId="25" fillId="0" borderId="41" xfId="9" applyFont="1" applyBorder="1" applyAlignment="1">
      <alignment horizontal="center" vertical="center" shrinkToFit="1"/>
    </xf>
    <xf numFmtId="0" fontId="25" fillId="0" borderId="12" xfId="9" applyFont="1" applyBorder="1" applyAlignment="1">
      <alignment horizontal="center" vertical="center" shrinkToFit="1"/>
    </xf>
    <xf numFmtId="0" fontId="25" fillId="0" borderId="48" xfId="9" applyFont="1" applyBorder="1" applyAlignment="1">
      <alignment horizontal="center" vertical="center" shrinkToFit="1"/>
    </xf>
    <xf numFmtId="178" fontId="21" fillId="0" borderId="42" xfId="8" applyNumberFormat="1" applyFont="1" applyBorder="1" applyAlignment="1">
      <alignment horizontal="right" vertical="center" shrinkToFit="1"/>
    </xf>
    <xf numFmtId="0" fontId="21" fillId="0" borderId="74" xfId="8" applyFont="1" applyBorder="1" applyAlignment="1">
      <alignment horizontal="left" vertical="center"/>
    </xf>
    <xf numFmtId="0" fontId="21" fillId="0" borderId="75" xfId="8" applyFont="1" applyBorder="1" applyAlignment="1">
      <alignment horizontal="left" vertical="center"/>
    </xf>
    <xf numFmtId="0" fontId="21" fillId="0" borderId="76" xfId="8" applyFont="1" applyBorder="1" applyAlignment="1">
      <alignment horizontal="left" vertical="center"/>
    </xf>
    <xf numFmtId="181" fontId="21" fillId="0" borderId="74" xfId="8" applyNumberFormat="1" applyFont="1" applyBorder="1" applyAlignment="1">
      <alignment horizontal="right" vertical="center" shrinkToFit="1"/>
    </xf>
    <xf numFmtId="181" fontId="21" fillId="0" borderId="75" xfId="8" applyNumberFormat="1" applyFont="1" applyBorder="1" applyAlignment="1">
      <alignment horizontal="right" vertical="center" shrinkToFit="1"/>
    </xf>
    <xf numFmtId="181" fontId="21" fillId="0" borderId="76" xfId="8" applyNumberFormat="1" applyFont="1" applyBorder="1" applyAlignment="1">
      <alignment horizontal="right" vertical="center" shrinkToFit="1"/>
    </xf>
    <xf numFmtId="0" fontId="21" fillId="0" borderId="36" xfId="10" applyBorder="1" applyAlignment="1">
      <alignment horizontal="left" vertical="center"/>
    </xf>
    <xf numFmtId="0" fontId="21" fillId="0" borderId="8" xfId="10" applyBorder="1" applyAlignment="1">
      <alignment horizontal="left" vertical="center"/>
    </xf>
    <xf numFmtId="0" fontId="21" fillId="0" borderId="9" xfId="10" applyBorder="1" applyAlignment="1">
      <alignment horizontal="left" vertical="center"/>
    </xf>
    <xf numFmtId="185" fontId="25" fillId="0" borderId="41" xfId="8" applyNumberFormat="1" applyFont="1" applyBorder="1" applyAlignment="1">
      <alignment horizontal="right" vertical="center" shrinkToFit="1"/>
    </xf>
    <xf numFmtId="185" fontId="25" fillId="0" borderId="12" xfId="8" applyNumberFormat="1" applyFont="1" applyBorder="1" applyAlignment="1">
      <alignment horizontal="right" vertical="center" shrinkToFit="1"/>
    </xf>
    <xf numFmtId="185" fontId="25" fillId="0" borderId="13" xfId="8" applyNumberFormat="1" applyFont="1" applyBorder="1" applyAlignment="1">
      <alignment horizontal="right" vertical="center" shrinkToFit="1"/>
    </xf>
    <xf numFmtId="0" fontId="25" fillId="0" borderId="44" xfId="9" applyFont="1" applyBorder="1" applyAlignment="1">
      <alignment horizontal="center" vertical="center" shrinkToFit="1"/>
    </xf>
    <xf numFmtId="0" fontId="25" fillId="0" borderId="18" xfId="9" applyFont="1" applyBorder="1" applyAlignment="1">
      <alignment horizontal="center" vertical="center" shrinkToFit="1"/>
    </xf>
    <xf numFmtId="0" fontId="25" fillId="0" borderId="43" xfId="9" applyFont="1" applyBorder="1" applyAlignment="1">
      <alignment horizontal="center" vertical="center" shrinkToFit="1"/>
    </xf>
    <xf numFmtId="0" fontId="27" fillId="0" borderId="0" xfId="8" applyFont="1" applyAlignment="1">
      <alignment horizontal="left" vertical="center" wrapText="1"/>
    </xf>
    <xf numFmtId="0" fontId="27" fillId="0" borderId="66" xfId="8" applyFont="1" applyBorder="1" applyAlignment="1">
      <alignment horizontal="left" vertical="center" wrapText="1"/>
    </xf>
    <xf numFmtId="0" fontId="25" fillId="0" borderId="12" xfId="8" applyFont="1" applyBorder="1">
      <alignment vertical="center"/>
    </xf>
    <xf numFmtId="0" fontId="25" fillId="0" borderId="48" xfId="8" applyFont="1" applyBorder="1">
      <alignment vertical="center"/>
    </xf>
    <xf numFmtId="0" fontId="21" fillId="0" borderId="78" xfId="8" applyFont="1" applyBorder="1" applyAlignment="1">
      <alignment horizontal="center" vertical="center"/>
    </xf>
    <xf numFmtId="0" fontId="21" fillId="0" borderId="51" xfId="8" applyFont="1" applyBorder="1" applyAlignment="1">
      <alignment horizontal="center" vertical="center"/>
    </xf>
    <xf numFmtId="183" fontId="21" fillId="0" borderId="51" xfId="8" applyNumberFormat="1" applyFont="1" applyBorder="1" applyAlignment="1">
      <alignment horizontal="right" vertical="center" shrinkToFit="1"/>
    </xf>
    <xf numFmtId="183" fontId="21" fillId="0" borderId="79" xfId="8" applyNumberFormat="1" applyFont="1" applyBorder="1" applyAlignment="1">
      <alignment horizontal="right" vertical="center" shrinkToFit="1"/>
    </xf>
    <xf numFmtId="183" fontId="21" fillId="0" borderId="6" xfId="8" applyNumberFormat="1" applyFont="1" applyBorder="1" applyAlignment="1">
      <alignment horizontal="right" vertical="center" shrinkToFit="1"/>
    </xf>
    <xf numFmtId="181" fontId="21" fillId="0" borderId="44" xfId="8" applyNumberFormat="1" applyFont="1" applyBorder="1" applyAlignment="1">
      <alignment horizontal="right" vertical="center" shrinkToFit="1"/>
    </xf>
    <xf numFmtId="181" fontId="21" fillId="0" borderId="18" xfId="8" applyNumberFormat="1" applyFont="1" applyBorder="1" applyAlignment="1">
      <alignment horizontal="right" vertical="center" shrinkToFit="1"/>
    </xf>
    <xf numFmtId="181" fontId="21" fillId="0" borderId="43" xfId="8" applyNumberFormat="1" applyFont="1" applyBorder="1" applyAlignment="1">
      <alignment horizontal="right" vertical="center" shrinkToFit="1"/>
    </xf>
    <xf numFmtId="181" fontId="21" fillId="0" borderId="19" xfId="8" applyNumberFormat="1" applyFont="1" applyBorder="1" applyAlignment="1">
      <alignment horizontal="right" vertical="center" shrinkToFit="1"/>
    </xf>
    <xf numFmtId="178" fontId="21" fillId="0" borderId="51" xfId="8" applyNumberFormat="1" applyFont="1" applyBorder="1" applyAlignment="1">
      <alignment horizontal="right" vertical="center" shrinkToFit="1"/>
    </xf>
    <xf numFmtId="178" fontId="21" fillId="0" borderId="79" xfId="8" applyNumberFormat="1" applyFont="1" applyBorder="1" applyAlignment="1">
      <alignment horizontal="right" vertical="center" shrinkToFit="1"/>
    </xf>
    <xf numFmtId="178" fontId="21" fillId="0" borderId="6" xfId="8" applyNumberFormat="1" applyFont="1" applyBorder="1" applyAlignment="1">
      <alignment horizontal="right" vertical="center" shrinkToFit="1"/>
    </xf>
    <xf numFmtId="181" fontId="21" fillId="0" borderId="75" xfId="8" applyNumberFormat="1" applyFont="1" applyBorder="1" applyAlignment="1">
      <alignment horizontal="right" vertical="center"/>
    </xf>
    <xf numFmtId="181" fontId="21" fillId="0" borderId="76" xfId="8" applyNumberFormat="1" applyFont="1" applyBorder="1" applyAlignment="1">
      <alignment horizontal="right" vertical="center"/>
    </xf>
    <xf numFmtId="0" fontId="21" fillId="0" borderId="17" xfId="8" applyFont="1" applyBorder="1">
      <alignment vertical="center"/>
    </xf>
    <xf numFmtId="0" fontId="21" fillId="0" borderId="22" xfId="8" applyFont="1" applyBorder="1" applyAlignment="1">
      <alignment horizontal="center" vertical="center"/>
    </xf>
    <xf numFmtId="0" fontId="21" fillId="0" borderId="19" xfId="8" applyFont="1" applyBorder="1" applyAlignment="1">
      <alignment horizontal="center" vertical="center"/>
    </xf>
    <xf numFmtId="0" fontId="21" fillId="0" borderId="80" xfId="8" applyFont="1" applyBorder="1" applyAlignment="1">
      <alignment horizontal="center" vertical="center"/>
    </xf>
    <xf numFmtId="178" fontId="21" fillId="0" borderId="8" xfId="8" applyNumberFormat="1" applyFont="1" applyBorder="1" applyAlignment="1">
      <alignment horizontal="right" vertical="center"/>
    </xf>
    <xf numFmtId="178" fontId="21" fillId="0" borderId="9" xfId="8" applyNumberFormat="1" applyFont="1" applyBorder="1" applyAlignment="1">
      <alignment horizontal="right" vertical="center"/>
    </xf>
    <xf numFmtId="0" fontId="21" fillId="0" borderId="81" xfId="8" applyFont="1" applyBorder="1" applyAlignment="1">
      <alignment horizontal="center" vertical="center"/>
    </xf>
    <xf numFmtId="0" fontId="21" fillId="0" borderId="25" xfId="8" applyFont="1" applyBorder="1" applyAlignment="1">
      <alignment horizontal="center" vertical="center"/>
    </xf>
    <xf numFmtId="0" fontId="21" fillId="0" borderId="26" xfId="8" applyFont="1" applyBorder="1" applyAlignment="1">
      <alignment horizontal="center" vertical="center"/>
    </xf>
    <xf numFmtId="0" fontId="21" fillId="0" borderId="11" xfId="8" applyFont="1" applyBorder="1" applyAlignment="1">
      <alignment horizontal="center" vertical="center" textRotation="255"/>
    </xf>
    <xf numFmtId="0" fontId="21" fillId="0" borderId="12" xfId="8" applyFont="1" applyBorder="1" applyAlignment="1">
      <alignment horizontal="center" vertical="center" textRotation="255"/>
    </xf>
    <xf numFmtId="0" fontId="21" fillId="0" borderId="48" xfId="8" applyFont="1" applyBorder="1" applyAlignment="1">
      <alignment horizontal="center" vertical="center" textRotation="255"/>
    </xf>
    <xf numFmtId="0" fontId="21" fillId="0" borderId="7" xfId="8" applyFont="1" applyBorder="1" applyAlignment="1">
      <alignment horizontal="center" vertical="center" textRotation="255"/>
    </xf>
    <xf numFmtId="0" fontId="21" fillId="0" borderId="0" xfId="8" applyFont="1" applyAlignment="1">
      <alignment horizontal="center" vertical="center" textRotation="255"/>
    </xf>
    <xf numFmtId="0" fontId="21" fillId="0" borderId="38" xfId="8" applyFont="1" applyBorder="1" applyAlignment="1">
      <alignment horizontal="center" vertical="center" textRotation="255"/>
    </xf>
    <xf numFmtId="0" fontId="21" fillId="0" borderId="74" xfId="8" applyFont="1" applyBorder="1" applyAlignment="1">
      <alignment horizontal="center" vertical="center" textRotation="255"/>
    </xf>
    <xf numFmtId="0" fontId="21" fillId="0" borderId="75" xfId="8" applyFont="1" applyBorder="1" applyAlignment="1">
      <alignment horizontal="center" vertical="center" textRotation="255"/>
    </xf>
    <xf numFmtId="0" fontId="21" fillId="0" borderId="70" xfId="8" applyFont="1" applyBorder="1" applyAlignment="1">
      <alignment horizontal="center" vertical="center" textRotation="255"/>
    </xf>
    <xf numFmtId="0" fontId="27" fillId="0" borderId="41" xfId="8" applyFont="1" applyBorder="1" applyAlignment="1">
      <alignment horizontal="center" vertical="center" wrapText="1"/>
    </xf>
    <xf numFmtId="0" fontId="27" fillId="0" borderId="12" xfId="8" applyFont="1" applyBorder="1" applyAlignment="1">
      <alignment horizontal="center" vertical="center" wrapText="1"/>
    </xf>
    <xf numFmtId="0" fontId="27" fillId="0" borderId="48" xfId="8" applyFont="1" applyBorder="1" applyAlignment="1">
      <alignment horizontal="center" vertical="center" wrapText="1"/>
    </xf>
    <xf numFmtId="0" fontId="27" fillId="0" borderId="37" xfId="8" applyFont="1" applyBorder="1" applyAlignment="1">
      <alignment horizontal="center" vertical="center" wrapText="1"/>
    </xf>
    <xf numFmtId="0" fontId="27" fillId="0" borderId="54" xfId="8" applyFont="1" applyBorder="1" applyAlignment="1">
      <alignment horizontal="center" vertical="center" wrapText="1"/>
    </xf>
    <xf numFmtId="0" fontId="27" fillId="0" borderId="40" xfId="8" applyFont="1" applyBorder="1" applyAlignment="1">
      <alignment horizontal="center" vertical="center" wrapText="1"/>
    </xf>
    <xf numFmtId="0" fontId="21" fillId="0" borderId="41" xfId="8" applyFont="1" applyBorder="1" applyAlignment="1">
      <alignment horizontal="center" vertical="center" textRotation="255"/>
    </xf>
    <xf numFmtId="0" fontId="21" fillId="0" borderId="64" xfId="8" applyFont="1" applyBorder="1" applyAlignment="1">
      <alignment horizontal="center" vertical="center" textRotation="255"/>
    </xf>
    <xf numFmtId="0" fontId="21" fillId="0" borderId="37" xfId="8" applyFont="1" applyBorder="1" applyAlignment="1">
      <alignment horizontal="center" vertical="center" textRotation="255"/>
    </xf>
    <xf numFmtId="0" fontId="21" fillId="0" borderId="54" xfId="8" applyFont="1" applyBorder="1" applyAlignment="1">
      <alignment horizontal="center" vertical="center" textRotation="255"/>
    </xf>
    <xf numFmtId="0" fontId="21" fillId="0" borderId="40" xfId="8" applyFont="1" applyBorder="1" applyAlignment="1">
      <alignment horizontal="center" vertical="center" textRotation="255"/>
    </xf>
    <xf numFmtId="178" fontId="21" fillId="0" borderId="44" xfId="8" applyNumberFormat="1" applyFont="1" applyBorder="1" applyAlignment="1">
      <alignment horizontal="right" vertical="center"/>
    </xf>
    <xf numFmtId="178" fontId="21" fillId="0" borderId="18" xfId="8" applyNumberFormat="1" applyFont="1" applyBorder="1" applyAlignment="1">
      <alignment horizontal="right" vertical="center"/>
    </xf>
    <xf numFmtId="178" fontId="21" fillId="0" borderId="43" xfId="8" applyNumberFormat="1" applyFont="1" applyBorder="1" applyAlignment="1">
      <alignment horizontal="right" vertical="center"/>
    </xf>
    <xf numFmtId="0" fontId="21" fillId="0" borderId="72" xfId="8" applyFont="1" applyBorder="1" applyAlignment="1">
      <alignment horizontal="center" vertical="center" shrinkToFit="1"/>
    </xf>
    <xf numFmtId="0" fontId="21" fillId="0" borderId="75" xfId="8" applyFont="1" applyBorder="1" applyAlignment="1">
      <alignment horizontal="center" vertical="center" shrinkToFit="1"/>
    </xf>
    <xf numFmtId="0" fontId="21" fillId="0" borderId="70" xfId="8" applyFont="1" applyBorder="1" applyAlignment="1">
      <alignment horizontal="center" vertical="center" shrinkToFit="1"/>
    </xf>
    <xf numFmtId="0" fontId="28" fillId="0" borderId="31" xfId="8" applyFont="1" applyBorder="1">
      <alignment vertical="center"/>
    </xf>
    <xf numFmtId="0" fontId="28" fillId="0" borderId="42" xfId="8" applyFont="1" applyBorder="1">
      <alignment vertical="center"/>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8"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4" xfId="8" applyFont="1" applyBorder="1" applyAlignment="1">
      <alignment horizontal="center" vertical="center" wrapText="1"/>
    </xf>
    <xf numFmtId="0" fontId="21" fillId="0" borderId="40"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67" xfId="8" applyFont="1" applyBorder="1" applyAlignment="1">
      <alignment horizontal="center" vertical="center" wrapText="1"/>
    </xf>
    <xf numFmtId="0" fontId="25" fillId="0" borderId="74" xfId="7" applyFont="1" applyBorder="1" applyAlignment="1">
      <alignment horizontal="left" vertical="center"/>
    </xf>
    <xf numFmtId="0" fontId="25" fillId="0" borderId="75" xfId="7" applyFont="1" applyBorder="1" applyAlignment="1">
      <alignment horizontal="left" vertical="center"/>
    </xf>
    <xf numFmtId="0" fontId="25" fillId="0" borderId="76" xfId="7" applyFont="1" applyBorder="1" applyAlignment="1">
      <alignment horizontal="left" vertical="center"/>
    </xf>
    <xf numFmtId="178" fontId="21" fillId="0" borderId="74" xfId="8" applyNumberFormat="1" applyFont="1" applyBorder="1" applyAlignment="1">
      <alignment horizontal="right" vertical="center" shrinkToFit="1"/>
    </xf>
    <xf numFmtId="178" fontId="21" fillId="0" borderId="75" xfId="8" applyNumberFormat="1" applyFont="1" applyBorder="1" applyAlignment="1">
      <alignment horizontal="right" vertical="center" shrinkToFit="1"/>
    </xf>
    <xf numFmtId="178" fontId="21" fillId="0" borderId="76" xfId="8" applyNumberFormat="1" applyFont="1" applyBorder="1" applyAlignment="1">
      <alignment horizontal="right" vertical="center" shrinkToFit="1"/>
    </xf>
    <xf numFmtId="0" fontId="25" fillId="0" borderId="36" xfId="7" applyFont="1" applyBorder="1" applyAlignment="1">
      <alignment horizontal="center" vertical="center" wrapText="1"/>
    </xf>
    <xf numFmtId="0" fontId="25" fillId="0" borderId="8" xfId="7" applyFont="1" applyBorder="1" applyAlignment="1">
      <alignment horizontal="center" vertical="center" wrapText="1"/>
    </xf>
    <xf numFmtId="0" fontId="25" fillId="0" borderId="9" xfId="7" applyFont="1" applyBorder="1" applyAlignment="1">
      <alignment horizontal="center" vertical="center" wrapText="1"/>
    </xf>
    <xf numFmtId="0" fontId="25" fillId="0" borderId="7" xfId="7" applyFont="1" applyBorder="1" applyAlignment="1">
      <alignment horizontal="center" vertical="center" wrapText="1"/>
    </xf>
    <xf numFmtId="0" fontId="25" fillId="0" borderId="0" xfId="7" applyFont="1" applyAlignment="1">
      <alignment horizontal="center" vertical="center" wrapText="1"/>
    </xf>
    <xf numFmtId="0" fontId="25" fillId="0" borderId="66" xfId="7" applyFont="1" applyBorder="1" applyAlignment="1">
      <alignment horizontal="center" vertical="center" wrapText="1"/>
    </xf>
    <xf numFmtId="0" fontId="25" fillId="0" borderId="74" xfId="7" applyFont="1" applyBorder="1" applyAlignment="1">
      <alignment horizontal="center" vertical="center" wrapText="1"/>
    </xf>
    <xf numFmtId="0" fontId="25" fillId="0" borderId="75" xfId="7" applyFont="1" applyBorder="1" applyAlignment="1">
      <alignment horizontal="center" vertical="center" wrapText="1"/>
    </xf>
    <xf numFmtId="0" fontId="25" fillId="0" borderId="76" xfId="7" applyFont="1" applyBorder="1" applyAlignment="1">
      <alignment horizontal="center" vertical="center" wrapText="1"/>
    </xf>
    <xf numFmtId="0" fontId="21" fillId="0" borderId="0" xfId="8" applyFont="1" applyAlignment="1">
      <alignment horizontal="center" vertical="center" shrinkToFit="1"/>
    </xf>
    <xf numFmtId="186" fontId="21" fillId="0" borderId="0" xfId="8" applyNumberFormat="1" applyFont="1" applyAlignment="1" applyProtection="1">
      <alignment horizontal="center" vertical="center" shrinkToFit="1"/>
      <protection hidden="1"/>
    </xf>
    <xf numFmtId="0" fontId="27" fillId="0" borderId="0" xfId="8" applyFont="1" applyAlignment="1" applyProtection="1">
      <alignment horizontal="left" vertical="center" wrapText="1"/>
      <protection hidden="1"/>
    </xf>
    <xf numFmtId="0" fontId="21" fillId="0" borderId="0" xfId="8" applyFont="1" applyAlignment="1" applyProtection="1">
      <alignment horizontal="center" vertical="center" shrinkToFit="1"/>
      <protection hidden="1"/>
    </xf>
    <xf numFmtId="49" fontId="24" fillId="0" borderId="1" xfId="11" applyNumberFormat="1" applyFont="1" applyBorder="1" applyAlignment="1">
      <alignment horizontal="center" vertical="center"/>
    </xf>
    <xf numFmtId="49" fontId="24" fillId="0" borderId="2" xfId="11" applyNumberFormat="1" applyFont="1" applyBorder="1" applyAlignment="1">
      <alignment horizontal="center" vertical="center"/>
    </xf>
    <xf numFmtId="49" fontId="24" fillId="0" borderId="3" xfId="11" applyNumberFormat="1" applyFont="1" applyBorder="1" applyAlignment="1">
      <alignment horizontal="center"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0" fontId="21" fillId="0" borderId="34" xfId="11" applyFont="1" applyBorder="1" applyAlignment="1">
      <alignment horizontal="center" vertical="center"/>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78" fontId="21" fillId="0" borderId="41" xfId="11" applyNumberFormat="1" applyFont="1" applyBorder="1" applyAlignment="1">
      <alignment horizontal="right" vertical="center" shrinkToFit="1"/>
    </xf>
    <xf numFmtId="178" fontId="21" fillId="0" borderId="12" xfId="11" applyNumberFormat="1" applyFont="1" applyBorder="1" applyAlignment="1">
      <alignment horizontal="right" vertical="center" shrinkToFit="1"/>
    </xf>
    <xf numFmtId="178" fontId="21" fillId="0" borderId="82" xfId="11" applyNumberFormat="1" applyFont="1" applyBorder="1" applyAlignment="1">
      <alignment horizontal="right" vertical="center" shrinkToFit="1"/>
    </xf>
    <xf numFmtId="181" fontId="21" fillId="0" borderId="83" xfId="11" applyNumberFormat="1" applyFont="1" applyBorder="1" applyAlignment="1">
      <alignment horizontal="right" vertical="center" shrinkToFit="1"/>
    </xf>
    <xf numFmtId="178" fontId="21" fillId="0" borderId="83" xfId="11" applyNumberFormat="1" applyFont="1" applyBorder="1" applyAlignment="1">
      <alignment horizontal="right" vertical="center" shrinkToFit="1"/>
    </xf>
    <xf numFmtId="181" fontId="21" fillId="0" borderId="84" xfId="11" applyNumberFormat="1" applyFont="1" applyBorder="1" applyAlignment="1">
      <alignment horizontal="right" vertical="center" shrinkToFit="1"/>
    </xf>
    <xf numFmtId="181" fontId="21" fillId="0" borderId="12" xfId="11" applyNumberFormat="1" applyFont="1" applyBorder="1" applyAlignment="1">
      <alignment horizontal="right" vertical="center" shrinkToFit="1"/>
    </xf>
    <xf numFmtId="181" fontId="21" fillId="0" borderId="48" xfId="11" applyNumberFormat="1" applyFont="1" applyBorder="1" applyAlignment="1">
      <alignment horizontal="right" vertical="center" shrinkToFit="1"/>
    </xf>
    <xf numFmtId="0" fontId="21" fillId="0" borderId="64" xfId="11" applyFont="1" applyBorder="1">
      <alignment vertical="center"/>
    </xf>
    <xf numFmtId="0" fontId="21" fillId="0" borderId="0" xfId="11" applyFont="1">
      <alignment vertical="center"/>
    </xf>
    <xf numFmtId="0" fontId="21" fillId="0" borderId="38" xfId="11" applyFont="1" applyBorder="1">
      <alignment vertical="center"/>
    </xf>
    <xf numFmtId="178" fontId="21" fillId="0" borderId="64" xfId="11" applyNumberFormat="1" applyFont="1" applyBorder="1" applyAlignment="1">
      <alignment horizontal="right" vertical="center" shrinkToFit="1"/>
    </xf>
    <xf numFmtId="178" fontId="21" fillId="0" borderId="0" xfId="11" applyNumberFormat="1" applyFont="1" applyAlignment="1">
      <alignment horizontal="right" vertical="center" shrinkToFit="1"/>
    </xf>
    <xf numFmtId="178" fontId="21" fillId="0" borderId="85" xfId="11" applyNumberFormat="1" applyFont="1" applyBorder="1" applyAlignment="1">
      <alignment horizontal="right" vertical="center" shrinkToFit="1"/>
    </xf>
    <xf numFmtId="181" fontId="21" fillId="0" borderId="86" xfId="11" applyNumberFormat="1" applyFont="1" applyBorder="1" applyAlignment="1">
      <alignment horizontal="right" vertical="center" shrinkToFit="1"/>
    </xf>
    <xf numFmtId="178" fontId="21" fillId="0" borderId="86" xfId="11" applyNumberFormat="1" applyFont="1" applyBorder="1" applyAlignment="1">
      <alignment horizontal="right" vertical="center" shrinkToFit="1"/>
    </xf>
    <xf numFmtId="181" fontId="21" fillId="0" borderId="88" xfId="11" applyNumberFormat="1" applyFont="1" applyBorder="1" applyAlignment="1">
      <alignment horizontal="right" vertical="center" shrinkToFit="1"/>
    </xf>
    <xf numFmtId="181" fontId="21" fillId="0" borderId="0" xfId="11" applyNumberFormat="1" applyFont="1" applyAlignment="1">
      <alignment horizontal="right" vertical="center" shrinkToFit="1"/>
    </xf>
    <xf numFmtId="181" fontId="21" fillId="0" borderId="38" xfId="11" applyNumberFormat="1" applyFont="1" applyBorder="1" applyAlignment="1">
      <alignment horizontal="right" vertical="center" shrinkToFit="1"/>
    </xf>
    <xf numFmtId="178" fontId="21" fillId="0" borderId="87" xfId="11" applyNumberFormat="1" applyFont="1" applyBorder="1" applyAlignment="1">
      <alignment horizontal="right" vertical="center" shrinkToFit="1"/>
    </xf>
    <xf numFmtId="178" fontId="21" fillId="0" borderId="88" xfId="11" applyNumberFormat="1" applyFont="1" applyBorder="1" applyAlignment="1">
      <alignment horizontal="right" vertical="center" shrinkToFit="1"/>
    </xf>
    <xf numFmtId="178" fontId="21" fillId="0" borderId="38" xfId="11" applyNumberFormat="1" applyFont="1" applyBorder="1" applyAlignment="1">
      <alignment horizontal="right" vertical="center" shrinkToFit="1"/>
    </xf>
    <xf numFmtId="181" fontId="21" fillId="0" borderId="82" xfId="11" applyNumberFormat="1" applyFont="1" applyBorder="1" applyAlignment="1">
      <alignment horizontal="right" vertical="center" shrinkToFit="1"/>
    </xf>
    <xf numFmtId="181" fontId="21" fillId="0" borderId="85" xfId="11" applyNumberFormat="1" applyFont="1" applyBorder="1" applyAlignment="1">
      <alignment horizontal="right" vertical="center" shrinkToFit="1"/>
    </xf>
    <xf numFmtId="0" fontId="17" fillId="0" borderId="0" xfId="6" applyAlignment="1">
      <alignment vertical="center"/>
    </xf>
    <xf numFmtId="0" fontId="17" fillId="0" borderId="38" xfId="6" applyBorder="1" applyAlignment="1">
      <alignment vertical="center"/>
    </xf>
    <xf numFmtId="178" fontId="21" fillId="0" borderId="88" xfId="11" applyNumberFormat="1" applyFont="1" applyBorder="1" applyAlignment="1">
      <alignment horizontal="right" vertical="center"/>
    </xf>
    <xf numFmtId="178" fontId="21" fillId="0" borderId="0" xfId="11" applyNumberFormat="1" applyFont="1" applyAlignment="1">
      <alignment horizontal="right" vertical="center"/>
    </xf>
    <xf numFmtId="178" fontId="21" fillId="0" borderId="38" xfId="11" applyNumberFormat="1" applyFont="1" applyBorder="1" applyAlignment="1">
      <alignment horizontal="right"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178" fontId="21" fillId="0" borderId="64" xfId="11" applyNumberFormat="1" applyFont="1" applyBorder="1" applyAlignment="1">
      <alignment horizontal="right" vertical="center"/>
    </xf>
    <xf numFmtId="178" fontId="21" fillId="0" borderId="85" xfId="11" applyNumberFormat="1" applyFont="1" applyBorder="1" applyAlignment="1">
      <alignment horizontal="right" vertical="center"/>
    </xf>
    <xf numFmtId="181" fontId="21" fillId="0" borderId="86" xfId="11" applyNumberFormat="1" applyFont="1" applyBorder="1" applyAlignment="1">
      <alignment horizontal="right" vertical="center"/>
    </xf>
    <xf numFmtId="0" fontId="27" fillId="0" borderId="39" xfId="11" applyFont="1" applyBorder="1" applyAlignment="1">
      <alignment horizontal="center" vertical="center"/>
    </xf>
    <xf numFmtId="0" fontId="27" fillId="0" borderId="31" xfId="11" applyFont="1" applyBorder="1" applyAlignment="1">
      <alignment horizontal="center" vertical="center"/>
    </xf>
    <xf numFmtId="0" fontId="27" fillId="0" borderId="42" xfId="11" applyFont="1" applyBorder="1" applyAlignment="1">
      <alignment horizontal="center" vertical="center"/>
    </xf>
    <xf numFmtId="181" fontId="2" fillId="0" borderId="0" xfId="11" applyNumberFormat="1" applyAlignment="1">
      <alignment horizontal="right" vertical="center" shrinkToFit="1"/>
    </xf>
    <xf numFmtId="181" fontId="2" fillId="0" borderId="38" xfId="11" applyNumberFormat="1" applyBorder="1" applyAlignment="1">
      <alignment horizontal="right" vertical="center" shrinkToFit="1"/>
    </xf>
    <xf numFmtId="0" fontId="2" fillId="0" borderId="0" xfId="11" applyAlignment="1">
      <alignment horizontal="right" vertical="center" shrinkToFit="1"/>
    </xf>
    <xf numFmtId="0" fontId="2" fillId="0" borderId="85" xfId="11" applyBorder="1" applyAlignment="1">
      <alignment horizontal="right" vertical="center" shrinkToFit="1"/>
    </xf>
    <xf numFmtId="181" fontId="2" fillId="0" borderId="85" xfId="11" applyNumberFormat="1" applyBorder="1" applyAlignment="1">
      <alignment horizontal="right" vertical="center" shrinkToFit="1"/>
    </xf>
    <xf numFmtId="178" fontId="21" fillId="0" borderId="84" xfId="11" applyNumberFormat="1" applyFont="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27" fillId="0" borderId="64" xfId="11" applyFont="1" applyBorder="1">
      <alignment vertical="center"/>
    </xf>
    <xf numFmtId="0" fontId="27" fillId="0" borderId="0" xfId="11" applyFont="1">
      <alignment vertical="center"/>
    </xf>
    <xf numFmtId="0" fontId="27" fillId="0" borderId="38"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0" fontId="2" fillId="0" borderId="12" xfId="11" applyBorder="1" applyAlignment="1">
      <alignment horizontal="right" vertical="center" shrinkToFit="1"/>
    </xf>
    <xf numFmtId="0" fontId="2" fillId="0" borderId="48" xfId="11" applyBorder="1" applyAlignment="1">
      <alignment horizontal="right" vertical="center" shrinkToFit="1"/>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Alignment="1">
      <alignment vertical="center" textRotation="255"/>
    </xf>
    <xf numFmtId="0" fontId="21" fillId="0" borderId="54" xfId="11" applyFont="1" applyBorder="1" applyAlignment="1">
      <alignment vertical="center" textRotation="255"/>
    </xf>
    <xf numFmtId="0" fontId="2" fillId="0" borderId="38" xfId="11" applyBorder="1" applyAlignment="1">
      <alignment horizontal="right" vertical="center" shrinkToFit="1"/>
    </xf>
    <xf numFmtId="181" fontId="21" fillId="0" borderId="41" xfId="11" applyNumberFormat="1" applyFont="1" applyBorder="1" applyAlignment="1">
      <alignment horizontal="right" vertical="center" shrinkToFit="1"/>
    </xf>
    <xf numFmtId="181" fontId="21" fillId="0" borderId="64" xfId="11" applyNumberFormat="1" applyFont="1" applyBorder="1" applyAlignment="1">
      <alignment horizontal="right" vertical="center" shrinkToFit="1"/>
    </xf>
    <xf numFmtId="181" fontId="21" fillId="0" borderId="37" xfId="11" applyNumberFormat="1" applyFont="1" applyBorder="1" applyAlignment="1">
      <alignment horizontal="right" vertical="center" shrinkToFit="1"/>
    </xf>
    <xf numFmtId="0" fontId="2" fillId="0" borderId="54" xfId="11" applyBorder="1" applyAlignment="1">
      <alignment horizontal="right" vertical="center" shrinkToFit="1"/>
    </xf>
    <xf numFmtId="181" fontId="21" fillId="0" borderId="54" xfId="11" applyNumberFormat="1" applyFont="1" applyBorder="1" applyAlignment="1">
      <alignment horizontal="right" vertical="center" shrinkToFit="1"/>
    </xf>
    <xf numFmtId="0" fontId="2" fillId="0" borderId="40" xfId="11" applyBorder="1" applyAlignment="1">
      <alignment horizontal="right" vertical="center" shrinkToFit="1"/>
    </xf>
    <xf numFmtId="0" fontId="21" fillId="0" borderId="41" xfId="11" applyFont="1" applyBorder="1" applyAlignment="1">
      <alignment horizontal="left" vertical="center"/>
    </xf>
    <xf numFmtId="0" fontId="21" fillId="0" borderId="12" xfId="11" applyFont="1" applyBorder="1" applyAlignment="1">
      <alignment horizontal="left" vertical="center"/>
    </xf>
    <xf numFmtId="0" fontId="21" fillId="0" borderId="48" xfId="11" applyFont="1" applyBorder="1" applyAlignment="1">
      <alignment horizontal="left" vertical="center"/>
    </xf>
    <xf numFmtId="178" fontId="21" fillId="0" borderId="48" xfId="11" applyNumberFormat="1" applyFont="1" applyBorder="1" applyAlignment="1">
      <alignment horizontal="right" vertical="center" shrinkToFit="1"/>
    </xf>
    <xf numFmtId="0" fontId="21" fillId="0" borderId="64" xfId="11" applyFont="1" applyBorder="1" applyAlignment="1">
      <alignment horizontal="left" vertical="center"/>
    </xf>
    <xf numFmtId="0" fontId="21" fillId="0" borderId="0" xfId="11" applyFont="1" applyAlignment="1">
      <alignment horizontal="left" vertical="center"/>
    </xf>
    <xf numFmtId="0" fontId="21" fillId="0" borderId="38" xfId="11" applyFont="1" applyBorder="1" applyAlignment="1">
      <alignment horizontal="left" vertical="center"/>
    </xf>
    <xf numFmtId="178" fontId="21" fillId="5" borderId="88" xfId="11" applyNumberFormat="1" applyFont="1" applyFill="1" applyBorder="1" applyAlignment="1">
      <alignment horizontal="right" vertical="center" shrinkToFit="1"/>
    </xf>
    <xf numFmtId="178" fontId="21" fillId="5" borderId="0" xfId="11" applyNumberFormat="1" applyFont="1" applyFill="1" applyAlignment="1">
      <alignment horizontal="right" vertical="center" shrinkToFit="1"/>
    </xf>
    <xf numFmtId="178" fontId="21" fillId="5" borderId="85" xfId="11" applyNumberFormat="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Alignment="1">
      <alignment horizontal="right" vertical="center" shrinkToFit="1"/>
    </xf>
    <xf numFmtId="0" fontId="21" fillId="5" borderId="38" xfId="11" applyFont="1" applyFill="1" applyBorder="1" applyAlignment="1">
      <alignment horizontal="right" vertical="center" shrinkToFit="1"/>
    </xf>
    <xf numFmtId="178" fontId="21" fillId="0" borderId="37" xfId="11" applyNumberFormat="1" applyFont="1" applyBorder="1" applyAlignment="1">
      <alignment horizontal="right" vertical="center" shrinkToFit="1"/>
    </xf>
    <xf numFmtId="178" fontId="21" fillId="0" borderId="54" xfId="11" applyNumberFormat="1" applyFont="1" applyBorder="1" applyAlignment="1">
      <alignment horizontal="right" vertical="center" shrinkToFit="1"/>
    </xf>
    <xf numFmtId="178" fontId="21" fillId="0" borderId="89" xfId="11" applyNumberFormat="1" applyFont="1" applyBorder="1" applyAlignment="1">
      <alignment horizontal="right" vertical="center" shrinkToFit="1"/>
    </xf>
    <xf numFmtId="181" fontId="21" fillId="0" borderId="90" xfId="11" applyNumberFormat="1" applyFont="1" applyBorder="1" applyAlignment="1">
      <alignment horizontal="right" vertical="center" shrinkToFit="1"/>
    </xf>
    <xf numFmtId="178" fontId="21" fillId="0" borderId="90" xfId="11" applyNumberFormat="1" applyFont="1" applyBorder="1" applyAlignment="1">
      <alignment horizontal="right" vertical="center" shrinkToFit="1"/>
    </xf>
    <xf numFmtId="181" fontId="21" fillId="0" borderId="91" xfId="11" applyNumberFormat="1" applyFont="1" applyBorder="1" applyAlignment="1">
      <alignment horizontal="right" vertical="center" shrinkToFit="1"/>
    </xf>
    <xf numFmtId="181" fontId="21" fillId="0" borderId="40" xfId="11" applyNumberFormat="1" applyFont="1" applyBorder="1" applyAlignment="1">
      <alignment horizontal="right" vertical="center" shrinkToFit="1"/>
    </xf>
    <xf numFmtId="178" fontId="21" fillId="0" borderId="40" xfId="11" applyNumberFormat="1" applyFont="1" applyBorder="1" applyAlignment="1">
      <alignment horizontal="right" vertical="center" shrinkToFit="1"/>
    </xf>
    <xf numFmtId="0" fontId="21" fillId="0" borderId="37" xfId="11" applyFont="1" applyBorder="1" applyAlignment="1">
      <alignment horizontal="left" vertical="center"/>
    </xf>
    <xf numFmtId="0" fontId="21" fillId="0" borderId="54" xfId="11" applyFont="1" applyBorder="1" applyAlignment="1">
      <alignment horizontal="left" vertical="center"/>
    </xf>
    <xf numFmtId="0" fontId="21" fillId="0" borderId="40" xfId="11" applyFont="1" applyBorder="1" applyAlignment="1">
      <alignment horizontal="left" vertical="center"/>
    </xf>
    <xf numFmtId="0" fontId="2" fillId="0" borderId="89" xfId="11" applyBorder="1" applyAlignment="1">
      <alignment horizontal="right" vertical="center" shrinkToFit="1"/>
    </xf>
    <xf numFmtId="181" fontId="2" fillId="0" borderId="54" xfId="11" applyNumberFormat="1" applyBorder="1" applyAlignment="1">
      <alignment horizontal="right" vertical="center" shrinkToFit="1"/>
    </xf>
    <xf numFmtId="181" fontId="2" fillId="0" borderId="89" xfId="11" applyNumberFormat="1" applyBorder="1" applyAlignment="1">
      <alignment horizontal="right" vertical="center" shrinkToFit="1"/>
    </xf>
    <xf numFmtId="178" fontId="21" fillId="0" borderId="91" xfId="11" applyNumberFormat="1" applyFont="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2" fillId="7" borderId="62" xfId="12" applyFill="1" applyBorder="1" applyAlignment="1" applyProtection="1">
      <alignment horizontal="center" vertical="center" wrapText="1"/>
      <protection locked="0"/>
    </xf>
    <xf numFmtId="0" fontId="2" fillId="7" borderId="8" xfId="12" applyFill="1" applyBorder="1" applyAlignment="1" applyProtection="1">
      <alignment horizontal="center" vertical="center" wrapText="1"/>
      <protection locked="0"/>
    </xf>
    <xf numFmtId="0" fontId="2" fillId="7" borderId="23" xfId="12" applyFill="1" applyBorder="1" applyAlignment="1" applyProtection="1">
      <alignment horizontal="center" vertical="center" wrapText="1"/>
      <protection locked="0"/>
    </xf>
    <xf numFmtId="0" fontId="2" fillId="7" borderId="95" xfId="12" applyFill="1" applyBorder="1" applyAlignment="1" applyProtection="1">
      <alignment horizontal="center" vertical="center" wrapText="1"/>
      <protection locked="0"/>
    </xf>
    <xf numFmtId="0" fontId="2" fillId="7" borderId="93" xfId="12" applyFill="1" applyBorder="1" applyAlignment="1" applyProtection="1">
      <alignment horizontal="center" vertical="center" wrapText="1"/>
      <protection locked="0"/>
    </xf>
    <xf numFmtId="0" fontId="2" fillId="7" borderId="94" xfId="12" applyFill="1" applyBorder="1" applyAlignment="1" applyProtection="1">
      <alignment horizontal="center" vertical="center" wrapTex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4" fillId="6" borderId="1" xfId="12" applyFont="1" applyFill="1" applyBorder="1" applyAlignment="1">
      <alignment horizontal="center" vertical="center"/>
    </xf>
    <xf numFmtId="0" fontId="34" fillId="6" borderId="2" xfId="12" applyFont="1" applyFill="1" applyBorder="1" applyAlignment="1">
      <alignment horizontal="center" vertical="center"/>
    </xf>
    <xf numFmtId="0" fontId="34" fillId="6" borderId="3" xfId="12" applyFont="1" applyFill="1" applyBorder="1" applyAlignment="1">
      <alignment horizontal="center" vertical="center"/>
    </xf>
    <xf numFmtId="0" fontId="35" fillId="6" borderId="75" xfId="12" applyFont="1" applyFill="1" applyBorder="1" applyAlignment="1">
      <alignment horizontal="left"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10" xfId="15" applyFont="1" applyBorder="1" applyAlignment="1" applyProtection="1">
      <alignment horizontal="left" vertical="center" shrinkToFit="1"/>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0" fontId="35" fillId="0" borderId="116" xfId="15" applyFont="1" applyBorder="1" applyAlignment="1" applyProtection="1">
      <alignment horizontal="left" vertical="center" shrinkToFit="1"/>
      <protection locked="0"/>
    </xf>
    <xf numFmtId="0" fontId="35" fillId="0" borderId="121" xfId="15" applyFont="1" applyBorder="1" applyAlignment="1" applyProtection="1">
      <alignment horizontal="left" vertical="center" shrinkToFi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177" fontId="35" fillId="0" borderId="188" xfId="15"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3" xfId="15" applyNumberFormat="1" applyFont="1" applyBorder="1" applyAlignment="1" applyProtection="1">
      <alignment horizontal="right" vertical="center" shrinkToFit="1"/>
      <protection locked="0"/>
    </xf>
    <xf numFmtId="0" fontId="35" fillId="0" borderId="102" xfId="15" applyFont="1" applyBorder="1" applyAlignment="1" applyProtection="1">
      <alignment horizontal="left" vertical="center" shrinkToFit="1"/>
      <protection locked="0"/>
    </xf>
    <xf numFmtId="0" fontId="35" fillId="0" borderId="108"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9" xfId="15" applyFont="1" applyBorder="1" applyAlignment="1" applyProtection="1">
      <alignment horizontal="lef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0" fontId="35" fillId="8" borderId="129" xfId="15" applyFont="1" applyFill="1" applyBorder="1" applyAlignment="1" applyProtection="1">
      <alignment horizontal="left" vertical="center" shrinkToFit="1"/>
      <protection locked="0"/>
    </xf>
    <xf numFmtId="0" fontId="35" fillId="8" borderId="132" xfId="15" applyFont="1" applyFill="1" applyBorder="1" applyAlignment="1" applyProtection="1">
      <alignment horizontal="lef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Font="1" applyBorder="1" applyAlignment="1" applyProtection="1">
      <alignment horizontal="left" vertical="center" shrinkToFit="1"/>
      <protection locked="0"/>
    </xf>
    <xf numFmtId="0" fontId="35" fillId="0" borderId="127" xfId="15" applyFont="1" applyBorder="1" applyAlignment="1" applyProtection="1">
      <alignment horizontal="left"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6" borderId="8" xfId="12" applyFont="1" applyFill="1" applyBorder="1" applyAlignment="1">
      <alignment horizontal="left" vertical="center"/>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6" xfId="12" applyNumberFormat="1" applyFont="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187" fontId="35" fillId="8" borderId="134" xfId="12" applyNumberFormat="1" applyFont="1" applyFill="1" applyBorder="1" applyAlignment="1" applyProtection="1">
      <alignment horizontal="right" vertical="center" shrinkToFit="1"/>
      <protection locked="0"/>
    </xf>
    <xf numFmtId="0" fontId="35" fillId="8" borderId="129" xfId="12" applyFont="1" applyFill="1" applyBorder="1" applyAlignment="1" applyProtection="1">
      <alignment horizontal="left" vertical="center" shrinkToFit="1"/>
      <protection locked="0"/>
    </xf>
    <xf numFmtId="0" fontId="35" fillId="8" borderId="132" xfId="12" applyFont="1" applyFill="1" applyBorder="1" applyAlignment="1" applyProtection="1">
      <alignment horizontal="lef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0" fontId="35" fillId="7" borderId="62" xfId="12" applyFont="1" applyFill="1" applyBorder="1" applyAlignment="1" applyProtection="1">
      <alignment horizontal="center" vertical="center" wrapText="1"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9" xfId="12"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0" fontId="35" fillId="6" borderId="114" xfId="12" applyFont="1" applyFill="1" applyBorder="1" applyAlignment="1" applyProtection="1">
      <alignment horizontal="left" vertical="center" shrinkToFit="1"/>
      <protection locked="0"/>
    </xf>
    <xf numFmtId="177" fontId="35" fillId="0" borderId="102" xfId="12" applyNumberFormat="1" applyFont="1" applyBorder="1" applyAlignment="1" applyProtection="1">
      <alignment horizontal="right" vertical="center" shrinkToFit="1"/>
      <protection locked="0"/>
    </xf>
    <xf numFmtId="0" fontId="35" fillId="0" borderId="102" xfId="12" applyFont="1" applyBorder="1" applyAlignment="1" applyProtection="1">
      <alignment horizontal="left" vertical="center" shrinkToFit="1"/>
      <protection locked="0"/>
    </xf>
    <xf numFmtId="0" fontId="35" fillId="0" borderId="108" xfId="12" applyFont="1" applyBorder="1" applyAlignment="1" applyProtection="1">
      <alignment horizontal="left" vertical="center" shrinkToFit="1"/>
      <protection locked="0"/>
    </xf>
    <xf numFmtId="0" fontId="35" fillId="0" borderId="98" xfId="12" applyFont="1" applyBorder="1" applyAlignment="1" applyProtection="1">
      <alignment horizontal="left" vertical="center" shrinkToFit="1"/>
      <protection locked="0"/>
    </xf>
    <xf numFmtId="0" fontId="35" fillId="0" borderId="99" xfId="12" applyFont="1" applyBorder="1" applyAlignment="1" applyProtection="1">
      <alignment horizontal="left" vertical="center" shrinkToFit="1"/>
      <protection locked="0"/>
    </xf>
    <xf numFmtId="0" fontId="35" fillId="0" borderId="100" xfId="12" applyFont="1" applyBorder="1" applyAlignment="1" applyProtection="1">
      <alignment horizontal="left" vertical="center" shrinkToFit="1"/>
      <protection locked="0"/>
    </xf>
    <xf numFmtId="177" fontId="35" fillId="0" borderId="101" xfId="12" applyNumberFormat="1" applyFont="1" applyBorder="1" applyAlignment="1" applyProtection="1">
      <alignment horizontal="righ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5" xfId="12" applyNumberFormat="1" applyFont="1" applyBorder="1" applyAlignment="1" applyProtection="1">
      <alignment horizontal="righ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Font="1" applyFill="1" applyBorder="1" applyAlignment="1" applyProtection="1">
      <alignment horizontal="left" vertical="center" shrinkToFit="1"/>
      <protection locked="0"/>
    </xf>
    <xf numFmtId="0" fontId="35" fillId="6" borderId="127" xfId="12"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39" xfId="12" applyFont="1" applyFill="1" applyBorder="1" applyAlignment="1">
      <alignment horizontal="center" vertical="center"/>
    </xf>
    <xf numFmtId="0" fontId="35" fillId="6" borderId="31" xfId="12" applyFont="1" applyFill="1" applyBorder="1" applyAlignment="1">
      <alignment horizontal="center" vertical="center"/>
    </xf>
    <xf numFmtId="0" fontId="35" fillId="6" borderId="42" xfId="12" applyFont="1" applyFill="1" applyBorder="1" applyAlignment="1">
      <alignment horizontal="center" vertical="center"/>
    </xf>
    <xf numFmtId="0" fontId="35" fillId="6" borderId="32" xfId="12" applyFont="1" applyFill="1" applyBorder="1" applyAlignment="1">
      <alignment horizontal="center" vertical="center"/>
    </xf>
    <xf numFmtId="0" fontId="35" fillId="6" borderId="11" xfId="12" applyFont="1" applyFill="1" applyBorder="1">
      <alignment vertical="center"/>
    </xf>
    <xf numFmtId="0" fontId="35" fillId="6" borderId="12" xfId="12" applyFont="1" applyFill="1" applyBorder="1">
      <alignment vertical="center"/>
    </xf>
    <xf numFmtId="0" fontId="35" fillId="6" borderId="48" xfId="12" applyFont="1" applyFill="1" applyBorder="1">
      <alignment vertical="center"/>
    </xf>
    <xf numFmtId="177" fontId="35" fillId="6" borderId="41" xfId="14" applyNumberFormat="1" applyFont="1" applyFill="1" applyBorder="1" applyAlignment="1">
      <alignment horizontal="right" vertical="center" shrinkToFit="1"/>
    </xf>
    <xf numFmtId="177" fontId="35" fillId="6" borderId="12" xfId="14" applyNumberFormat="1" applyFont="1" applyFill="1" applyBorder="1" applyAlignment="1">
      <alignment horizontal="right" vertical="center" shrinkToFit="1"/>
    </xf>
    <xf numFmtId="177" fontId="35" fillId="6" borderId="82" xfId="14" applyNumberFormat="1" applyFont="1" applyFill="1" applyBorder="1" applyAlignment="1">
      <alignment horizontal="right" vertical="center" shrinkToFit="1"/>
    </xf>
    <xf numFmtId="177" fontId="35" fillId="6" borderId="84" xfId="14" applyNumberFormat="1" applyFont="1" applyFill="1" applyBorder="1" applyAlignment="1">
      <alignment horizontal="right" vertical="center" shrinkToFit="1"/>
    </xf>
    <xf numFmtId="187" fontId="35" fillId="6" borderId="84" xfId="14" applyNumberFormat="1" applyFont="1" applyFill="1" applyBorder="1" applyAlignment="1">
      <alignment horizontal="right" vertical="center" shrinkToFit="1"/>
    </xf>
    <xf numFmtId="187" fontId="35" fillId="6" borderId="12" xfId="14" applyNumberFormat="1" applyFont="1" applyFill="1" applyBorder="1" applyAlignment="1">
      <alignment horizontal="right" vertical="center" shrinkToFit="1"/>
    </xf>
    <xf numFmtId="187" fontId="35" fillId="6" borderId="13" xfId="14" applyNumberFormat="1" applyFont="1" applyFill="1" applyBorder="1" applyAlignment="1">
      <alignment horizontal="right" vertical="center" shrinkToFit="1"/>
    </xf>
    <xf numFmtId="0" fontId="35" fillId="6" borderId="11" xfId="12" applyFont="1" applyFill="1" applyBorder="1" applyAlignment="1">
      <alignment horizontal="center" vertical="top"/>
    </xf>
    <xf numFmtId="0" fontId="35" fillId="6" borderId="12" xfId="12" applyFont="1" applyFill="1" applyBorder="1" applyAlignment="1">
      <alignment horizontal="center" vertical="top"/>
    </xf>
    <xf numFmtId="0" fontId="35" fillId="6" borderId="7" xfId="12" applyFont="1" applyFill="1" applyBorder="1" applyAlignment="1">
      <alignment horizontal="center" vertical="top"/>
    </xf>
    <xf numFmtId="0" fontId="35" fillId="6" borderId="0" xfId="12" applyFont="1" applyFill="1" applyAlignment="1">
      <alignment horizontal="center" vertical="top"/>
    </xf>
    <xf numFmtId="0" fontId="35" fillId="6" borderId="24" xfId="12" applyFont="1" applyFill="1" applyBorder="1" applyAlignment="1">
      <alignment horizontal="center" vertical="top"/>
    </xf>
    <xf numFmtId="0" fontId="35" fillId="6" borderId="54" xfId="12" applyFont="1" applyFill="1" applyBorder="1" applyAlignment="1">
      <alignment horizontal="center" vertical="top"/>
    </xf>
    <xf numFmtId="0" fontId="35" fillId="6" borderId="30" xfId="12" applyFont="1" applyFill="1" applyBorder="1" applyAlignment="1">
      <alignment horizontal="center" vertical="center"/>
    </xf>
    <xf numFmtId="0" fontId="35" fillId="6" borderId="34" xfId="12" applyFont="1" applyFill="1" applyBorder="1" applyAlignment="1">
      <alignment horizontal="center" vertical="center"/>
    </xf>
    <xf numFmtId="0" fontId="35" fillId="8" borderId="19" xfId="12" applyFont="1" applyFill="1" applyBorder="1" applyAlignment="1" applyProtection="1">
      <alignment horizontal="left" vertical="center" shrinkToFit="1"/>
      <protection locked="0"/>
    </xf>
    <xf numFmtId="0" fontId="35" fillId="6" borderId="8" xfId="12" applyFont="1" applyFill="1" applyBorder="1" applyAlignment="1">
      <alignment horizontal="left" vertical="center" wrapText="1"/>
    </xf>
    <xf numFmtId="0" fontId="35" fillId="6" borderId="0" xfId="13" applyFont="1" applyFill="1" applyAlignment="1">
      <alignment horizontal="left" vertical="center"/>
    </xf>
    <xf numFmtId="0" fontId="35" fillId="6" borderId="24" xfId="12" applyFont="1" applyFill="1" applyBorder="1" applyAlignment="1">
      <alignment horizontal="center" vertical="center"/>
    </xf>
    <xf numFmtId="0" fontId="35" fillId="6" borderId="54" xfId="12" applyFont="1" applyFill="1" applyBorder="1" applyAlignment="1">
      <alignment horizontal="center" vertical="center"/>
    </xf>
    <xf numFmtId="0" fontId="35" fillId="6" borderId="67" xfId="12" applyFont="1" applyFill="1" applyBorder="1" applyAlignment="1">
      <alignment horizontal="center" vertical="center"/>
    </xf>
    <xf numFmtId="187" fontId="35" fillId="6" borderId="87" xfId="14" applyNumberFormat="1" applyFont="1" applyFill="1" applyBorder="1" applyAlignment="1">
      <alignment horizontal="right" vertical="center" shrinkToFit="1"/>
    </xf>
    <xf numFmtId="187" fontId="35" fillId="6" borderId="63" xfId="14" applyNumberFormat="1" applyFont="1" applyFill="1" applyBorder="1" applyAlignment="1">
      <alignment horizontal="right" vertical="center" shrinkToFit="1"/>
    </xf>
    <xf numFmtId="0" fontId="35" fillId="6" borderId="64" xfId="12" applyFont="1" applyFill="1" applyBorder="1">
      <alignment vertical="center"/>
    </xf>
    <xf numFmtId="0" fontId="35" fillId="6" borderId="0" xfId="12" applyFont="1" applyFill="1">
      <alignment vertical="center"/>
    </xf>
    <xf numFmtId="0" fontId="35" fillId="6" borderId="38" xfId="12" applyFont="1" applyFill="1" applyBorder="1">
      <alignment vertical="center"/>
    </xf>
    <xf numFmtId="177" fontId="35" fillId="6" borderId="154" xfId="14" applyNumberFormat="1" applyFont="1" applyFill="1" applyBorder="1" applyAlignment="1">
      <alignment horizontal="right" vertical="center" shrinkToFit="1"/>
    </xf>
    <xf numFmtId="177" fontId="35" fillId="6" borderId="86" xfId="14" applyNumberFormat="1" applyFont="1" applyFill="1" applyBorder="1" applyAlignment="1">
      <alignment horizontal="right" vertical="center" shrinkToFit="1"/>
    </xf>
    <xf numFmtId="187" fontId="35" fillId="6" borderId="86" xfId="14" applyNumberFormat="1" applyFont="1" applyFill="1" applyBorder="1" applyAlignment="1">
      <alignment horizontal="right" vertical="center" shrinkToFit="1"/>
    </xf>
    <xf numFmtId="187" fontId="35" fillId="6" borderId="155" xfId="14" applyNumberFormat="1" applyFont="1" applyFill="1" applyBorder="1" applyAlignment="1">
      <alignment horizontal="right" vertical="center" shrinkToFit="1"/>
    </xf>
    <xf numFmtId="0" fontId="35" fillId="6" borderId="41" xfId="12" applyFont="1" applyFill="1" applyBorder="1">
      <alignment vertical="center"/>
    </xf>
    <xf numFmtId="177" fontId="35" fillId="6" borderId="151" xfId="14" applyNumberFormat="1" applyFont="1" applyFill="1" applyBorder="1" applyAlignment="1">
      <alignment horizontal="right" vertical="center" shrinkToFit="1"/>
    </xf>
    <xf numFmtId="177" fontId="35" fillId="6" borderId="83" xfId="14" applyNumberFormat="1" applyFont="1" applyFill="1" applyBorder="1" applyAlignment="1">
      <alignment horizontal="right" vertical="center" shrinkToFit="1"/>
    </xf>
    <xf numFmtId="187" fontId="35" fillId="6" borderId="83" xfId="14" applyNumberFormat="1" applyFont="1" applyFill="1" applyBorder="1" applyAlignment="1">
      <alignment horizontal="right" vertical="center" shrinkToFit="1"/>
    </xf>
    <xf numFmtId="187" fontId="35" fillId="6" borderId="153" xfId="14" applyNumberFormat="1" applyFont="1" applyFill="1" applyBorder="1" applyAlignment="1">
      <alignment horizontal="right" vertical="center" shrinkToFit="1"/>
    </xf>
    <xf numFmtId="0" fontId="35" fillId="6" borderId="7" xfId="12" applyFont="1" applyFill="1" applyBorder="1" applyAlignment="1">
      <alignment horizontal="left" vertical="center"/>
    </xf>
    <xf numFmtId="0" fontId="35" fillId="6" borderId="0" xfId="12" applyFont="1" applyFill="1" applyAlignment="1">
      <alignment horizontal="left" vertical="center"/>
    </xf>
    <xf numFmtId="0" fontId="35" fillId="6" borderId="38" xfId="12" applyFont="1" applyFill="1" applyBorder="1" applyAlignment="1">
      <alignment horizontal="left" vertical="center"/>
    </xf>
    <xf numFmtId="177" fontId="35" fillId="6" borderId="64" xfId="13" applyNumberFormat="1" applyFont="1" applyFill="1" applyBorder="1" applyAlignment="1">
      <alignment horizontal="right" vertical="center" shrinkToFit="1"/>
    </xf>
    <xf numFmtId="177" fontId="35" fillId="6" borderId="0" xfId="13" applyNumberFormat="1" applyFont="1" applyFill="1" applyAlignment="1">
      <alignment horizontal="right" vertical="center" shrinkToFit="1"/>
    </xf>
    <xf numFmtId="177" fontId="35" fillId="6" borderId="85" xfId="13" applyNumberFormat="1" applyFont="1" applyFill="1" applyBorder="1" applyAlignment="1">
      <alignment horizontal="right" vertical="center" shrinkToFit="1"/>
    </xf>
    <xf numFmtId="177" fontId="35" fillId="6" borderId="88" xfId="13" applyNumberFormat="1" applyFont="1" applyFill="1" applyBorder="1" applyAlignment="1">
      <alignment horizontal="right" vertical="center" shrinkToFit="1"/>
    </xf>
    <xf numFmtId="187" fontId="35" fillId="6" borderId="88" xfId="13" applyNumberFormat="1" applyFont="1" applyFill="1" applyBorder="1" applyAlignment="1">
      <alignment horizontal="right" vertical="center" shrinkToFit="1"/>
    </xf>
    <xf numFmtId="187" fontId="35" fillId="6" borderId="0" xfId="13" applyNumberFormat="1" applyFont="1" applyFill="1" applyAlignment="1">
      <alignment horizontal="right" vertical="center" shrinkToFit="1"/>
    </xf>
    <xf numFmtId="187" fontId="35" fillId="6" borderId="66" xfId="13" applyNumberFormat="1" applyFont="1" applyFill="1" applyBorder="1" applyAlignment="1">
      <alignment horizontal="right" vertical="center" shrinkToFit="1"/>
    </xf>
    <xf numFmtId="187" fontId="35" fillId="6" borderId="152" xfId="14" applyNumberFormat="1" applyFont="1" applyFill="1" applyBorder="1" applyAlignment="1">
      <alignment horizontal="right" vertical="center" shrinkToFit="1"/>
    </xf>
    <xf numFmtId="187" fontId="35" fillId="6" borderId="15" xfId="14" applyNumberFormat="1" applyFont="1" applyFill="1" applyBorder="1" applyAlignment="1">
      <alignment horizontal="right" vertical="center" shrinkToFit="1"/>
    </xf>
    <xf numFmtId="0" fontId="35" fillId="6" borderId="41" xfId="12" applyFont="1" applyFill="1" applyBorder="1" applyAlignment="1">
      <alignment horizontal="center" vertical="center" textRotation="255" wrapText="1"/>
    </xf>
    <xf numFmtId="0" fontId="35" fillId="6" borderId="48" xfId="12" applyFont="1" applyFill="1" applyBorder="1" applyAlignment="1">
      <alignment horizontal="center" vertical="center" textRotation="255" wrapText="1"/>
    </xf>
    <xf numFmtId="0" fontId="35" fillId="6" borderId="64" xfId="12" applyFont="1" applyFill="1" applyBorder="1" applyAlignment="1">
      <alignment horizontal="center" vertical="center" textRotation="255" wrapText="1"/>
    </xf>
    <xf numFmtId="0" fontId="35" fillId="6" borderId="38" xfId="12" applyFont="1" applyFill="1" applyBorder="1" applyAlignment="1">
      <alignment horizontal="center" vertical="center" textRotation="255" wrapText="1"/>
    </xf>
    <xf numFmtId="0" fontId="35" fillId="6" borderId="37" xfId="12" applyFont="1" applyFill="1" applyBorder="1" applyAlignment="1">
      <alignment horizontal="center" vertical="center" textRotation="255" wrapText="1"/>
    </xf>
    <xf numFmtId="0" fontId="35" fillId="6" borderId="40" xfId="12" applyFont="1" applyFill="1" applyBorder="1" applyAlignment="1">
      <alignment horizontal="center" vertical="center" textRotation="255" wrapText="1"/>
    </xf>
    <xf numFmtId="0" fontId="35" fillId="6" borderId="11" xfId="12" applyFont="1" applyFill="1" applyBorder="1" applyAlignment="1">
      <alignment horizontal="center" vertical="center" textRotation="255" shrinkToFit="1"/>
    </xf>
    <xf numFmtId="0" fontId="35" fillId="6" borderId="48" xfId="12" applyFont="1" applyFill="1" applyBorder="1" applyAlignment="1">
      <alignment horizontal="center" vertical="center" textRotation="255" shrinkToFit="1"/>
    </xf>
    <xf numFmtId="0" fontId="35" fillId="6" borderId="7" xfId="12" applyFont="1" applyFill="1" applyBorder="1" applyAlignment="1">
      <alignment horizontal="center" vertical="center" textRotation="255" shrinkToFit="1"/>
    </xf>
    <xf numFmtId="0" fontId="35" fillId="6" borderId="38" xfId="12" applyFont="1" applyFill="1" applyBorder="1" applyAlignment="1">
      <alignment horizontal="center" vertical="center" textRotation="255" shrinkToFit="1"/>
    </xf>
    <xf numFmtId="0" fontId="35" fillId="6" borderId="24" xfId="12" applyFont="1" applyFill="1" applyBorder="1" applyAlignment="1">
      <alignment horizontal="center" vertical="center" textRotation="255" shrinkToFit="1"/>
    </xf>
    <xf numFmtId="0" fontId="35" fillId="6" borderId="40" xfId="12" applyFont="1" applyFill="1" applyBorder="1" applyAlignment="1">
      <alignment horizontal="center" vertical="center" textRotation="255" shrinkToFit="1"/>
    </xf>
    <xf numFmtId="177" fontId="35" fillId="6" borderId="64" xfId="14" applyNumberFormat="1" applyFont="1" applyFill="1" applyBorder="1" applyAlignment="1">
      <alignment horizontal="right" vertical="center" shrinkToFit="1"/>
    </xf>
    <xf numFmtId="177" fontId="35" fillId="6" borderId="0" xfId="14" applyNumberFormat="1" applyFont="1" applyFill="1" applyAlignment="1">
      <alignment horizontal="right" vertical="center" shrinkToFit="1"/>
    </xf>
    <xf numFmtId="177" fontId="35" fillId="6" borderId="85" xfId="14" applyNumberFormat="1" applyFont="1" applyFill="1" applyBorder="1" applyAlignment="1">
      <alignment horizontal="right" vertical="center" shrinkToFit="1"/>
    </xf>
    <xf numFmtId="177" fontId="35" fillId="6" borderId="88" xfId="14" applyNumberFormat="1" applyFont="1" applyFill="1" applyBorder="1" applyAlignment="1">
      <alignment horizontal="right" vertical="center" shrinkToFit="1"/>
    </xf>
    <xf numFmtId="187" fontId="35" fillId="6" borderId="88" xfId="14" applyNumberFormat="1" applyFont="1" applyFill="1" applyBorder="1" applyAlignment="1">
      <alignment horizontal="right" vertical="center" shrinkToFit="1"/>
    </xf>
    <xf numFmtId="187" fontId="35" fillId="6" borderId="0" xfId="14" applyNumberFormat="1" applyFont="1" applyFill="1" applyAlignment="1">
      <alignment horizontal="right" vertical="center" shrinkToFit="1"/>
    </xf>
    <xf numFmtId="187" fontId="35" fillId="6" borderId="66" xfId="14" applyNumberFormat="1" applyFont="1" applyFill="1" applyBorder="1" applyAlignment="1">
      <alignment horizontal="right" vertical="center" shrinkToFit="1"/>
    </xf>
    <xf numFmtId="0" fontId="35" fillId="6" borderId="54" xfId="12" applyFont="1" applyFill="1" applyBorder="1">
      <alignment vertical="center"/>
    </xf>
    <xf numFmtId="0" fontId="35" fillId="6" borderId="40" xfId="12" applyFont="1" applyFill="1" applyBorder="1">
      <alignment vertical="center"/>
    </xf>
    <xf numFmtId="0" fontId="35" fillId="6" borderId="64" xfId="12" applyFont="1" applyFill="1" applyBorder="1" applyAlignment="1">
      <alignment vertical="center" shrinkToFit="1"/>
    </xf>
    <xf numFmtId="0" fontId="35" fillId="6" borderId="0" xfId="12" applyFont="1" applyFill="1" applyAlignment="1">
      <alignment vertical="center" shrinkToFit="1"/>
    </xf>
    <xf numFmtId="0" fontId="35" fillId="6" borderId="38" xfId="12" applyFont="1" applyFill="1" applyBorder="1" applyAlignment="1">
      <alignment vertical="center" shrinkToFit="1"/>
    </xf>
    <xf numFmtId="0" fontId="35" fillId="6" borderId="39" xfId="14" applyFont="1" applyFill="1" applyBorder="1" applyAlignment="1">
      <alignment horizontal="center" vertical="center"/>
    </xf>
    <xf numFmtId="0" fontId="35" fillId="6" borderId="31" xfId="14" applyFont="1" applyFill="1" applyBorder="1" applyAlignment="1">
      <alignment horizontal="center" vertical="center"/>
    </xf>
    <xf numFmtId="0" fontId="35" fillId="6" borderId="32" xfId="14" applyFont="1" applyFill="1" applyBorder="1" applyAlignment="1">
      <alignment horizontal="center" vertical="center"/>
    </xf>
    <xf numFmtId="0" fontId="35" fillId="6" borderId="37" xfId="12" applyFont="1" applyFill="1" applyBorder="1">
      <alignment vertical="center"/>
    </xf>
    <xf numFmtId="0" fontId="35" fillId="6" borderId="31" xfId="12" applyFont="1" applyFill="1" applyBorder="1" applyAlignment="1">
      <alignment horizontal="center" vertical="center" wrapText="1"/>
    </xf>
    <xf numFmtId="177" fontId="35" fillId="6" borderId="39" xfId="14" applyNumberFormat="1" applyFont="1" applyFill="1" applyBorder="1" applyAlignment="1">
      <alignment horizontal="right" vertical="center" shrinkToFit="1"/>
    </xf>
    <xf numFmtId="177" fontId="35" fillId="6" borderId="31" xfId="14" applyNumberFormat="1" applyFont="1" applyFill="1" applyBorder="1" applyAlignment="1">
      <alignment horizontal="right" vertical="center" shrinkToFit="1"/>
    </xf>
    <xf numFmtId="177" fontId="35" fillId="6" borderId="156" xfId="14" applyNumberFormat="1" applyFont="1" applyFill="1" applyBorder="1" applyAlignment="1">
      <alignment horizontal="right" vertical="center" shrinkToFit="1"/>
    </xf>
    <xf numFmtId="177" fontId="35" fillId="6" borderId="157" xfId="14" applyNumberFormat="1" applyFont="1" applyFill="1" applyBorder="1" applyAlignment="1">
      <alignment horizontal="right" vertical="center" shrinkToFit="1"/>
    </xf>
    <xf numFmtId="177" fontId="35" fillId="6" borderId="158" xfId="14" applyNumberFormat="1" applyFont="1" applyFill="1" applyBorder="1" applyAlignment="1">
      <alignment horizontal="right" vertical="center" shrinkToFit="1"/>
    </xf>
    <xf numFmtId="177" fontId="35" fillId="6" borderId="159" xfId="14" applyNumberFormat="1" applyFont="1" applyFill="1" applyBorder="1" applyAlignment="1">
      <alignment horizontal="right" vertical="center" shrinkToFit="1"/>
    </xf>
    <xf numFmtId="177" fontId="35" fillId="6" borderId="160" xfId="14" applyNumberFormat="1" applyFont="1" applyFill="1" applyBorder="1" applyAlignment="1">
      <alignment horizontal="right" vertical="center" shrinkToFit="1"/>
    </xf>
    <xf numFmtId="177" fontId="35" fillId="6" borderId="91" xfId="14" applyNumberFormat="1" applyFont="1" applyFill="1" applyBorder="1" applyAlignment="1">
      <alignment horizontal="right" vertical="center" shrinkToFit="1"/>
    </xf>
    <xf numFmtId="177" fontId="35" fillId="6" borderId="54" xfId="14" applyNumberFormat="1" applyFont="1" applyFill="1" applyBorder="1" applyAlignment="1">
      <alignment horizontal="right" vertical="center" shrinkToFit="1"/>
    </xf>
    <xf numFmtId="177" fontId="35" fillId="6" borderId="89" xfId="14" applyNumberFormat="1" applyFont="1" applyFill="1" applyBorder="1" applyAlignment="1">
      <alignment horizontal="right" vertical="center" shrinkToFit="1"/>
    </xf>
    <xf numFmtId="187" fontId="35" fillId="6" borderId="91" xfId="14" applyNumberFormat="1" applyFont="1" applyFill="1" applyBorder="1" applyAlignment="1">
      <alignment horizontal="right" vertical="center" shrinkToFit="1"/>
    </xf>
    <xf numFmtId="187" fontId="35" fillId="6" borderId="54" xfId="14" applyNumberFormat="1" applyFont="1" applyFill="1" applyBorder="1" applyAlignment="1">
      <alignment horizontal="right" vertical="center" shrinkToFit="1"/>
    </xf>
    <xf numFmtId="187" fontId="35" fillId="6" borderId="67" xfId="14" applyNumberFormat="1" applyFont="1" applyFill="1" applyBorder="1" applyAlignment="1">
      <alignment horizontal="right" vertical="center" shrinkToFit="1"/>
    </xf>
    <xf numFmtId="0" fontId="35" fillId="6" borderId="11" xfId="12" applyFont="1" applyFill="1" applyBorder="1" applyAlignment="1">
      <alignment horizontal="center" vertical="top" wrapText="1"/>
    </xf>
    <xf numFmtId="0" fontId="35" fillId="6" borderId="12" xfId="12" applyFont="1" applyFill="1" applyBorder="1" applyAlignment="1">
      <alignment horizontal="center" vertical="top" wrapText="1"/>
    </xf>
    <xf numFmtId="0" fontId="35" fillId="6" borderId="48" xfId="12" applyFont="1" applyFill="1" applyBorder="1" applyAlignment="1">
      <alignment horizontal="center" vertical="top" wrapText="1"/>
    </xf>
    <xf numFmtId="0" fontId="35" fillId="6" borderId="7" xfId="12" applyFont="1" applyFill="1" applyBorder="1" applyAlignment="1">
      <alignment horizontal="center" vertical="top" wrapText="1"/>
    </xf>
    <xf numFmtId="0" fontId="35" fillId="6" borderId="0" xfId="12" applyFont="1" applyFill="1" applyAlignment="1">
      <alignment horizontal="center" vertical="top" wrapText="1"/>
    </xf>
    <xf numFmtId="0" fontId="35" fillId="6" borderId="38" xfId="12" applyFont="1" applyFill="1" applyBorder="1" applyAlignment="1">
      <alignment horizontal="center" vertical="top" wrapText="1"/>
    </xf>
    <xf numFmtId="0" fontId="35" fillId="6" borderId="24" xfId="12" applyFont="1" applyFill="1" applyBorder="1" applyAlignment="1">
      <alignment horizontal="center" vertical="top" wrapText="1"/>
    </xf>
    <xf numFmtId="0" fontId="35" fillId="6" borderId="54" xfId="12" applyFont="1" applyFill="1" applyBorder="1" applyAlignment="1">
      <alignment horizontal="center" vertical="top" wrapText="1"/>
    </xf>
    <xf numFmtId="177" fontId="35" fillId="6" borderId="161" xfId="14" applyNumberFormat="1" applyFont="1" applyFill="1" applyBorder="1" applyAlignment="1">
      <alignment horizontal="right" vertical="center" shrinkToFit="1"/>
    </xf>
    <xf numFmtId="177" fontId="35" fillId="6" borderId="90" xfId="14" applyNumberFormat="1" applyFont="1" applyFill="1" applyBorder="1" applyAlignment="1">
      <alignment horizontal="right" vertical="center" shrinkToFit="1"/>
    </xf>
    <xf numFmtId="187" fontId="35" fillId="6" borderId="158" xfId="14" applyNumberFormat="1" applyFont="1" applyFill="1" applyBorder="1" applyAlignment="1">
      <alignment horizontal="right" vertical="center" shrinkToFit="1"/>
    </xf>
    <xf numFmtId="187" fontId="35" fillId="6" borderId="159" xfId="14" applyNumberFormat="1" applyFont="1" applyFill="1" applyBorder="1" applyAlignment="1">
      <alignment horizontal="right" vertical="center" shrinkToFit="1"/>
    </xf>
    <xf numFmtId="187" fontId="35" fillId="6" borderId="162" xfId="14" applyNumberFormat="1" applyFont="1" applyFill="1" applyBorder="1" applyAlignment="1">
      <alignment horizontal="right" vertical="center" shrinkToFit="1"/>
    </xf>
    <xf numFmtId="177" fontId="35" fillId="6" borderId="37" xfId="14" applyNumberFormat="1" applyFont="1" applyFill="1" applyBorder="1" applyAlignment="1">
      <alignment horizontal="right" vertical="center" shrinkToFit="1"/>
    </xf>
    <xf numFmtId="0" fontId="37" fillId="6" borderId="42" xfId="12" applyFont="1" applyFill="1" applyBorder="1" applyAlignment="1">
      <alignment horizontal="center" vertical="center"/>
    </xf>
    <xf numFmtId="0" fontId="35" fillId="6" borderId="41" xfId="12" applyFont="1" applyFill="1" applyBorder="1" applyAlignment="1">
      <alignment horizontal="center" vertical="center" wrapText="1"/>
    </xf>
    <xf numFmtId="0" fontId="35" fillId="6" borderId="12" xfId="12" applyFont="1" applyFill="1" applyBorder="1" applyAlignment="1">
      <alignment horizontal="center" vertical="center" wrapText="1"/>
    </xf>
    <xf numFmtId="0" fontId="35" fillId="6" borderId="48" xfId="12" applyFont="1" applyFill="1" applyBorder="1" applyAlignment="1">
      <alignment horizontal="center" vertical="center" wrapText="1"/>
    </xf>
    <xf numFmtId="0" fontId="35" fillId="6" borderId="64" xfId="12" applyFont="1" applyFill="1" applyBorder="1" applyAlignment="1">
      <alignment horizontal="center" vertical="center" wrapText="1"/>
    </xf>
    <xf numFmtId="0" fontId="35" fillId="6" borderId="0" xfId="12" applyFont="1" applyFill="1" applyAlignment="1">
      <alignment horizontal="center" vertical="center" wrapText="1"/>
    </xf>
    <xf numFmtId="0" fontId="35" fillId="6" borderId="38" xfId="12" applyFont="1" applyFill="1" applyBorder="1" applyAlignment="1">
      <alignment horizontal="center" vertical="center" wrapText="1"/>
    </xf>
    <xf numFmtId="0" fontId="35" fillId="6" borderId="54" xfId="12" applyFont="1" applyFill="1" applyBorder="1" applyAlignment="1">
      <alignment horizontal="center" vertical="center" wrapText="1"/>
    </xf>
    <xf numFmtId="0" fontId="35" fillId="6" borderId="40" xfId="12" applyFont="1" applyFill="1" applyBorder="1" applyAlignment="1">
      <alignment horizontal="center" vertical="center" wrapText="1"/>
    </xf>
    <xf numFmtId="0" fontId="35" fillId="6" borderId="41" xfId="14" applyFont="1" applyFill="1" applyBorder="1" applyAlignment="1">
      <alignment horizontal="left" vertical="center" shrinkToFit="1"/>
    </xf>
    <xf numFmtId="0" fontId="35" fillId="6" borderId="12" xfId="14" applyFont="1" applyFill="1" applyBorder="1" applyAlignment="1">
      <alignment horizontal="left" vertical="center" shrinkToFit="1"/>
    </xf>
    <xf numFmtId="0" fontId="35" fillId="6" borderId="48" xfId="14" applyFont="1" applyFill="1" applyBorder="1" applyAlignment="1">
      <alignment horizontal="left" vertical="center" shrinkToFit="1"/>
    </xf>
    <xf numFmtId="187" fontId="35" fillId="6" borderId="163" xfId="14" applyNumberFormat="1" applyFont="1" applyFill="1" applyBorder="1" applyAlignment="1">
      <alignment horizontal="right" vertical="center" shrinkToFit="1"/>
    </xf>
    <xf numFmtId="187" fontId="35" fillId="6" borderId="47" xfId="14" applyNumberFormat="1" applyFont="1" applyFill="1" applyBorder="1" applyAlignment="1">
      <alignment horizontal="right" vertical="center" shrinkToFit="1"/>
    </xf>
    <xf numFmtId="0" fontId="35" fillId="6" borderId="64" xfId="14" applyFont="1" applyFill="1" applyBorder="1" applyAlignment="1">
      <alignment horizontal="left" vertical="center" shrinkToFit="1"/>
    </xf>
    <xf numFmtId="0" fontId="35" fillId="6" borderId="0" xfId="14" applyFont="1" applyFill="1" applyAlignment="1">
      <alignment horizontal="left" vertical="center" shrinkToFit="1"/>
    </xf>
    <xf numFmtId="0" fontId="35" fillId="6" borderId="38" xfId="14" applyFont="1" applyFill="1" applyBorder="1" applyAlignment="1">
      <alignment horizontal="left" vertical="center" shrinkToFit="1"/>
    </xf>
    <xf numFmtId="0" fontId="35" fillId="6" borderId="11" xfId="12" applyFont="1" applyFill="1" applyBorder="1" applyAlignment="1">
      <alignment horizontal="center" vertical="center" wrapText="1"/>
    </xf>
    <xf numFmtId="0" fontId="35" fillId="6" borderId="7" xfId="12" applyFont="1" applyFill="1" applyBorder="1" applyAlignment="1">
      <alignment horizontal="center" vertical="center" wrapText="1"/>
    </xf>
    <xf numFmtId="0" fontId="35" fillId="6" borderId="74" xfId="12" applyFont="1" applyFill="1" applyBorder="1" applyAlignment="1">
      <alignment horizontal="center" vertical="center" wrapText="1"/>
    </xf>
    <xf numFmtId="0" fontId="35" fillId="6" borderId="75" xfId="12" applyFont="1" applyFill="1" applyBorder="1" applyAlignment="1">
      <alignment horizontal="center" vertical="center" wrapText="1"/>
    </xf>
    <xf numFmtId="0" fontId="35" fillId="6" borderId="70" xfId="12" applyFont="1" applyFill="1" applyBorder="1" applyAlignment="1">
      <alignment horizontal="center" vertical="center" wrapText="1"/>
    </xf>
    <xf numFmtId="187" fontId="35" fillId="6" borderId="129" xfId="14" applyNumberFormat="1" applyFont="1" applyFill="1" applyBorder="1" applyAlignment="1">
      <alignment horizontal="right" vertical="center" shrinkToFit="1"/>
    </xf>
    <xf numFmtId="187" fontId="35" fillId="6" borderId="166" xfId="14" applyNumberFormat="1" applyFont="1" applyFill="1" applyBorder="1" applyAlignment="1">
      <alignment horizontal="right" vertical="center" shrinkToFit="1"/>
    </xf>
    <xf numFmtId="187" fontId="35" fillId="6" borderId="167" xfId="14" applyNumberFormat="1" applyFont="1" applyFill="1" applyBorder="1" applyAlignment="1">
      <alignment horizontal="right" vertical="center" shrinkToFit="1"/>
    </xf>
    <xf numFmtId="187" fontId="35" fillId="6" borderId="168" xfId="14" applyNumberFormat="1" applyFont="1" applyFill="1" applyBorder="1" applyAlignment="1">
      <alignment horizontal="right" vertical="center" shrinkToFit="1"/>
    </xf>
    <xf numFmtId="0" fontId="35" fillId="6" borderId="81" xfId="12" applyFont="1" applyFill="1" applyBorder="1" applyAlignment="1">
      <alignment horizontal="center" vertical="center"/>
    </xf>
    <xf numFmtId="0" fontId="35" fillId="6" borderId="25" xfId="12" applyFont="1" applyFill="1" applyBorder="1" applyAlignment="1">
      <alignment horizontal="center" vertical="center"/>
    </xf>
    <xf numFmtId="0" fontId="35" fillId="6" borderId="46" xfId="12" applyFont="1" applyFill="1" applyBorder="1" applyAlignment="1">
      <alignment horizontal="center" vertical="center"/>
    </xf>
    <xf numFmtId="0" fontId="35" fillId="6" borderId="45" xfId="12" applyFont="1" applyFill="1" applyBorder="1" applyAlignment="1">
      <alignment horizontal="center" vertical="center"/>
    </xf>
    <xf numFmtId="0" fontId="35" fillId="6" borderId="72" xfId="12" applyFont="1" applyFill="1" applyBorder="1">
      <alignment vertical="center"/>
    </xf>
    <xf numFmtId="0" fontId="35" fillId="6" borderId="75" xfId="12" applyFont="1" applyFill="1" applyBorder="1">
      <alignment vertical="center"/>
    </xf>
    <xf numFmtId="0" fontId="35" fillId="6" borderId="70" xfId="12" applyFont="1" applyFill="1" applyBorder="1">
      <alignment vertical="center"/>
    </xf>
    <xf numFmtId="177" fontId="35" fillId="6" borderId="172" xfId="14" applyNumberFormat="1" applyFont="1" applyFill="1" applyBorder="1" applyAlignment="1">
      <alignment horizontal="right" vertical="center" shrinkToFit="1"/>
    </xf>
    <xf numFmtId="177" fontId="35" fillId="6" borderId="173" xfId="14" applyNumberFormat="1" applyFont="1" applyFill="1" applyBorder="1" applyAlignment="1">
      <alignment horizontal="right" vertical="center" shrinkToFit="1"/>
    </xf>
    <xf numFmtId="187" fontId="35" fillId="6" borderId="173" xfId="14" applyNumberFormat="1" applyFont="1" applyFill="1" applyBorder="1" applyAlignment="1">
      <alignment horizontal="right" vertical="center" shrinkToFit="1"/>
    </xf>
    <xf numFmtId="187" fontId="35" fillId="6" borderId="174" xfId="14" applyNumberFormat="1" applyFont="1" applyFill="1" applyBorder="1" applyAlignment="1">
      <alignment horizontal="right" vertical="center" shrinkToFit="1"/>
    </xf>
    <xf numFmtId="0" fontId="35" fillId="6" borderId="11" xfId="12" applyFont="1" applyFill="1" applyBorder="1" applyAlignment="1">
      <alignment horizontal="left" vertical="center"/>
    </xf>
    <xf numFmtId="0" fontId="35" fillId="6" borderId="12" xfId="12" applyFont="1" applyFill="1" applyBorder="1" applyAlignment="1">
      <alignment horizontal="left" vertical="center"/>
    </xf>
    <xf numFmtId="0" fontId="35" fillId="6" borderId="12" xfId="12" applyFont="1" applyFill="1" applyBorder="1" applyAlignment="1">
      <alignment horizontal="right" vertical="center"/>
    </xf>
    <xf numFmtId="0" fontId="35" fillId="6" borderId="48" xfId="12" applyFont="1" applyFill="1" applyBorder="1" applyAlignment="1">
      <alignment horizontal="right" vertical="center"/>
    </xf>
    <xf numFmtId="177" fontId="35" fillId="6" borderId="41" xfId="13" applyNumberFormat="1" applyFont="1" applyFill="1" applyBorder="1" applyAlignment="1">
      <alignment horizontal="right" vertical="center" shrinkToFit="1"/>
    </xf>
    <xf numFmtId="177" fontId="35" fillId="6" borderId="12" xfId="13" applyNumberFormat="1" applyFont="1" applyFill="1" applyBorder="1" applyAlignment="1">
      <alignment horizontal="right" vertical="center" shrinkToFit="1"/>
    </xf>
    <xf numFmtId="177" fontId="35" fillId="6" borderId="82" xfId="13" applyNumberFormat="1" applyFont="1" applyFill="1" applyBorder="1" applyAlignment="1">
      <alignment horizontal="right" vertical="center" shrinkToFit="1"/>
    </xf>
    <xf numFmtId="177" fontId="35" fillId="6" borderId="84" xfId="13" applyNumberFormat="1" applyFont="1" applyFill="1" applyBorder="1" applyAlignment="1">
      <alignment horizontal="right" vertical="center" shrinkToFit="1"/>
    </xf>
    <xf numFmtId="187" fontId="35" fillId="6" borderId="169" xfId="14" applyNumberFormat="1" applyFont="1" applyFill="1" applyBorder="1" applyAlignment="1">
      <alignment horizontal="right" vertical="center" shrinkToFit="1"/>
    </xf>
    <xf numFmtId="187" fontId="35" fillId="6" borderId="170" xfId="14" applyNumberFormat="1" applyFont="1" applyFill="1" applyBorder="1" applyAlignment="1">
      <alignment horizontal="right" vertical="center" shrinkToFit="1"/>
    </xf>
    <xf numFmtId="187" fontId="35" fillId="6" borderId="171" xfId="14" applyNumberFormat="1" applyFont="1" applyFill="1" applyBorder="1" applyAlignment="1">
      <alignment horizontal="right" vertical="center" shrinkToFit="1"/>
    </xf>
    <xf numFmtId="176" fontId="35" fillId="6" borderId="41" xfId="14" applyNumberFormat="1" applyFont="1" applyFill="1" applyBorder="1" applyAlignment="1">
      <alignment horizontal="right" vertical="center" shrinkToFit="1"/>
    </xf>
    <xf numFmtId="176" fontId="35" fillId="6" borderId="12" xfId="14" applyNumberFormat="1" applyFont="1" applyFill="1" applyBorder="1" applyAlignment="1">
      <alignment horizontal="right" vertical="center" shrinkToFit="1"/>
    </xf>
    <xf numFmtId="176" fontId="35" fillId="6" borderId="48" xfId="14" applyNumberFormat="1" applyFont="1" applyFill="1" applyBorder="1" applyAlignment="1">
      <alignment horizontal="right" vertical="center" shrinkToFit="1"/>
    </xf>
    <xf numFmtId="0" fontId="35" fillId="6" borderId="26" xfId="12" applyFont="1" applyFill="1" applyBorder="1" applyAlignment="1">
      <alignment horizontal="center" vertical="center"/>
    </xf>
    <xf numFmtId="0" fontId="35" fillId="6" borderId="11" xfId="12" applyFont="1" applyFill="1" applyBorder="1" applyAlignment="1">
      <alignment horizontal="center" vertical="center" textRotation="255" wrapText="1"/>
    </xf>
    <xf numFmtId="0" fontId="35" fillId="6" borderId="7" xfId="12" applyFont="1" applyFill="1" applyBorder="1" applyAlignment="1">
      <alignment horizontal="center" vertical="center" textRotation="255" wrapText="1"/>
    </xf>
    <xf numFmtId="0" fontId="35" fillId="6" borderId="24" xfId="12" applyFont="1" applyFill="1" applyBorder="1" applyAlignment="1">
      <alignment horizontal="center" vertical="center" textRotation="255" wrapText="1"/>
    </xf>
    <xf numFmtId="0" fontId="35" fillId="6" borderId="17" xfId="12" applyFont="1" applyFill="1" applyBorder="1" applyAlignment="1">
      <alignment horizontal="left" vertical="center" wrapText="1"/>
    </xf>
    <xf numFmtId="0" fontId="35" fillId="6" borderId="18" xfId="12" applyFont="1" applyFill="1" applyBorder="1" applyAlignment="1">
      <alignment horizontal="left" vertical="center"/>
    </xf>
    <xf numFmtId="0" fontId="35" fillId="6" borderId="43" xfId="12" applyFont="1" applyFill="1" applyBorder="1" applyAlignment="1">
      <alignment horizontal="left" vertical="center"/>
    </xf>
    <xf numFmtId="187" fontId="35" fillId="6" borderId="128" xfId="14" applyNumberFormat="1" applyFont="1" applyFill="1" applyBorder="1" applyAlignment="1">
      <alignment horizontal="right" vertical="center" shrinkToFit="1"/>
    </xf>
    <xf numFmtId="177" fontId="35" fillId="6" borderId="164" xfId="14" applyNumberFormat="1" applyFont="1" applyFill="1" applyBorder="1" applyAlignment="1">
      <alignment horizontal="right" vertical="center" shrinkToFit="1"/>
    </xf>
    <xf numFmtId="177" fontId="35" fillId="6" borderId="165" xfId="14" applyNumberFormat="1" applyFont="1" applyFill="1" applyBorder="1" applyAlignment="1">
      <alignment horizontal="right" vertical="center" shrinkToFit="1"/>
    </xf>
    <xf numFmtId="0" fontId="35" fillId="6" borderId="7" xfId="12" applyFont="1" applyFill="1" applyBorder="1">
      <alignment vertical="center"/>
    </xf>
    <xf numFmtId="176" fontId="35" fillId="6" borderId="64" xfId="14" applyNumberFormat="1" applyFont="1" applyFill="1" applyBorder="1" applyAlignment="1">
      <alignment horizontal="right" vertical="center" shrinkToFit="1"/>
    </xf>
    <xf numFmtId="176" fontId="35" fillId="6" borderId="0" xfId="14" applyNumberFormat="1" applyFont="1" applyFill="1" applyAlignment="1">
      <alignment horizontal="right" vertical="center" shrinkToFit="1"/>
    </xf>
    <xf numFmtId="176" fontId="35" fillId="6" borderId="38" xfId="14" applyNumberFormat="1" applyFont="1" applyFill="1" applyBorder="1" applyAlignment="1">
      <alignment horizontal="right" vertical="center" shrinkToFit="1"/>
    </xf>
    <xf numFmtId="176" fontId="35" fillId="6" borderId="66" xfId="14" applyNumberFormat="1" applyFont="1" applyFill="1" applyBorder="1" applyAlignment="1">
      <alignment horizontal="right" vertical="center" shrinkToFit="1"/>
    </xf>
    <xf numFmtId="0" fontId="35" fillId="6" borderId="0" xfId="12" applyFont="1" applyFill="1" applyAlignment="1">
      <alignment horizontal="right" vertical="center" wrapText="1"/>
    </xf>
    <xf numFmtId="0" fontId="35" fillId="6" borderId="0" xfId="12" applyFont="1" applyFill="1" applyAlignment="1">
      <alignment horizontal="right" vertical="center"/>
    </xf>
    <xf numFmtId="0" fontId="35" fillId="6" borderId="38" xfId="12" applyFont="1" applyFill="1" applyBorder="1" applyAlignment="1">
      <alignment horizontal="right" vertical="center"/>
    </xf>
    <xf numFmtId="187" fontId="35" fillId="6" borderId="175" xfId="14" applyNumberFormat="1" applyFont="1" applyFill="1" applyBorder="1" applyAlignment="1">
      <alignment horizontal="right" vertical="center" shrinkToFit="1"/>
    </xf>
    <xf numFmtId="187" fontId="35" fillId="6" borderId="176" xfId="14" applyNumberFormat="1" applyFont="1" applyFill="1" applyBorder="1" applyAlignment="1">
      <alignment horizontal="right" vertical="center" shrinkToFit="1"/>
    </xf>
    <xf numFmtId="187" fontId="35" fillId="6" borderId="177" xfId="14" applyNumberFormat="1" applyFont="1" applyFill="1" applyBorder="1" applyAlignment="1">
      <alignment horizontal="right" vertical="center" shrinkToFit="1"/>
    </xf>
    <xf numFmtId="176" fontId="35" fillId="6" borderId="13" xfId="14" applyNumberFormat="1" applyFont="1" applyFill="1" applyBorder="1" applyAlignment="1">
      <alignment horizontal="right" vertical="center" shrinkToFit="1"/>
    </xf>
    <xf numFmtId="0" fontId="35" fillId="6" borderId="75" xfId="12" applyFont="1" applyFill="1" applyBorder="1" applyAlignment="1">
      <alignment horizontal="center" vertical="center"/>
    </xf>
    <xf numFmtId="0" fontId="35" fillId="6" borderId="70" xfId="12" applyFont="1" applyFill="1" applyBorder="1" applyAlignment="1">
      <alignment horizontal="center" vertical="center"/>
    </xf>
    <xf numFmtId="187" fontId="35" fillId="6" borderId="130" xfId="14" applyNumberFormat="1" applyFont="1" applyFill="1" applyBorder="1" applyAlignment="1">
      <alignment horizontal="right" vertical="center" shrinkToFit="1"/>
    </xf>
    <xf numFmtId="187" fontId="35" fillId="6" borderId="18" xfId="14" applyNumberFormat="1" applyFont="1" applyFill="1" applyBorder="1" applyAlignment="1">
      <alignment horizontal="right" vertical="center" shrinkToFit="1"/>
    </xf>
    <xf numFmtId="187" fontId="35" fillId="6" borderId="184" xfId="14" applyNumberFormat="1" applyFont="1" applyFill="1" applyBorder="1" applyAlignment="1">
      <alignment horizontal="right" vertical="center" shrinkToFit="1"/>
    </xf>
    <xf numFmtId="187" fontId="35" fillId="6" borderId="185" xfId="14" applyNumberFormat="1" applyFont="1" applyFill="1" applyBorder="1" applyAlignment="1">
      <alignment horizontal="right" vertical="center" shrinkToFit="1"/>
    </xf>
    <xf numFmtId="0" fontId="35" fillId="6" borderId="74" xfId="12" applyFont="1" applyFill="1" applyBorder="1">
      <alignment vertical="center"/>
    </xf>
    <xf numFmtId="188" fontId="35" fillId="6" borderId="72" xfId="14" applyNumberFormat="1" applyFont="1" applyFill="1" applyBorder="1" applyAlignment="1">
      <alignment horizontal="right" vertical="center" shrinkToFit="1"/>
    </xf>
    <xf numFmtId="188" fontId="35" fillId="6" borderId="75" xfId="14" applyNumberFormat="1" applyFont="1" applyFill="1" applyBorder="1" applyAlignment="1">
      <alignment horizontal="right" vertical="center" shrinkToFit="1"/>
    </xf>
    <xf numFmtId="188" fontId="35" fillId="6" borderId="70" xfId="14" applyNumberFormat="1" applyFont="1" applyFill="1" applyBorder="1" applyAlignment="1">
      <alignment horizontal="right" vertical="center" shrinkToFit="1"/>
    </xf>
    <xf numFmtId="188" fontId="35" fillId="6" borderId="181" xfId="14" applyNumberFormat="1" applyFont="1" applyFill="1" applyBorder="1" applyAlignment="1">
      <alignment horizontal="right" vertical="center" shrinkToFit="1"/>
    </xf>
    <xf numFmtId="188" fontId="35" fillId="6" borderId="182" xfId="14" applyNumberFormat="1" applyFont="1" applyFill="1" applyBorder="1" applyAlignment="1">
      <alignment horizontal="right" vertical="center" shrinkToFit="1"/>
    </xf>
    <xf numFmtId="188" fontId="35" fillId="6" borderId="183" xfId="14" applyNumberFormat="1" applyFont="1" applyFill="1" applyBorder="1" applyAlignment="1">
      <alignment horizontal="right" vertical="center" shrinkToFit="1"/>
    </xf>
    <xf numFmtId="0" fontId="35" fillId="6" borderId="11" xfId="12" applyFont="1" applyFill="1" applyBorder="1" applyAlignment="1">
      <alignment horizontal="left" vertical="center" wrapText="1"/>
    </xf>
    <xf numFmtId="0" fontId="35" fillId="6" borderId="12" xfId="12" applyFont="1" applyFill="1" applyBorder="1" applyAlignment="1">
      <alignment horizontal="left" vertical="center" wrapText="1"/>
    </xf>
    <xf numFmtId="0" fontId="35" fillId="6" borderId="74" xfId="12" applyFont="1" applyFill="1" applyBorder="1" applyAlignment="1">
      <alignment horizontal="left" vertical="center" wrapText="1"/>
    </xf>
    <xf numFmtId="0" fontId="35" fillId="6" borderId="75" xfId="12" applyFont="1" applyFill="1" applyBorder="1" applyAlignment="1">
      <alignment horizontal="left" vertical="center" wrapText="1"/>
    </xf>
    <xf numFmtId="0" fontId="35" fillId="6" borderId="12" xfId="12" applyFont="1" applyFill="1" applyBorder="1" applyAlignment="1">
      <alignment horizontal="center" vertical="center"/>
    </xf>
    <xf numFmtId="0" fontId="35" fillId="6" borderId="48" xfId="12" applyFont="1" applyFill="1" applyBorder="1" applyAlignment="1">
      <alignment horizontal="center" vertical="center"/>
    </xf>
    <xf numFmtId="187" fontId="35" fillId="6" borderId="39" xfId="14" applyNumberFormat="1" applyFont="1" applyFill="1" applyBorder="1" applyAlignment="1">
      <alignment horizontal="right" vertical="center" shrinkToFit="1"/>
    </xf>
    <xf numFmtId="187" fontId="35" fillId="6" borderId="31" xfId="14" applyNumberFormat="1" applyFont="1" applyFill="1" applyBorder="1" applyAlignment="1">
      <alignment horizontal="right" vertical="center" shrinkToFit="1"/>
    </xf>
    <xf numFmtId="187" fontId="35" fillId="6" borderId="156" xfId="14" applyNumberFormat="1" applyFont="1" applyFill="1" applyBorder="1" applyAlignment="1">
      <alignment horizontal="right" vertical="center" shrinkToFit="1"/>
    </xf>
    <xf numFmtId="187" fontId="35" fillId="6" borderId="157" xfId="14" applyNumberFormat="1" applyFont="1" applyFill="1" applyBorder="1" applyAlignment="1">
      <alignment horizontal="right" vertical="center" shrinkToFit="1"/>
    </xf>
    <xf numFmtId="187" fontId="35" fillId="6" borderId="160" xfId="14" applyNumberFormat="1" applyFont="1" applyFill="1" applyBorder="1" applyAlignment="1">
      <alignment horizontal="right" vertical="center" shrinkToFit="1"/>
    </xf>
    <xf numFmtId="188" fontId="35" fillId="6" borderId="64" xfId="14" applyNumberFormat="1" applyFont="1" applyFill="1" applyBorder="1" applyAlignment="1">
      <alignment horizontal="right" vertical="center" shrinkToFit="1"/>
    </xf>
    <xf numFmtId="188" fontId="35" fillId="6" borderId="0" xfId="14" applyNumberFormat="1" applyFont="1" applyFill="1" applyAlignment="1">
      <alignment horizontal="right" vertical="center" shrinkToFit="1"/>
    </xf>
    <xf numFmtId="188" fontId="35" fillId="6" borderId="38" xfId="14" applyNumberFormat="1" applyFont="1" applyFill="1" applyBorder="1" applyAlignment="1">
      <alignment horizontal="right" vertical="center" shrinkToFit="1"/>
    </xf>
    <xf numFmtId="188" fontId="35" fillId="6" borderId="66" xfId="14" applyNumberFormat="1" applyFont="1" applyFill="1" applyBorder="1" applyAlignment="1">
      <alignment horizontal="right" vertical="center" shrinkToFit="1"/>
    </xf>
    <xf numFmtId="0" fontId="37" fillId="6" borderId="24" xfId="12" applyFont="1" applyFill="1" applyBorder="1" applyAlignment="1">
      <alignment horizontal="left" vertical="center"/>
    </xf>
    <xf numFmtId="0" fontId="35" fillId="6" borderId="54" xfId="12" applyFont="1" applyFill="1" applyBorder="1" applyAlignment="1">
      <alignment horizontal="left" vertical="center"/>
    </xf>
    <xf numFmtId="0" fontId="35" fillId="6" borderId="54" xfId="12" applyFont="1" applyFill="1" applyBorder="1" applyAlignment="1">
      <alignment horizontal="right" vertical="center" wrapText="1"/>
    </xf>
    <xf numFmtId="0" fontId="35" fillId="6" borderId="54" xfId="12" applyFont="1" applyFill="1" applyBorder="1" applyAlignment="1">
      <alignment horizontal="right" vertical="center"/>
    </xf>
    <xf numFmtId="0" fontId="35" fillId="6" borderId="40" xfId="12" applyFont="1" applyFill="1" applyBorder="1" applyAlignment="1">
      <alignment horizontal="right" vertical="center"/>
    </xf>
    <xf numFmtId="187" fontId="35" fillId="6" borderId="178" xfId="14" applyNumberFormat="1" applyFont="1" applyFill="1" applyBorder="1" applyAlignment="1">
      <alignment horizontal="right" vertical="center" shrinkToFit="1"/>
    </xf>
    <xf numFmtId="187" fontId="35" fillId="6" borderId="179" xfId="14" applyNumberFormat="1" applyFont="1" applyFill="1" applyBorder="1" applyAlignment="1">
      <alignment horizontal="right" vertical="center" shrinkToFit="1"/>
    </xf>
    <xf numFmtId="187" fontId="35" fillId="6" borderId="180" xfId="14" applyNumberFormat="1" applyFont="1" applyFill="1" applyBorder="1" applyAlignment="1">
      <alignment horizontal="right" vertical="center" shrinkToFit="1"/>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178" fontId="18" fillId="0" borderId="39" xfId="16" applyNumberFormat="1" applyFont="1" applyBorder="1">
      <alignment vertical="center"/>
    </xf>
    <xf numFmtId="178" fontId="18" fillId="0" borderId="31" xfId="16" applyNumberFormat="1" applyFont="1" applyBorder="1">
      <alignment vertical="center"/>
    </xf>
    <xf numFmtId="178" fontId="18" fillId="0" borderId="42" xfId="16" applyNumberFormat="1" applyFont="1" applyBorder="1">
      <alignment vertical="center"/>
    </xf>
    <xf numFmtId="178" fontId="4" fillId="0" borderId="39" xfId="16" applyNumberFormat="1" applyFont="1" applyBorder="1" applyAlignment="1">
      <alignment vertical="center" wrapText="1"/>
    </xf>
    <xf numFmtId="178" fontId="4" fillId="0" borderId="31" xfId="16" applyNumberFormat="1" applyFont="1" applyBorder="1" applyAlignment="1">
      <alignment vertical="center" wrapText="1"/>
    </xf>
    <xf numFmtId="178" fontId="4" fillId="0" borderId="42" xfId="16" applyNumberFormat="1" applyFont="1" applyBorder="1" applyAlignment="1">
      <alignment vertical="center" wrapText="1"/>
    </xf>
    <xf numFmtId="0" fontId="4" fillId="6" borderId="39" xfId="16" applyFont="1" applyFill="1" applyBorder="1">
      <alignment vertical="center"/>
    </xf>
    <xf numFmtId="0" fontId="4" fillId="6" borderId="31" xfId="16" applyFont="1" applyFill="1" applyBorder="1">
      <alignment vertical="center"/>
    </xf>
    <xf numFmtId="0" fontId="4" fillId="6" borderId="42" xfId="16" applyFont="1" applyFill="1" applyBorder="1">
      <alignment vertical="center"/>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7" fillId="0" borderId="12" xfId="1" applyFont="1" applyBorder="1" applyAlignment="1">
      <alignment horizontal="left" vertical="center"/>
    </xf>
    <xf numFmtId="0" fontId="7" fillId="0" borderId="13" xfId="1" applyFont="1" applyBorder="1" applyAlignment="1">
      <alignment horizontal="left" vertical="center"/>
    </xf>
    <xf numFmtId="0" fontId="7" fillId="0" borderId="18" xfId="1" applyFont="1" applyBorder="1" applyAlignment="1">
      <alignment horizontal="left" vertical="center"/>
    </xf>
    <xf numFmtId="0" fontId="7" fillId="0" borderId="19" xfId="1" applyFont="1" applyBorder="1" applyAlignment="1">
      <alignment horizontal="left" vertical="center"/>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Border="1" applyAlignment="1">
      <alignment horizontal="left" vertical="center" wrapText="1"/>
    </xf>
    <xf numFmtId="0" fontId="8" fillId="0" borderId="26" xfId="2" applyFont="1" applyBorder="1" applyAlignment="1">
      <alignment horizontal="left" vertical="center" wrapText="1"/>
    </xf>
    <xf numFmtId="0" fontId="8" fillId="0" borderId="36" xfId="3" applyFont="1" applyBorder="1" applyAlignment="1">
      <alignment vertical="center" wrapText="1"/>
    </xf>
    <xf numFmtId="0" fontId="8" fillId="0" borderId="23" xfId="3" applyFont="1" applyBorder="1" applyAlignment="1">
      <alignment vertical="center" wrapText="1"/>
    </xf>
    <xf numFmtId="0" fontId="8" fillId="0" borderId="7" xfId="3" applyFont="1" applyBorder="1" applyAlignment="1">
      <alignment vertical="center" wrapText="1"/>
    </xf>
    <xf numFmtId="0" fontId="8" fillId="0" borderId="38" xfId="3" applyFont="1" applyBorder="1" applyAlignment="1">
      <alignment vertical="center" wrapText="1"/>
    </xf>
    <xf numFmtId="0" fontId="8" fillId="0" borderId="24" xfId="3" applyFont="1" applyBorder="1" applyAlignment="1">
      <alignment vertical="center" wrapText="1"/>
    </xf>
    <xf numFmtId="0" fontId="8" fillId="0" borderId="40" xfId="3" applyFont="1" applyBorder="1" applyAlignment="1">
      <alignment vertical="center" wrapText="1"/>
    </xf>
    <xf numFmtId="0" fontId="8" fillId="0" borderId="25" xfId="3" applyFont="1" applyBorder="1">
      <alignment vertical="center"/>
    </xf>
    <xf numFmtId="0" fontId="8" fillId="0" borderId="26"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30" xfId="3" applyFont="1" applyBorder="1" applyAlignment="1">
      <alignment vertical="center" wrapText="1"/>
    </xf>
    <xf numFmtId="0" fontId="8" fillId="0" borderId="42" xfId="3" applyFont="1" applyBorder="1" applyAlignment="1">
      <alignment vertical="center" wrapText="1"/>
    </xf>
    <xf numFmtId="0" fontId="8" fillId="0" borderId="17" xfId="3" applyFont="1" applyBorder="1">
      <alignment vertical="center"/>
    </xf>
    <xf numFmtId="0" fontId="8" fillId="0" borderId="43" xfId="3" applyFont="1" applyBorder="1">
      <alignment vertical="center"/>
    </xf>
    <xf numFmtId="0" fontId="8" fillId="0" borderId="18" xfId="3" applyFont="1" applyBorder="1">
      <alignment vertical="center"/>
    </xf>
    <xf numFmtId="0" fontId="8" fillId="0" borderId="19" xfId="3" applyFont="1" applyBorder="1">
      <alignment vertical="center"/>
    </xf>
    <xf numFmtId="0" fontId="9" fillId="0" borderId="27"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45" xfId="3" applyFont="1" applyBorder="1">
      <alignment vertical="center"/>
    </xf>
    <xf numFmtId="0" fontId="9" fillId="0" borderId="25" xfId="3" applyFont="1" applyBorder="1">
      <alignment vertical="center"/>
    </xf>
    <xf numFmtId="0" fontId="9" fillId="0" borderId="46" xfId="3" applyFont="1" applyBorder="1">
      <alignment vertical="center"/>
    </xf>
    <xf numFmtId="0" fontId="9" fillId="0" borderId="44" xfId="3" applyFont="1" applyBorder="1">
      <alignment vertical="center"/>
    </xf>
    <xf numFmtId="0" fontId="9" fillId="0" borderId="18" xfId="3" applyFont="1" applyBorder="1">
      <alignment vertical="center"/>
    </xf>
    <xf numFmtId="0" fontId="9" fillId="0" borderId="43" xfId="3" applyFont="1" applyBorder="1">
      <alignment vertical="center"/>
    </xf>
    <xf numFmtId="0" fontId="8" fillId="0" borderId="36" xfId="4" applyFont="1" applyBorder="1" applyAlignment="1">
      <alignment vertical="center" wrapText="1"/>
    </xf>
    <xf numFmtId="0" fontId="8" fillId="0" borderId="23" xfId="4" applyFont="1" applyBorder="1" applyAlignment="1">
      <alignment vertical="center" wrapText="1"/>
    </xf>
    <xf numFmtId="0" fontId="8" fillId="0" borderId="7" xfId="4" applyFont="1" applyBorder="1" applyAlignment="1">
      <alignment vertical="center" wrapText="1"/>
    </xf>
    <xf numFmtId="0" fontId="8" fillId="0" borderId="38" xfId="4" applyFont="1" applyBorder="1" applyAlignment="1">
      <alignment vertical="center" wrapText="1"/>
    </xf>
    <xf numFmtId="0" fontId="8" fillId="0" borderId="24" xfId="4" applyFont="1" applyBorder="1" applyAlignment="1">
      <alignment vertical="center" wrapText="1"/>
    </xf>
    <xf numFmtId="0" fontId="8" fillId="0" borderId="40" xfId="4" applyFont="1" applyBorder="1" applyAlignment="1">
      <alignment vertical="center" wrapText="1"/>
    </xf>
    <xf numFmtId="0" fontId="8" fillId="0" borderId="25" xfId="4" applyFont="1" applyBorder="1" applyAlignment="1">
      <alignment horizontal="left" vertical="center"/>
    </xf>
    <xf numFmtId="0" fontId="8" fillId="0" borderId="26" xfId="4" applyFont="1" applyBorder="1" applyAlignment="1">
      <alignment horizontal="left" vertical="center"/>
    </xf>
    <xf numFmtId="0" fontId="8" fillId="0" borderId="31" xfId="4" applyFont="1" applyBorder="1" applyAlignment="1">
      <alignment horizontal="left" vertical="center"/>
    </xf>
    <xf numFmtId="0" fontId="8" fillId="0" borderId="32" xfId="4" applyFont="1" applyBorder="1" applyAlignment="1">
      <alignment horizontal="left" vertical="center"/>
    </xf>
    <xf numFmtId="0" fontId="8" fillId="0" borderId="39" xfId="4" applyFont="1" applyBorder="1" applyAlignment="1">
      <alignment horizontal="center" vertical="center" shrinkToFit="1"/>
    </xf>
    <xf numFmtId="0" fontId="8" fillId="0" borderId="31" xfId="4" applyFont="1" applyBorder="1" applyAlignment="1">
      <alignment horizontal="center" vertical="center" shrinkToFit="1"/>
    </xf>
    <xf numFmtId="0" fontId="8" fillId="0" borderId="32" xfId="4" applyFont="1" applyBorder="1" applyAlignment="1">
      <alignment horizontal="center" vertical="center" shrinkToFit="1"/>
    </xf>
    <xf numFmtId="0" fontId="8" fillId="0" borderId="11" xfId="4" applyFont="1" applyBorder="1" applyAlignment="1">
      <alignment vertical="center" wrapText="1"/>
    </xf>
    <xf numFmtId="0" fontId="8" fillId="0" borderId="48" xfId="4" applyFont="1" applyBorder="1" applyAlignment="1">
      <alignment vertical="center" wrapText="1"/>
    </xf>
    <xf numFmtId="0" fontId="8" fillId="0" borderId="17" xfId="4" applyFont="1" applyBorder="1">
      <alignment vertical="center"/>
    </xf>
    <xf numFmtId="0" fontId="8" fillId="0" borderId="43" xfId="4" applyFont="1" applyBorder="1">
      <alignment vertical="center"/>
    </xf>
    <xf numFmtId="0" fontId="8" fillId="0" borderId="18" xfId="4" applyFont="1" applyBorder="1" applyAlignment="1">
      <alignment horizontal="left" vertical="center"/>
    </xf>
    <xf numFmtId="0" fontId="8" fillId="0" borderId="19" xfId="4" applyFont="1" applyBorder="1" applyAlignment="1">
      <alignment horizontal="left"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8" xfId="1" applyFont="1" applyBorder="1" applyAlignment="1">
      <alignment horizontal="left" vertical="center" wrapText="1"/>
    </xf>
    <xf numFmtId="0" fontId="14" fillId="0" borderId="9" xfId="1" applyFont="1" applyBorder="1" applyAlignment="1">
      <alignment horizontal="left" vertical="center" wrapText="1"/>
    </xf>
    <xf numFmtId="0" fontId="14" fillId="0" borderId="12" xfId="1" applyFont="1" applyBorder="1" applyAlignment="1">
      <alignment horizontal="left" vertical="center"/>
    </xf>
    <xf numFmtId="0" fontId="14" fillId="0" borderId="13" xfId="1" applyFont="1" applyBorder="1" applyAlignment="1">
      <alignment horizontal="left" vertical="center"/>
    </xf>
    <xf numFmtId="0" fontId="14" fillId="0" borderId="31" xfId="1" applyFont="1" applyBorder="1" applyAlignment="1">
      <alignment horizontal="left" vertical="center"/>
    </xf>
    <xf numFmtId="0" fontId="14" fillId="0" borderId="32" xfId="1" applyFont="1" applyBorder="1" applyAlignment="1">
      <alignment horizontal="left" vertical="center"/>
    </xf>
    <xf numFmtId="0" fontId="14" fillId="0" borderId="39" xfId="1" applyFont="1" applyBorder="1" applyAlignment="1" applyProtection="1">
      <alignment horizontal="left" vertical="center" wrapText="1"/>
      <protection locked="0"/>
    </xf>
    <xf numFmtId="0" fontId="14" fillId="0" borderId="31" xfId="1" applyFont="1" applyBorder="1" applyAlignment="1" applyProtection="1">
      <alignment horizontal="left" vertical="center" wrapText="1"/>
      <protection locked="0"/>
    </xf>
    <xf numFmtId="0" fontId="14" fillId="0" borderId="32" xfId="1" applyFont="1" applyBorder="1" applyAlignment="1" applyProtection="1">
      <alignment horizontal="left" vertical="center" wrapText="1"/>
      <protection locked="0"/>
    </xf>
    <xf numFmtId="0" fontId="14" fillId="0" borderId="44" xfId="1" applyFont="1" applyBorder="1" applyAlignment="1" applyProtection="1">
      <alignment horizontal="left" vertical="center" wrapText="1"/>
      <protection locked="0"/>
    </xf>
    <xf numFmtId="0" fontId="14" fillId="0" borderId="18" xfId="1" applyFont="1" applyBorder="1" applyAlignment="1" applyProtection="1">
      <alignment horizontal="left" vertical="center" wrapText="1"/>
      <protection locked="0"/>
    </xf>
    <xf numFmtId="0" fontId="14" fillId="0" borderId="19" xfId="1" applyFont="1" applyBorder="1" applyAlignment="1" applyProtection="1">
      <alignment horizontal="left" vertical="center" wrapText="1"/>
      <protection locked="0"/>
    </xf>
    <xf numFmtId="187" fontId="2" fillId="6" borderId="34" xfId="17" applyNumberFormat="1" applyFont="1" applyFill="1" applyBorder="1" applyAlignment="1">
      <alignment horizontal="center" vertical="center"/>
    </xf>
    <xf numFmtId="178" fontId="17"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187" fontId="2" fillId="6" borderId="0" xfId="17" applyNumberFormat="1" applyFont="1" applyFill="1" applyAlignment="1">
      <alignment horizontal="center" vertical="center" wrapText="1"/>
    </xf>
    <xf numFmtId="0" fontId="2" fillId="0" borderId="34" xfId="16" applyFont="1" applyBorder="1" applyAlignment="1">
      <alignment horizontal="center"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8" xfId="16" applyFont="1" applyBorder="1" applyAlignment="1" applyProtection="1">
      <alignment horizontal="left" vertical="top" wrapText="1"/>
      <protection locked="0"/>
    </xf>
    <xf numFmtId="0" fontId="2" fillId="0" borderId="64"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4"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79" fontId="2" fillId="0" borderId="0" xfId="17" applyNumberFormat="1" applyFont="1" applyAlignment="1">
      <alignment horizontal="center" vertical="center" wrapText="1"/>
    </xf>
  </cellXfs>
  <cellStyles count="25">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 2" xfId="21" xr:uid="{FC60C3D4-4977-4028-B8C9-B9B1B5CB6BA2}"/>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20" xr:uid="{8C4C6BDF-8724-4B98-BAEC-9BB0BDFE11C5}"/>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67AE843E-F79E-49D6-8C0A-A4D5627DF29F}"/>
    <cellStyle name="標準 7 2" xfId="24" xr:uid="{3462E6E5-77E4-4054-A6D6-74C5074B32BF}"/>
    <cellStyle name="標準 8" xfId="23" xr:uid="{AEF3E366-AEA7-4E57-AAA2-8FCBDFDA8D9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464-4D85-ABA3-4904E724C2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208931</c:v>
                </c:pt>
                <c:pt idx="1">
                  <c:v>157198</c:v>
                </c:pt>
                <c:pt idx="2">
                  <c:v>173118</c:v>
                </c:pt>
                <c:pt idx="3">
                  <c:v>124150</c:v>
                </c:pt>
                <c:pt idx="4">
                  <c:v>221714</c:v>
                </c:pt>
              </c:numCache>
            </c:numRef>
          </c:val>
          <c:smooth val="0"/>
          <c:extLst>
            <c:ext xmlns:c16="http://schemas.microsoft.com/office/drawing/2014/chart" uri="{C3380CC4-5D6E-409C-BE32-E72D297353CC}">
              <c16:uniqueId val="{00000001-C464-4D85-ABA3-4904E724C243}"/>
            </c:ext>
          </c:extLst>
        </c:ser>
        <c:dLbls>
          <c:showLegendKey val="0"/>
          <c:showVal val="0"/>
          <c:showCatName val="0"/>
          <c:showSerName val="0"/>
          <c:showPercent val="0"/>
          <c:showBubbleSize val="0"/>
        </c:dLbls>
        <c:marker val="1"/>
        <c:smooth val="0"/>
        <c:axId val="513439336"/>
        <c:axId val="69609144"/>
      </c:lineChart>
      <c:catAx>
        <c:axId val="513439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609144"/>
        <c:crosses val="autoZero"/>
        <c:auto val="1"/>
        <c:lblAlgn val="ctr"/>
        <c:lblOffset val="100"/>
        <c:tickLblSkip val="1"/>
        <c:tickMarkSkip val="1"/>
        <c:noMultiLvlLbl val="0"/>
      </c:catAx>
      <c:valAx>
        <c:axId val="696091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3439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12.22</c:v>
                </c:pt>
                <c:pt idx="1">
                  <c:v>16.809999999999999</c:v>
                </c:pt>
                <c:pt idx="2">
                  <c:v>19.72</c:v>
                </c:pt>
                <c:pt idx="3">
                  <c:v>17.23</c:v>
                </c:pt>
                <c:pt idx="4">
                  <c:v>21.46</c:v>
                </c:pt>
              </c:numCache>
            </c:numRef>
          </c:val>
          <c:extLst>
            <c:ext xmlns:c16="http://schemas.microsoft.com/office/drawing/2014/chart" uri="{C3380CC4-5D6E-409C-BE32-E72D297353CC}">
              <c16:uniqueId val="{00000000-2767-4B61-A4A3-E6DCDBA664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14.68</c:v>
                </c:pt>
                <c:pt idx="1">
                  <c:v>14.97</c:v>
                </c:pt>
                <c:pt idx="2">
                  <c:v>15.14</c:v>
                </c:pt>
                <c:pt idx="3">
                  <c:v>15.16</c:v>
                </c:pt>
                <c:pt idx="4">
                  <c:v>14.69</c:v>
                </c:pt>
              </c:numCache>
            </c:numRef>
          </c:val>
          <c:extLst>
            <c:ext xmlns:c16="http://schemas.microsoft.com/office/drawing/2014/chart" uri="{C3380CC4-5D6E-409C-BE32-E72D297353CC}">
              <c16:uniqueId val="{00000001-2767-4B61-A4A3-E6DCDBA66456}"/>
            </c:ext>
          </c:extLst>
        </c:ser>
        <c:dLbls>
          <c:showLegendKey val="0"/>
          <c:showVal val="0"/>
          <c:showCatName val="0"/>
          <c:showSerName val="0"/>
          <c:showPercent val="0"/>
          <c:showBubbleSize val="0"/>
        </c:dLbls>
        <c:gapWidth val="250"/>
        <c:overlap val="100"/>
        <c:axId val="69607576"/>
        <c:axId val="69606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-3.39</c:v>
                </c:pt>
                <c:pt idx="1">
                  <c:v>4.3499999999999996</c:v>
                </c:pt>
                <c:pt idx="2">
                  <c:v>2.72</c:v>
                </c:pt>
                <c:pt idx="3">
                  <c:v>-2.5099999999999998</c:v>
                </c:pt>
                <c:pt idx="4">
                  <c:v>4.7699999999999996</c:v>
                </c:pt>
              </c:numCache>
            </c:numRef>
          </c:val>
          <c:smooth val="0"/>
          <c:extLst>
            <c:ext xmlns:c16="http://schemas.microsoft.com/office/drawing/2014/chart" uri="{C3380CC4-5D6E-409C-BE32-E72D297353CC}">
              <c16:uniqueId val="{00000002-2767-4B61-A4A3-E6DCDBA66456}"/>
            </c:ext>
          </c:extLst>
        </c:ser>
        <c:dLbls>
          <c:showLegendKey val="0"/>
          <c:showVal val="0"/>
          <c:showCatName val="0"/>
          <c:showSerName val="0"/>
          <c:showPercent val="0"/>
          <c:showBubbleSize val="0"/>
        </c:dLbls>
        <c:marker val="1"/>
        <c:smooth val="0"/>
        <c:axId val="69607576"/>
        <c:axId val="69606792"/>
      </c:lineChart>
      <c:catAx>
        <c:axId val="69607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606792"/>
        <c:crosses val="autoZero"/>
        <c:auto val="1"/>
        <c:lblAlgn val="ctr"/>
        <c:lblOffset val="100"/>
        <c:tickLblSkip val="1"/>
        <c:tickMarkSkip val="1"/>
        <c:noMultiLvlLbl val="0"/>
      </c:catAx>
      <c:valAx>
        <c:axId val="69606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07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471-433B-BB6C-3C269C10EF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71-433B-BB6C-3C269C10EF3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471-433B-BB6C-3C269C10EF36}"/>
            </c:ext>
          </c:extLst>
        </c:ser>
        <c:ser>
          <c:idx val="3"/>
          <c:order val="3"/>
          <c:tx>
            <c:strRef>
              <c:f>データシート!$A$30</c:f>
              <c:strCache>
                <c:ptCount val="1"/>
                <c:pt idx="0">
                  <c:v>国民健康保険事業（直診勘定）特別会計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471-433B-BB6C-3C269C10EF3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0.23</c:v>
                </c:pt>
                <c:pt idx="4">
                  <c:v>#N/A</c:v>
                </c:pt>
                <c:pt idx="5">
                  <c:v>0</c:v>
                </c:pt>
                <c:pt idx="6">
                  <c:v>#N/A</c:v>
                </c:pt>
                <c:pt idx="7">
                  <c:v>0.03</c:v>
                </c:pt>
                <c:pt idx="8">
                  <c:v>#N/A</c:v>
                </c:pt>
                <c:pt idx="9">
                  <c:v>0</c:v>
                </c:pt>
              </c:numCache>
            </c:numRef>
          </c:val>
          <c:extLst>
            <c:ext xmlns:c16="http://schemas.microsoft.com/office/drawing/2014/chart" uri="{C3380CC4-5D6E-409C-BE32-E72D297353CC}">
              <c16:uniqueId val="{00000004-3471-433B-BB6C-3C269C10EF3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0.08</c:v>
                </c:pt>
              </c:numCache>
            </c:numRef>
          </c:val>
          <c:extLst>
            <c:ext xmlns:c16="http://schemas.microsoft.com/office/drawing/2014/chart" uri="{C3380CC4-5D6E-409C-BE32-E72D297353CC}">
              <c16:uniqueId val="{00000005-3471-433B-BB6C-3C269C10EF3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7.0000000000000007E-2</c:v>
                </c:pt>
                <c:pt idx="8">
                  <c:v>#N/A</c:v>
                </c:pt>
                <c:pt idx="9">
                  <c:v>0.09</c:v>
                </c:pt>
              </c:numCache>
            </c:numRef>
          </c:val>
          <c:extLst>
            <c:ext xmlns:c16="http://schemas.microsoft.com/office/drawing/2014/chart" uri="{C3380CC4-5D6E-409C-BE32-E72D297353CC}">
              <c16:uniqueId val="{00000006-3471-433B-BB6C-3C269C10EF36}"/>
            </c:ext>
          </c:extLst>
        </c:ser>
        <c:ser>
          <c:idx val="7"/>
          <c:order val="7"/>
          <c:tx>
            <c:strRef>
              <c:f>データシート!$A$34</c:f>
              <c:strCache>
                <c:ptCount val="1"/>
                <c:pt idx="0">
                  <c:v>国民健康保険事業（事業勘定）特別会計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2.83</c:v>
                </c:pt>
                <c:pt idx="2">
                  <c:v>#N/A</c:v>
                </c:pt>
                <c:pt idx="3">
                  <c:v>4.88</c:v>
                </c:pt>
                <c:pt idx="4">
                  <c:v>#N/A</c:v>
                </c:pt>
                <c:pt idx="5">
                  <c:v>4.79</c:v>
                </c:pt>
                <c:pt idx="6">
                  <c:v>#N/A</c:v>
                </c:pt>
                <c:pt idx="7">
                  <c:v>2.2400000000000002</c:v>
                </c:pt>
                <c:pt idx="8">
                  <c:v>#N/A</c:v>
                </c:pt>
                <c:pt idx="9">
                  <c:v>1.23</c:v>
                </c:pt>
              </c:numCache>
            </c:numRef>
          </c:val>
          <c:extLst>
            <c:ext xmlns:c16="http://schemas.microsoft.com/office/drawing/2014/chart" uri="{C3380CC4-5D6E-409C-BE32-E72D297353CC}">
              <c16:uniqueId val="{00000007-3471-433B-BB6C-3C269C10EF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12.21</c:v>
                </c:pt>
                <c:pt idx="2">
                  <c:v>#N/A</c:v>
                </c:pt>
                <c:pt idx="3">
                  <c:v>16.8</c:v>
                </c:pt>
                <c:pt idx="4">
                  <c:v>#N/A</c:v>
                </c:pt>
                <c:pt idx="5">
                  <c:v>19.71</c:v>
                </c:pt>
                <c:pt idx="6">
                  <c:v>#N/A</c:v>
                </c:pt>
                <c:pt idx="7">
                  <c:v>17.23</c:v>
                </c:pt>
                <c:pt idx="8">
                  <c:v>#N/A</c:v>
                </c:pt>
                <c:pt idx="9">
                  <c:v>21.46</c:v>
                </c:pt>
              </c:numCache>
            </c:numRef>
          </c:val>
          <c:extLst>
            <c:ext xmlns:c16="http://schemas.microsoft.com/office/drawing/2014/chart" uri="{C3380CC4-5D6E-409C-BE32-E72D297353CC}">
              <c16:uniqueId val="{00000008-3471-433B-BB6C-3C269C10EF36}"/>
            </c:ext>
          </c:extLst>
        </c:ser>
        <c:ser>
          <c:idx val="9"/>
          <c:order val="9"/>
          <c:tx>
            <c:strRef>
              <c:f>データシート!$A$36</c:f>
              <c:strCache>
                <c:ptCount val="1"/>
                <c:pt idx="0">
                  <c:v>漁業集落排水事業特別会計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0.02</c:v>
                </c:pt>
                <c:pt idx="4">
                  <c:v>#N/A</c:v>
                </c:pt>
                <c:pt idx="5">
                  <c:v>0</c:v>
                </c:pt>
                <c:pt idx="6">
                  <c:v>#N/A</c:v>
                </c:pt>
                <c:pt idx="7">
                  <c:v>0</c:v>
                </c:pt>
                <c:pt idx="8">
                  <c:v>0.13</c:v>
                </c:pt>
                <c:pt idx="9">
                  <c:v>#N/A</c:v>
                </c:pt>
              </c:numCache>
            </c:numRef>
          </c:val>
          <c:extLst>
            <c:ext xmlns:c16="http://schemas.microsoft.com/office/drawing/2014/chart" uri="{C3380CC4-5D6E-409C-BE32-E72D297353CC}">
              <c16:uniqueId val="{00000009-3471-433B-BB6C-3C269C10EF36}"/>
            </c:ext>
          </c:extLst>
        </c:ser>
        <c:dLbls>
          <c:showLegendKey val="0"/>
          <c:showVal val="0"/>
          <c:showCatName val="0"/>
          <c:showSerName val="0"/>
          <c:showPercent val="0"/>
          <c:showBubbleSize val="0"/>
        </c:dLbls>
        <c:gapWidth val="150"/>
        <c:overlap val="100"/>
        <c:axId val="69607968"/>
        <c:axId val="69606400"/>
      </c:barChart>
      <c:catAx>
        <c:axId val="6960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606400"/>
        <c:crosses val="autoZero"/>
        <c:auto val="1"/>
        <c:lblAlgn val="ctr"/>
        <c:lblOffset val="100"/>
        <c:tickLblSkip val="1"/>
        <c:tickMarkSkip val="1"/>
        <c:noMultiLvlLbl val="0"/>
      </c:catAx>
      <c:valAx>
        <c:axId val="6960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607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307</c:v>
                </c:pt>
                <c:pt idx="5">
                  <c:v>302</c:v>
                </c:pt>
                <c:pt idx="8">
                  <c:v>298</c:v>
                </c:pt>
                <c:pt idx="11">
                  <c:v>292</c:v>
                </c:pt>
                <c:pt idx="14">
                  <c:v>282</c:v>
                </c:pt>
              </c:numCache>
            </c:numRef>
          </c:val>
          <c:extLst>
            <c:ext xmlns:c16="http://schemas.microsoft.com/office/drawing/2014/chart" uri="{C3380CC4-5D6E-409C-BE32-E72D297353CC}">
              <c16:uniqueId val="{00000000-922C-43EC-B5B8-6FB0AF66DB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2C-43EC-B5B8-6FB0AF66DB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922C-43EC-B5B8-6FB0AF66DB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2C-43EC-B5B8-6FB0AF66DB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c:v>
                </c:pt>
                <c:pt idx="3">
                  <c:v>39</c:v>
                </c:pt>
                <c:pt idx="6">
                  <c:v>35</c:v>
                </c:pt>
                <c:pt idx="9">
                  <c:v>37</c:v>
                </c:pt>
                <c:pt idx="12">
                  <c:v>31</c:v>
                </c:pt>
              </c:numCache>
            </c:numRef>
          </c:val>
          <c:extLst>
            <c:ext xmlns:c16="http://schemas.microsoft.com/office/drawing/2014/chart" uri="{C3380CC4-5D6E-409C-BE32-E72D297353CC}">
              <c16:uniqueId val="{00000004-922C-43EC-B5B8-6FB0AF66DB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2C-43EC-B5B8-6FB0AF66DB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2C-43EC-B5B8-6FB0AF66DB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247</c:v>
                </c:pt>
                <c:pt idx="3">
                  <c:v>239</c:v>
                </c:pt>
                <c:pt idx="6">
                  <c:v>237</c:v>
                </c:pt>
                <c:pt idx="9">
                  <c:v>239</c:v>
                </c:pt>
                <c:pt idx="12">
                  <c:v>230</c:v>
                </c:pt>
              </c:numCache>
            </c:numRef>
          </c:val>
          <c:extLst>
            <c:ext xmlns:c16="http://schemas.microsoft.com/office/drawing/2014/chart" uri="{C3380CC4-5D6E-409C-BE32-E72D297353CC}">
              <c16:uniqueId val="{00000007-922C-43EC-B5B8-6FB0AF66DB6C}"/>
            </c:ext>
          </c:extLst>
        </c:ser>
        <c:dLbls>
          <c:showLegendKey val="0"/>
          <c:showVal val="0"/>
          <c:showCatName val="0"/>
          <c:showSerName val="0"/>
          <c:showPercent val="0"/>
          <c:showBubbleSize val="0"/>
        </c:dLbls>
        <c:gapWidth val="100"/>
        <c:overlap val="100"/>
        <c:axId val="410397008"/>
        <c:axId val="410396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c:v>
                </c:pt>
                <c:pt idx="2">
                  <c:v>#N/A</c:v>
                </c:pt>
                <c:pt idx="3">
                  <c:v>#N/A</c:v>
                </c:pt>
                <c:pt idx="4">
                  <c:v>-23</c:v>
                </c:pt>
                <c:pt idx="5">
                  <c:v>#N/A</c:v>
                </c:pt>
                <c:pt idx="6">
                  <c:v>#N/A</c:v>
                </c:pt>
                <c:pt idx="7">
                  <c:v>-26</c:v>
                </c:pt>
                <c:pt idx="8">
                  <c:v>#N/A</c:v>
                </c:pt>
                <c:pt idx="9">
                  <c:v>#N/A</c:v>
                </c:pt>
                <c:pt idx="10">
                  <c:v>-16</c:v>
                </c:pt>
                <c:pt idx="11">
                  <c:v>#N/A</c:v>
                </c:pt>
                <c:pt idx="12">
                  <c:v>#N/A</c:v>
                </c:pt>
                <c:pt idx="13">
                  <c:v>-21</c:v>
                </c:pt>
                <c:pt idx="14">
                  <c:v>#N/A</c:v>
                </c:pt>
              </c:numCache>
            </c:numRef>
          </c:val>
          <c:smooth val="0"/>
          <c:extLst>
            <c:ext xmlns:c16="http://schemas.microsoft.com/office/drawing/2014/chart" uri="{C3380CC4-5D6E-409C-BE32-E72D297353CC}">
              <c16:uniqueId val="{00000008-922C-43EC-B5B8-6FB0AF66DB6C}"/>
            </c:ext>
          </c:extLst>
        </c:ser>
        <c:dLbls>
          <c:showLegendKey val="0"/>
          <c:showVal val="0"/>
          <c:showCatName val="0"/>
          <c:showSerName val="0"/>
          <c:showPercent val="0"/>
          <c:showBubbleSize val="0"/>
        </c:dLbls>
        <c:marker val="1"/>
        <c:smooth val="0"/>
        <c:axId val="410397008"/>
        <c:axId val="410396224"/>
      </c:lineChart>
      <c:catAx>
        <c:axId val="41039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396224"/>
        <c:crosses val="autoZero"/>
        <c:auto val="1"/>
        <c:lblAlgn val="ctr"/>
        <c:lblOffset val="100"/>
        <c:tickLblSkip val="1"/>
        <c:tickMarkSkip val="1"/>
        <c:noMultiLvlLbl val="0"/>
      </c:catAx>
      <c:valAx>
        <c:axId val="41039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39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2652</c:v>
                </c:pt>
                <c:pt idx="5">
                  <c:v>2527</c:v>
                </c:pt>
                <c:pt idx="8">
                  <c:v>2398</c:v>
                </c:pt>
                <c:pt idx="11">
                  <c:v>2338</c:v>
                </c:pt>
                <c:pt idx="14">
                  <c:v>2373</c:v>
                </c:pt>
              </c:numCache>
            </c:numRef>
          </c:val>
          <c:extLst>
            <c:ext xmlns:c16="http://schemas.microsoft.com/office/drawing/2014/chart" uri="{C3380CC4-5D6E-409C-BE32-E72D297353CC}">
              <c16:uniqueId val="{00000000-93B6-49A8-9B3C-54637BEF4B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c:v>
                </c:pt>
                <c:pt idx="5">
                  <c:v>48</c:v>
                </c:pt>
                <c:pt idx="8">
                  <c:v>39</c:v>
                </c:pt>
                <c:pt idx="11">
                  <c:v>35</c:v>
                </c:pt>
                <c:pt idx="14">
                  <c:v>31</c:v>
                </c:pt>
              </c:numCache>
            </c:numRef>
          </c:val>
          <c:extLst>
            <c:ext xmlns:c16="http://schemas.microsoft.com/office/drawing/2014/chart" uri="{C3380CC4-5D6E-409C-BE32-E72D297353CC}">
              <c16:uniqueId val="{00000001-93B6-49A8-9B3C-54637BEF4B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2189</c:v>
                </c:pt>
                <c:pt idx="5">
                  <c:v>2192</c:v>
                </c:pt>
                <c:pt idx="8">
                  <c:v>2286</c:v>
                </c:pt>
                <c:pt idx="11">
                  <c:v>2530</c:v>
                </c:pt>
                <c:pt idx="14">
                  <c:v>2503</c:v>
                </c:pt>
              </c:numCache>
            </c:numRef>
          </c:val>
          <c:extLst>
            <c:ext xmlns:c16="http://schemas.microsoft.com/office/drawing/2014/chart" uri="{C3380CC4-5D6E-409C-BE32-E72D297353CC}">
              <c16:uniqueId val="{00000002-93B6-49A8-9B3C-54637BEF4B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B6-49A8-9B3C-54637BEF4B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B6-49A8-9B3C-54637BEF4B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B6-49A8-9B3C-54637BEF4B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352</c:v>
                </c:pt>
                <c:pt idx="3">
                  <c:v>498</c:v>
                </c:pt>
                <c:pt idx="6">
                  <c:v>288</c:v>
                </c:pt>
                <c:pt idx="9">
                  <c:v>388</c:v>
                </c:pt>
                <c:pt idx="12">
                  <c:v>252</c:v>
                </c:pt>
              </c:numCache>
            </c:numRef>
          </c:val>
          <c:extLst>
            <c:ext xmlns:c16="http://schemas.microsoft.com/office/drawing/2014/chart" uri="{C3380CC4-5D6E-409C-BE32-E72D297353CC}">
              <c16:uniqueId val="{00000006-93B6-49A8-9B3C-54637BEF4B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3B6-49A8-9B3C-54637BEF4B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368</c:v>
                </c:pt>
                <c:pt idx="3">
                  <c:v>322</c:v>
                </c:pt>
                <c:pt idx="6">
                  <c:v>281</c:v>
                </c:pt>
                <c:pt idx="9">
                  <c:v>238</c:v>
                </c:pt>
                <c:pt idx="12">
                  <c:v>203</c:v>
                </c:pt>
              </c:numCache>
            </c:numRef>
          </c:val>
          <c:extLst>
            <c:ext xmlns:c16="http://schemas.microsoft.com/office/drawing/2014/chart" uri="{C3380CC4-5D6E-409C-BE32-E72D297353CC}">
              <c16:uniqueId val="{00000008-93B6-49A8-9B3C-54637BEF4B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3B6-49A8-9B3C-54637BEF4B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2002</c:v>
                </c:pt>
                <c:pt idx="3">
                  <c:v>1851</c:v>
                </c:pt>
                <c:pt idx="6">
                  <c:v>1812</c:v>
                </c:pt>
                <c:pt idx="9">
                  <c:v>1747</c:v>
                </c:pt>
                <c:pt idx="12">
                  <c:v>1777</c:v>
                </c:pt>
              </c:numCache>
            </c:numRef>
          </c:val>
          <c:extLst>
            <c:ext xmlns:c16="http://schemas.microsoft.com/office/drawing/2014/chart" uri="{C3380CC4-5D6E-409C-BE32-E72D297353CC}">
              <c16:uniqueId val="{0000000A-93B6-49A8-9B3C-54637BEF4BC8}"/>
            </c:ext>
          </c:extLst>
        </c:ser>
        <c:dLbls>
          <c:showLegendKey val="0"/>
          <c:showVal val="0"/>
          <c:showCatName val="0"/>
          <c:showSerName val="0"/>
          <c:showPercent val="0"/>
          <c:showBubbleSize val="0"/>
        </c:dLbls>
        <c:gapWidth val="100"/>
        <c:overlap val="100"/>
        <c:axId val="410395048"/>
        <c:axId val="410395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B6-49A8-9B3C-54637BEF4BC8}"/>
            </c:ext>
          </c:extLst>
        </c:ser>
        <c:dLbls>
          <c:showLegendKey val="0"/>
          <c:showVal val="0"/>
          <c:showCatName val="0"/>
          <c:showSerName val="0"/>
          <c:showPercent val="0"/>
          <c:showBubbleSize val="0"/>
        </c:dLbls>
        <c:marker val="1"/>
        <c:smooth val="0"/>
        <c:axId val="410395048"/>
        <c:axId val="410395832"/>
      </c:lineChart>
      <c:catAx>
        <c:axId val="41039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395832"/>
        <c:crosses val="autoZero"/>
        <c:auto val="1"/>
        <c:lblAlgn val="ctr"/>
        <c:lblOffset val="100"/>
        <c:tickLblSkip val="1"/>
        <c:tickMarkSkip val="1"/>
        <c:noMultiLvlLbl val="0"/>
      </c:catAx>
      <c:valAx>
        <c:axId val="410395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39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304</c:v>
                </c:pt>
                <c:pt idx="1">
                  <c:v>304</c:v>
                </c:pt>
                <c:pt idx="2">
                  <c:v>304</c:v>
                </c:pt>
              </c:numCache>
            </c:numRef>
          </c:val>
          <c:extLst>
            <c:ext xmlns:c16="http://schemas.microsoft.com/office/drawing/2014/chart" uri="{C3380CC4-5D6E-409C-BE32-E72D297353CC}">
              <c16:uniqueId val="{00000000-2922-408D-9A86-E33804F771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2922-408D-9A86-E33804F771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1694</c:v>
                </c:pt>
                <c:pt idx="1">
                  <c:v>1901</c:v>
                </c:pt>
                <c:pt idx="2">
                  <c:v>1908</c:v>
                </c:pt>
              </c:numCache>
            </c:numRef>
          </c:val>
          <c:extLst>
            <c:ext xmlns:c16="http://schemas.microsoft.com/office/drawing/2014/chart" uri="{C3380CC4-5D6E-409C-BE32-E72D297353CC}">
              <c16:uniqueId val="{00000002-2922-408D-9A86-E33804F77157}"/>
            </c:ext>
          </c:extLst>
        </c:ser>
        <c:dLbls>
          <c:showLegendKey val="0"/>
          <c:showVal val="0"/>
          <c:showCatName val="0"/>
          <c:showSerName val="0"/>
          <c:showPercent val="0"/>
          <c:showBubbleSize val="0"/>
        </c:dLbls>
        <c:gapWidth val="120"/>
        <c:overlap val="100"/>
        <c:axId val="410395440"/>
        <c:axId val="410398184"/>
      </c:barChart>
      <c:catAx>
        <c:axId val="41039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398184"/>
        <c:crosses val="autoZero"/>
        <c:auto val="1"/>
        <c:lblAlgn val="ctr"/>
        <c:lblOffset val="100"/>
        <c:tickLblSkip val="1"/>
        <c:tickMarkSkip val="1"/>
        <c:noMultiLvlLbl val="0"/>
      </c:catAx>
      <c:valAx>
        <c:axId val="410398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39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{43293294-DD7D-42F6-8090-C69F3744B030}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8DE-43DB-8223-8C533989BC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{A2E591F4-6660-4989-8EC3-B3F3CE129186}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DE-43DB-8223-8C533989BC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{51EA8B35-7019-4FBA-B08D-14A5107E1546}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DE-43DB-8223-8C533989BC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{CD5E825E-1F06-4D23-B664-2C167535719C}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DE-43DB-8223-8C533989BC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{87850350-E587-43A1-88F1-64F97050F390}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DE-43DB-8223-8C533989BC1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{07330BE9-A682-4DCC-8E1B-2ECB902ADDE7}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8DE-43DB-8223-8C533989BC1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{F9A61A1A-2A7F-4D7D-BD90-3D8976E6BE15}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8DE-43DB-8223-8C533989BC1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{F5C3C1B4-1CED-425A-938F-369425B19782}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8DE-43DB-8223-8C533989BC1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{FACB4B9C-3BB1-4384-AFE9-2830322F435D}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8DE-43DB-8223-8C533989BC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54.2</c:v>
                </c:pt>
                <c:pt idx="16">
                  <c:v>55.3</c:v>
                </c:pt>
                <c:pt idx="24">
                  <c:v>57.2</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8DE-43DB-8223-8C533989BC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{42CE1B8D-1C3A-495F-8F44-2F86150671BD}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8DE-43DB-8223-8C533989BC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{E27BFFC4-03BD-4E58-884C-982ADFFEDAF4}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DE-43DB-8223-8C533989BC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{B957FB89-ECAA-4E04-B2EA-6C8152620079}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DE-43DB-8223-8C533989BC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{E76F4A17-69FE-46B7-996B-7E864D079709}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DE-43DB-8223-8C533989BC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{71374FA7-7852-49AF-A672-7D6B54132DD3}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DE-43DB-8223-8C533989BC1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{3CB46731-5C3B-4DE4-BE4E-DBA267EF825B}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8DE-43DB-8223-8C533989BC1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{78C86A13-DBB1-42E4-AD06-9D09CF0B57E0}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8DE-43DB-8223-8C533989BC1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{CA12341C-B5D3-47D4-8499-13B5772A84CC}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8DE-43DB-8223-8C533989BC1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{C91AD37E-6DF3-445C-9ADD-A912A209ACB3}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8DE-43DB-8223-8C533989BC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8DE-43DB-8223-8C533989BC17}"/>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{B5CAFB81-F121-4BA6-AD25-C3D6D5214EAE}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4EC-47A6-A9AA-1523386CD3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{44018978-36D4-4BD8-8417-E57AF05CCB07}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EC-47A6-A9AA-1523386CD3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{F6D19C26-9F6D-466E-874E-E95D890E0C43}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EC-47A6-A9AA-1523386CD3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{0553D320-AA62-463B-8D13-FDCD2E4F9D06}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EC-47A6-A9AA-1523386CD3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{8A402153-E472-4E0B-95EB-CC342CB33A97}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EC-47A6-A9AA-1523386CD36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{F0708B6A-3B08-4429-8883-12D4600C4DFE}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4EC-47A6-A9AA-1523386CD36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{1C188AB8-14AC-4749-B3DD-FBDB125B2024}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4EC-47A6-A9AA-1523386CD36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{3151081D-B2D1-4B58-A93E-04E425058B84}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4EC-47A6-A9AA-1523386CD36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{5D33CF88-57B4-42E0-A5B3-8AF060BBDEC0}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4EC-47A6-A9AA-1523386CD3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0</c:v>
                </c:pt>
                <c:pt idx="16">
                  <c:v>-1.1000000000000001</c:v>
                </c:pt>
                <c:pt idx="24">
                  <c:v>-1.2</c:v>
                </c:pt>
                <c:pt idx="32">
                  <c:v>-1.1000000000000001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4EC-47A6-A9AA-1523386CD3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{C72F95DB-F55E-4C53-B232-56A3A3C8999C}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4EC-47A6-A9AA-1523386CD3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{140CE9D9-0D34-4C19-A17E-D40651419CCD}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EC-47A6-A9AA-1523386CD3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{B89937AF-1AC2-4CF4-AFBC-C0F99CF7748C}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EC-47A6-A9AA-1523386CD3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{2CAEFF2A-26DE-4F23-B814-EDC64083546D}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EC-47A6-A9AA-1523386CD3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{BC1DFBCF-E98B-4EAA-8696-97FA1A3C4469}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EC-47A6-A9AA-1523386CD363}"/>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{2C4FBE7E-1159-4E9A-8041-2321DF45ABAE}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4EC-47A6-A9AA-1523386CD363}"/>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{97C42BF9-E220-44D9-8BD0-CECCA2138464}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4EC-47A6-A9AA-1523386CD36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{7B840EB2-C1C5-4F0A-A4B7-E7D6CC713269}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4EC-47A6-A9AA-1523386CD363}"/>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{D68B01C6-4E7C-4AAF-9F77-C7B97A29D10C}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4EC-47A6-A9AA-1523386CD3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4EC-47A6-A9AA-1523386CD363}"/>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可能な限りの繰上償還を実施するとともに、新規借入等の抑制を行ってきたことにより地方債残高も減少傾向で推移しているほか、起債する際は、元利償還金等に対する交付税措置額の高い起債（過疎債等）を主に利用するなど、実質公債費比率の減少に努め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年度からは単年度で比率がマイナスとなったもの。</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取り組んできた行財政改革の効果により地方債残高をはじめ将来負担額を構成する各指標とも減少傾向で推移している一方、充当可能基金も取り崩さずに財政運営ができていることから、将来負担比率は算出されない。</a:t>
          </a:r>
        </a:p>
        <a:p>
          <a:r>
            <a:rPr kumimoji="1" lang="ja-JP" altLang="en-US" sz="1400">
              <a:latin typeface="ＭＳ ゴシック" pitchFamily="49" charset="-128"/>
              <a:ea typeface="ＭＳ ゴシック" pitchFamily="49" charset="-128"/>
            </a:rPr>
            <a:t>　今後も引き続き健全財政を維持する。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山口県阿武町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・今年度、基金の取崩をしたのは、緑のｶｰﾃﾝ事業及びふるさと太鼓修繕事業でふるさと振興基金から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千円の取崩をしただけで、後は、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公共施設整備基金への預金利子の積立、ふるさと振興基金へのふるさと寄附金（返礼品経費を除く）の積立、観光施設等整備基金への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入湯税の積立等により、基金残高は増加している。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・今後の施設整備に際し、必要な財源として取崩予定であるが、毎年度収支の状況をみながら、計画的に積立も行っていく予定。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・ふるさと振興基金：地域振興、文化振興、ふるさと振興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・ふるさと水と土保全基金：農地の保全及び集落共同活動の強化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・観光施設等整備基金：観光施設の整備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・今年度は、公共施設整備基金へ積立は行わず、預金利子の積立、ふるさと振興基金へのふるさと寄附金の積立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返礼品経費を除く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観光施設整備基金への入湯税の積立等により増額となっている。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・それぞれの基金の設置目的に沿って、各種事業を実施する際の財源として活用するとともに、毎年度収支の状況をみながら、計画的に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積立も行っていく予定。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億円を積立して以降、積立も取崩もしていない。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％程度を基金として保有することとしており、毎年度収支の状況をみながら、計画的に積立を行って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年度に一部取崩をして以降、積立も取崩もしていない。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・これまで、可能な限りの繰上償還や利率の見直しによる借り換え等も実施し、地方債残高は全体として減少傾向で推移しており、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現在のところこのまま現状を維持する。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741F05E-CF69-4738-BDB2-7702AACEE9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A482DAC-4676-4FD8-9795-F5A7A3ADD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B9F075B-6EA7-44FB-B0C4-F9C320ABB42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F4FEB63-3624-4FEF-A7D5-43FE567C792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0426112-777D-4247-BBCA-069D7061C0E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B8DBF3D-0659-42E6-8922-D9506E20758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6D2455A-642D-447F-8053-18331CAE242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EA34257-D4CC-4047-ACDB-8A10A77A630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5477274-D0EB-476D-B15D-1C7DB1260A2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F398309-C0D1-42C2-BF01-BD594E6B0ED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102A4D3-B20C-4249-B381-808237735C8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4B8B7E5-36A5-41E1-968E-0F9E574F299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BF57953-E7BC-4B96-9FB0-35E1ACAADF5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0C1C2F4-B7AB-478C-A5FE-D2E5E32C75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3C9EC98-1F54-4F92-8178-A8E6A9F565B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FA02B9A-AAB6-4CFC-92BC-1AEEAA0001E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81AC8F2-B774-4ACA-90EA-DAE7DEFB288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2CA8E92-B2FB-4D86-8E8A-ABD64F8A3B3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E97CF6B-6966-4B83-8C36-08A67DFE19F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FD58396-D57F-43BC-A099-9C8673690E3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5D197F9-01A7-4352-B573-36BE02E1AA5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C7DC245-C476-4BF5-ABE4-2A21FA553AA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B9A081C-3C3C-467B-A8B3-0FEB8E191B0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AE7880B-A75F-45AC-AD7F-2024FA9846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AF5D6DB-7C28-430C-94CE-4FA1C9A6D3A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F581915-8D02-43C3-9785-5023AAB4BEA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5FF919F-CF1C-4DE8-832C-EB1CF8AC582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69A4CB4-9195-4569-8AC2-8E70CC0CE8F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93463DA-5EA9-4D19-8C5E-7F25FC9870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18E0133-8561-4768-9BD1-60BE69C6FB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17EBC5E-E890-4186-A5DD-128B8180804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53AEA81-A089-4A12-B796-538FD5AE35C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C9B8C20-1439-4F4F-AAEE-F39DF327EB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A41CBD7-FA27-40C8-BE9A-89D0FAA14BA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549732F-8115-4937-BC30-62C2E379BCC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0F0A70C-54E3-4D94-9483-F85B629A649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30E115A-9CE9-4317-B6CD-4AB134119BE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259591E-FB94-4001-A401-358349A3A10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CD2D96B-9D86-4958-BBD1-50C068B3B19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71E959E-A750-4903-B184-4AE3CA782AF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9EC5A42-4B1F-445F-9905-7DA19565660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2E97361-C998-4B29-928F-175DA1E7573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6B54BBE-BC89-41DB-83BF-04E12D3A718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7A15F09-F9AC-4BE2-BC33-062BA59B4B9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F5750A0-2A7A-430C-9625-34D9E0FA3FA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7A18E97-7434-4B81-B056-A43091D57BA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7E4E0A8-1981-46F6-B438-B5CFD095AB7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40FF969-B068-4709-9786-23BDD99090F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F605789-BF64-475B-90C7-8275D42248C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5874949-A33A-4BFC-8F68-ACAFF2FE631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CF8D412-9987-4923-AA8F-72172B3555C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BF85D8E-3AA2-48F0-B66A-4997CDBD30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51C5B83-7599-47C2-8406-BBA22189976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175AA55-F90C-4CC8-B878-1B2A77CA37F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FB5101E-9EB3-4471-B4A8-98C28D68C46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69D5D16-3F53-48FA-BFFE-B692D05000C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F39A1C7-E4D3-462A-8248-B5420E58A88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有形固定資産原価償却率は山口県平均より</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％、全国平均より</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％低く、類似団体平均値より低く推移している。</a:t>
          </a:r>
          <a:endParaRPr lang="ja-JP" altLang="ja-JP">
            <a:effectLst/>
          </a:endParaRPr>
        </a:p>
        <a:p>
          <a:r>
            <a:rPr kumimoji="1" lang="ja-JP" altLang="ja-JP" sz="1100">
              <a:solidFill>
                <a:schemeClr val="dk1"/>
              </a:solidFill>
              <a:effectLst/>
              <a:latin typeface="+mn-lt"/>
              <a:ea typeface="+mn-ea"/>
              <a:cs typeface="+mn-cs"/>
            </a:rPr>
            <a:t>　これは、これまで既に施設の統廃合、集約化等を進めてきたことにより、全体的には他団体と比較して老朽化対策に急を要する施設数が少ないことを示しており、今後の長寿命化対策等を中長期的な視点で計画的に取り組みやすい状況にあると考えられる。</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6D98384-217D-4082-AE8D-EC55F36C561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B342EFE-648F-485D-A4EE-A09E97E771C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28B9EB8-BADA-4C89-93AF-37AFC7B8969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C2FFE059-D748-4096-A85D-92F9B2AB04F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2AE9881E-606B-44F7-9A21-12E79E3FF11E}"/>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CDF78D34-909D-4991-A909-FB89547B447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3568A070-B0A3-4076-BECE-0FB3C9385B81}"/>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5DFE564B-F793-40F9-A650-27E07922F68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835E3F0A-8ED8-4925-9D7E-6E1EA37141C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FB02B99A-76F0-4A2A-9807-DC1AEBC7E6C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8030EBB9-431E-4682-BF23-A7F5D2EBE37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FB38750-5676-4A5B-BE87-239278BF029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3E0DC5A5-865E-480C-BD4D-C04F70DA012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DF3872A1-BA13-4310-9126-C6511F8B0D2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E689C973-4C4C-4E39-A63A-FCF47E1FDEAF}"/>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F862F23-928E-4AD0-A754-8EC3B3875EF6}"/>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AF6896DC-7838-452B-A1C1-8A6E9EBBBC07}"/>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BDD2FB8F-D8F9-4A01-B59B-0FF3152D5502}"/>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B0487612-360C-4E4A-8A5E-26FAB97EDCDD}"/>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F0657808-3CFF-4448-B0C6-8EBFDFC1239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75CD0518-0F48-4C29-881F-81E8649A5533}"/>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F7F49A8D-B4C0-403B-ACA2-F2F3DB817FAF}"/>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4948DA53-970C-4B49-A8C9-74A29D7950A3}"/>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71A41F0A-460E-46BB-AC94-61AAAD8398CA}"/>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C2906BCE-7992-450B-B396-870E6752DC12}"/>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1A21CE3-366E-419A-83D5-0BDA9ABF0D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3CDCBA4-0D51-40FB-87CF-597A7343B92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A7DD7A0-64EA-4024-A5A4-602B5AAE7A7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000F622-9594-442E-A2E6-319D63F54B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ED73812-A3F4-4D21-A854-4164C92C226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80899</xdr:rowOff>
    </xdr:from>
    <xdr:to>
      <xdr:col>23</xdr:col>
      <xdr:colOff>136525</xdr:colOff>
      <xdr:row>32</xdr:row>
      <xdr:rowOff>11049</xdr:rowOff>
    </xdr:to>
    <xdr:sp macro="" textlink="">
      <xdr:nvSpPr>
        <xdr:cNvPr id="89" name="楕円 88">
          <a:extLst>
            <a:ext uri="{FF2B5EF4-FFF2-40B4-BE49-F238E27FC236}">
              <a16:creationId xmlns:a16="http://schemas.microsoft.com/office/drawing/2014/main" id="{DF7F1C8F-C92F-46EF-A89F-6C41EBEDE5A7}"/>
            </a:ext>
          </a:extLst>
        </xdr:cNvPr>
        <xdr:cNvSpPr/>
      </xdr:nvSpPr>
      <xdr:spPr>
        <a:xfrm>
          <a:off x="47117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103776</xdr:rowOff>
    </xdr:from>
    <xdr:ext cx="405111" cy="259045"/>
    <xdr:sp macro="" textlink="">
      <xdr:nvSpPr>
        <xdr:cNvPr id="90" name="有形固定資産減価償却率該当値テキスト">
          <a:extLst>
            <a:ext uri="{FF2B5EF4-FFF2-40B4-BE49-F238E27FC236}">
              <a16:creationId xmlns:a16="http://schemas.microsoft.com/office/drawing/2014/main" id="{74F0FE31-D0EF-4830-94D6-E1D42445FB03}"/>
            </a:ext>
          </a:extLst>
        </xdr:cNvPr>
        <xdr:cNvSpPr txBox="1"/>
      </xdr:nvSpPr>
      <xdr:spPr>
        <a:xfrm>
          <a:off x="4813300" y="6018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50673</xdr:rowOff>
    </xdr:from>
    <xdr:to>
      <xdr:col>19</xdr:col>
      <xdr:colOff>187325</xdr:colOff>
      <xdr:row>31</xdr:row>
      <xdr:rowOff>152273</xdr:rowOff>
    </xdr:to>
    <xdr:sp macro="" textlink="">
      <xdr:nvSpPr>
        <xdr:cNvPr id="91" name="楕円 90">
          <a:extLst>
            <a:ext uri="{FF2B5EF4-FFF2-40B4-BE49-F238E27FC236}">
              <a16:creationId xmlns:a16="http://schemas.microsoft.com/office/drawing/2014/main" id="{12E3E1E5-29F1-4FB5-B4A6-1F46962A8442}"/>
            </a:ext>
          </a:extLst>
        </xdr:cNvPr>
        <xdr:cNvSpPr/>
      </xdr:nvSpPr>
      <xdr:spPr>
        <a:xfrm>
          <a:off x="4000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101473</xdr:rowOff>
    </xdr:from>
    <xdr:to>
      <xdr:col>23</xdr:col>
      <xdr:colOff>85725</xdr:colOff>
      <xdr:row>31</xdr:row>
      <xdr:rowOff>131699</xdr:rowOff>
    </xdr:to>
    <xdr:cxnSp macro="">
      <xdr:nvCxnSpPr>
        <xdr:cNvPr id="92" name="直線コネクタ 91">
          <a:extLst>
            <a:ext uri="{FF2B5EF4-FFF2-40B4-BE49-F238E27FC236}">
              <a16:creationId xmlns:a16="http://schemas.microsoft.com/office/drawing/2014/main" id="{5592B830-DBC8-4BD2-9B86-4DDF66AF342E}"/>
            </a:ext>
          </a:extLst>
        </xdr:cNvPr>
        <xdr:cNvCxnSpPr/>
      </xdr:nvCxnSpPr>
      <xdr:spPr>
        <a:xfrm>
          <a:off x="4051300" y="6187948"/>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9652</xdr:rowOff>
    </xdr:from>
    <xdr:to>
      <xdr:col>15</xdr:col>
      <xdr:colOff>187325</xdr:colOff>
      <xdr:row>31</xdr:row>
      <xdr:rowOff>111252</xdr:rowOff>
    </xdr:to>
    <xdr:sp macro="" textlink="">
      <xdr:nvSpPr>
        <xdr:cNvPr id="93" name="楕円 92">
          <a:extLst>
            <a:ext uri="{FF2B5EF4-FFF2-40B4-BE49-F238E27FC236}">
              <a16:creationId xmlns:a16="http://schemas.microsoft.com/office/drawing/2014/main" id="{D62317B7-116B-4D83-AB87-127DC64595D3}"/>
            </a:ext>
          </a:extLst>
        </xdr:cNvPr>
        <xdr:cNvSpPr/>
      </xdr:nvSpPr>
      <xdr:spPr>
        <a:xfrm>
          <a:off x="32385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60452</xdr:rowOff>
    </xdr:from>
    <xdr:to>
      <xdr:col>19</xdr:col>
      <xdr:colOff>136525</xdr:colOff>
      <xdr:row>31</xdr:row>
      <xdr:rowOff>101473</xdr:rowOff>
    </xdr:to>
    <xdr:cxnSp macro="">
      <xdr:nvCxnSpPr>
        <xdr:cNvPr id="94" name="直線コネクタ 93">
          <a:extLst>
            <a:ext uri="{FF2B5EF4-FFF2-40B4-BE49-F238E27FC236}">
              <a16:creationId xmlns:a16="http://schemas.microsoft.com/office/drawing/2014/main" id="{226712BE-DE2C-4519-B25E-A32C63B0E99A}"/>
            </a:ext>
          </a:extLst>
        </xdr:cNvPr>
        <xdr:cNvCxnSpPr/>
      </xdr:nvCxnSpPr>
      <xdr:spPr>
        <a:xfrm>
          <a:off x="3289300" y="6146927"/>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157353</xdr:rowOff>
    </xdr:from>
    <xdr:to>
      <xdr:col>11</xdr:col>
      <xdr:colOff>187325</xdr:colOff>
      <xdr:row>31</xdr:row>
      <xdr:rowOff>87503</xdr:rowOff>
    </xdr:to>
    <xdr:sp macro="" textlink="">
      <xdr:nvSpPr>
        <xdr:cNvPr id="95" name="楕円 94">
          <a:extLst>
            <a:ext uri="{FF2B5EF4-FFF2-40B4-BE49-F238E27FC236}">
              <a16:creationId xmlns:a16="http://schemas.microsoft.com/office/drawing/2014/main" id="{77BB52ED-A53F-43BC-A65E-4D927EDBC837}"/>
            </a:ext>
          </a:extLst>
        </xdr:cNvPr>
        <xdr:cNvSpPr/>
      </xdr:nvSpPr>
      <xdr:spPr>
        <a:xfrm>
          <a:off x="2476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36703</xdr:rowOff>
    </xdr:from>
    <xdr:to>
      <xdr:col>15</xdr:col>
      <xdr:colOff>136525</xdr:colOff>
      <xdr:row>31</xdr:row>
      <xdr:rowOff>60452</xdr:rowOff>
    </xdr:to>
    <xdr:cxnSp macro="">
      <xdr:nvCxnSpPr>
        <xdr:cNvPr id="96" name="直線コネクタ 95">
          <a:extLst>
            <a:ext uri="{FF2B5EF4-FFF2-40B4-BE49-F238E27FC236}">
              <a16:creationId xmlns:a16="http://schemas.microsoft.com/office/drawing/2014/main" id="{00A64D46-58A9-46C8-94BF-EAA85FD94536}"/>
            </a:ext>
          </a:extLst>
        </xdr:cNvPr>
        <xdr:cNvCxnSpPr/>
      </xdr:nvCxnSpPr>
      <xdr:spPr>
        <a:xfrm>
          <a:off x="2527300" y="612317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116332</xdr:rowOff>
    </xdr:from>
    <xdr:to>
      <xdr:col>7</xdr:col>
      <xdr:colOff>187325</xdr:colOff>
      <xdr:row>31</xdr:row>
      <xdr:rowOff>46482</xdr:rowOff>
    </xdr:to>
    <xdr:sp macro="" textlink="">
      <xdr:nvSpPr>
        <xdr:cNvPr id="97" name="楕円 96">
          <a:extLst>
            <a:ext uri="{FF2B5EF4-FFF2-40B4-BE49-F238E27FC236}">
              <a16:creationId xmlns:a16="http://schemas.microsoft.com/office/drawing/2014/main" id="{D5D6ECCE-5FDB-402C-BD3B-9D670EEE8E8E}"/>
            </a:ext>
          </a:extLst>
        </xdr:cNvPr>
        <xdr:cNvSpPr/>
      </xdr:nvSpPr>
      <xdr:spPr>
        <a:xfrm>
          <a:off x="1714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167132</xdr:rowOff>
    </xdr:from>
    <xdr:to>
      <xdr:col>11</xdr:col>
      <xdr:colOff>136525</xdr:colOff>
      <xdr:row>31</xdr:row>
      <xdr:rowOff>36703</xdr:rowOff>
    </xdr:to>
    <xdr:cxnSp macro="">
      <xdr:nvCxnSpPr>
        <xdr:cNvPr id="98" name="直線コネクタ 97">
          <a:extLst>
            <a:ext uri="{FF2B5EF4-FFF2-40B4-BE49-F238E27FC236}">
              <a16:creationId xmlns:a16="http://schemas.microsoft.com/office/drawing/2014/main" id="{96C8B4B5-8BD1-4E79-869E-48893A9BC5CC}"/>
            </a:ext>
          </a:extLst>
        </xdr:cNvPr>
        <xdr:cNvCxnSpPr/>
      </xdr:nvCxnSpPr>
      <xdr:spPr>
        <a:xfrm>
          <a:off x="1765300" y="6082157"/>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8E56878C-142B-485E-A4BE-4062B8D8BD56}"/>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37B6C6F5-7E1E-433D-9AF4-AF27CFB8B9C3}"/>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02C0843A-B94F-4CBC-B657-092BF5DBEA7B}"/>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A3DA5FD5-8898-4761-B7ED-AC22C6A2A783}"/>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168800</xdr:rowOff>
    </xdr:from>
    <xdr:ext cx="405111" cy="259045"/>
    <xdr:sp macro="" textlink="">
      <xdr:nvSpPr>
        <xdr:cNvPr id="103" name="n_1mainValue有形固定資産減価償却率">
          <a:extLst>
            <a:ext uri="{FF2B5EF4-FFF2-40B4-BE49-F238E27FC236}">
              <a16:creationId xmlns:a16="http://schemas.microsoft.com/office/drawing/2014/main" id="{73850316-BC02-4C97-9B77-7FAB7D06C1B0}"/>
            </a:ext>
          </a:extLst>
        </xdr:cNvPr>
        <xdr:cNvSpPr txBox="1"/>
      </xdr:nvSpPr>
      <xdr:spPr>
        <a:xfrm>
          <a:off x="38360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127779</xdr:rowOff>
    </xdr:from>
    <xdr:ext cx="405111" cy="259045"/>
    <xdr:sp macro="" textlink="">
      <xdr:nvSpPr>
        <xdr:cNvPr id="104" name="n_2mainValue有形固定資産減価償却率">
          <a:extLst>
            <a:ext uri="{FF2B5EF4-FFF2-40B4-BE49-F238E27FC236}">
              <a16:creationId xmlns:a16="http://schemas.microsoft.com/office/drawing/2014/main" id="{E95A97AE-0155-4796-B21A-09BFCA8D9FF8}"/>
            </a:ext>
          </a:extLst>
        </xdr:cNvPr>
        <xdr:cNvSpPr txBox="1"/>
      </xdr:nvSpPr>
      <xdr:spPr>
        <a:xfrm>
          <a:off x="3086744" y="587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104030</xdr:rowOff>
    </xdr:from>
    <xdr:ext cx="405111" cy="259045"/>
    <xdr:sp macro="" textlink="">
      <xdr:nvSpPr>
        <xdr:cNvPr id="105" name="n_3mainValue有形固定資産減価償却率">
          <a:extLst>
            <a:ext uri="{FF2B5EF4-FFF2-40B4-BE49-F238E27FC236}">
              <a16:creationId xmlns:a16="http://schemas.microsoft.com/office/drawing/2014/main" id="{76BAF570-601F-4857-BC3B-30DA54AECAF4}"/>
            </a:ext>
          </a:extLst>
        </xdr:cNvPr>
        <xdr:cNvSpPr txBox="1"/>
      </xdr:nvSpPr>
      <xdr:spPr>
        <a:xfrm>
          <a:off x="2324744"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63009</xdr:rowOff>
    </xdr:from>
    <xdr:ext cx="405111" cy="259045"/>
    <xdr:sp macro="" textlink="">
      <xdr:nvSpPr>
        <xdr:cNvPr id="106" name="n_4mainValue有形固定資産減価償却率">
          <a:extLst>
            <a:ext uri="{FF2B5EF4-FFF2-40B4-BE49-F238E27FC236}">
              <a16:creationId xmlns:a16="http://schemas.microsoft.com/office/drawing/2014/main" id="{AECA2C42-0603-4D1D-9946-306FEAF5CA4E}"/>
            </a:ext>
          </a:extLst>
        </xdr:cNvPr>
        <xdr:cNvSpPr txBox="1"/>
      </xdr:nvSpPr>
      <xdr:spPr>
        <a:xfrm>
          <a:off x="1562744" y="5806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716A3CA1-2081-4179-A049-4955514278A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32C3EB6-B861-42CA-9DAB-6FD7B56B845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24679754-5BEA-4D35-905D-752C2D24FEE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684818BA-39FA-488A-83A8-539F81EA4B4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96E0CBB-FDAB-4DAF-A1BC-32D5FF02D27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CD4774D8-B583-48B6-87E7-D9E3EE79A7F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9FF15C32-A651-4808-9292-D8E7DE41BE8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3DA480D3-C0E5-473B-A266-6D0769F74C2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18A201A-9AB5-4B2C-A336-740670F99F5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E18AC783-3D77-443D-B766-43AB9276E13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F18D095A-6791-4F66-9E26-7028EB9CBE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B153E060-0347-48D6-BD56-5B9C9BFAE68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3F17374-4933-4AE9-9E5A-89A20341B32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債務償還可能年数は山口県平均及び全国平均より低く、類似団体内最小値である。</a:t>
          </a:r>
          <a:endParaRPr lang="ja-JP" altLang="ja-JP">
            <a:effectLst/>
          </a:endParaRPr>
        </a:p>
        <a:p>
          <a:r>
            <a:rPr kumimoji="1" lang="ja-JP" altLang="ja-JP" sz="1100">
              <a:solidFill>
                <a:schemeClr val="dk1"/>
              </a:solidFill>
              <a:effectLst/>
              <a:latin typeface="+mn-lt"/>
              <a:ea typeface="+mn-ea"/>
              <a:cs typeface="+mn-cs"/>
            </a:rPr>
            <a:t>　これは、これまで新規借入の抑制等、将来負担を軽減するため可能な限り健全化に努めてきたことにより、類似団体平均と比べてもかなり低く推移している。今後の健全化対策等を中長期的な視点で計画的に取り組みやすい状況にあると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E57AC967-550D-443D-B767-EA66E68B402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61C8B0F-4810-450E-A789-65ED7333FFC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67159FCC-6455-48B6-BED7-CBABB09CA6F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2A59EE24-70CD-4B91-BCA1-8E313EFF8B1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F707D2DB-F34C-4B1C-AD30-F50E4D93747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25DD60D1-E8B9-41A0-A57D-A452E0348A2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F74412C1-49E6-4C72-9DC1-30FCD014BFE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A1CF4A50-AC59-4980-9D13-94B4D82E638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2FEC7A1B-1CD5-4AFE-9059-9B3C5A95FA6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D42D56A9-16CF-4032-BA0C-A643EC972D9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A85B2FFF-7E77-40BC-82BD-0CF3C619CCE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970F8BF0-97CD-431B-AED6-ED32CE5F03E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CEB5BC03-E4DA-46E0-93E0-7C9BCB01B7E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BF721537-2619-4A31-93BE-FC29B31F1D9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B3C92C3-CA7A-4C5E-8093-F8C57AE6BD4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6BD78A27-9AB3-4644-BC43-88AEA11AD71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E2794CCD-1E89-4337-B9A3-594656F8045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336A8521-DC13-4CA6-B764-159CE3CE3C58}"/>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99E747CB-74A5-4BFA-87AA-DB155E24A96A}"/>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BFCE7AA8-2208-4D28-B95E-29F236E88BA4}"/>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F7723E82-C100-417A-B64F-5841F7CEF87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F9FC7169-F45A-4EFC-9025-5F20CB624A7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89BAE388-FE8B-4832-8F58-B16F5EA8A53C}"/>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EC8B636A-0B45-45EE-8490-12E0727304F6}"/>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2E73FC0-7441-484B-8C1C-64D2FFDD2E82}"/>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B70A14BB-6865-4406-B8DC-8F935AC0896E}"/>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E3C91724-4688-4F6C-AEE3-242137CAC76F}"/>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C9C24F22-6686-4138-B66F-1CB683383C0A}"/>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32366B1-576F-4140-B62A-8F755DA3EBD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481F4A9-D9DA-4A33-A132-9455056533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77E326F-CCB1-4311-8E12-0C7A82AA77A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F704701-ABC1-41E3-AE9E-60105CFA6BB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9F49E-FE7D-4F08-BFEA-39033916E19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25</xdr:row>
      <xdr:rowOff>163135</xdr:rowOff>
    </xdr:from>
    <xdr:to>
      <xdr:col>68</xdr:col>
      <xdr:colOff>123825</xdr:colOff>
      <xdr:row>26</xdr:row>
      <xdr:rowOff>93285</xdr:rowOff>
    </xdr:to>
    <xdr:sp macro="" textlink="">
      <xdr:nvSpPr>
        <xdr:cNvPr id="153" name="楕円 152">
          <a:extLst>
            <a:ext uri="{FF2B5EF4-FFF2-40B4-BE49-F238E27FC236}">
              <a16:creationId xmlns:a16="http://schemas.microsoft.com/office/drawing/2014/main" id="{90D5A1DB-2786-4856-A482-049D3BE60877}"/>
            </a:ext>
          </a:extLst>
        </xdr:cNvPr>
        <xdr:cNvSpPr/>
      </xdr:nvSpPr>
      <xdr:spPr>
        <a:xfrm>
          <a:off x="13271500" y="52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46893</xdr:rowOff>
    </xdr:from>
    <xdr:to>
      <xdr:col>64</xdr:col>
      <xdr:colOff>123825</xdr:colOff>
      <xdr:row>26</xdr:row>
      <xdr:rowOff>148493</xdr:rowOff>
    </xdr:to>
    <xdr:sp macro="" textlink="">
      <xdr:nvSpPr>
        <xdr:cNvPr id="154" name="楕円 153">
          <a:extLst>
            <a:ext uri="{FF2B5EF4-FFF2-40B4-BE49-F238E27FC236}">
              <a16:creationId xmlns:a16="http://schemas.microsoft.com/office/drawing/2014/main" id="{2E5D7C4C-1034-4C4A-BCEA-359FB0F43039}"/>
            </a:ext>
          </a:extLst>
        </xdr:cNvPr>
        <xdr:cNvSpPr/>
      </xdr:nvSpPr>
      <xdr:spPr>
        <a:xfrm>
          <a:off x="12509500" y="52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42485</xdr:rowOff>
    </xdr:from>
    <xdr:to>
      <xdr:col>68</xdr:col>
      <xdr:colOff>73025</xdr:colOff>
      <xdr:row>26</xdr:row>
      <xdr:rowOff>97693</xdr:rowOff>
    </xdr:to>
    <xdr:cxnSp macro="">
      <xdr:nvCxnSpPr>
        <xdr:cNvPr id="155" name="直線コネクタ 154">
          <a:extLst>
            <a:ext uri="{FF2B5EF4-FFF2-40B4-BE49-F238E27FC236}">
              <a16:creationId xmlns:a16="http://schemas.microsoft.com/office/drawing/2014/main" id="{5FC69D0D-FD31-46D0-91C3-B3EEC4F03050}"/>
            </a:ext>
          </a:extLst>
        </xdr:cNvPr>
        <xdr:cNvCxnSpPr/>
      </xdr:nvCxnSpPr>
      <xdr:spPr>
        <a:xfrm flipV="1">
          <a:off x="12560300" y="5271710"/>
          <a:ext cx="7620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45043</xdr:rowOff>
    </xdr:from>
    <xdr:to>
      <xdr:col>60</xdr:col>
      <xdr:colOff>123825</xdr:colOff>
      <xdr:row>26</xdr:row>
      <xdr:rowOff>146643</xdr:rowOff>
    </xdr:to>
    <xdr:sp macro="" textlink="">
      <xdr:nvSpPr>
        <xdr:cNvPr id="156" name="楕円 155">
          <a:extLst>
            <a:ext uri="{FF2B5EF4-FFF2-40B4-BE49-F238E27FC236}">
              <a16:creationId xmlns:a16="http://schemas.microsoft.com/office/drawing/2014/main" id="{7C28BFF7-8C08-445B-9A01-5EC2CB82AB33}"/>
            </a:ext>
          </a:extLst>
        </xdr:cNvPr>
        <xdr:cNvSpPr/>
      </xdr:nvSpPr>
      <xdr:spPr>
        <a:xfrm>
          <a:off x="11747500" y="527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95843</xdr:rowOff>
    </xdr:from>
    <xdr:to>
      <xdr:col>64</xdr:col>
      <xdr:colOff>73025</xdr:colOff>
      <xdr:row>26</xdr:row>
      <xdr:rowOff>97693</xdr:rowOff>
    </xdr:to>
    <xdr:cxnSp macro="">
      <xdr:nvCxnSpPr>
        <xdr:cNvPr id="157" name="直線コネクタ 156">
          <a:extLst>
            <a:ext uri="{FF2B5EF4-FFF2-40B4-BE49-F238E27FC236}">
              <a16:creationId xmlns:a16="http://schemas.microsoft.com/office/drawing/2014/main" id="{4D8A40BB-A717-4A81-894A-359580DF8886}"/>
            </a:ext>
          </a:extLst>
        </xdr:cNvPr>
        <xdr:cNvCxnSpPr/>
      </xdr:nvCxnSpPr>
      <xdr:spPr>
        <a:xfrm>
          <a:off x="11798300" y="5325068"/>
          <a:ext cx="762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8" name="n_1aveValue債務償還比率">
          <a:extLst>
            <a:ext uri="{FF2B5EF4-FFF2-40B4-BE49-F238E27FC236}">
              <a16:creationId xmlns:a16="http://schemas.microsoft.com/office/drawing/2014/main" id="{B5AE4652-ABE9-40FD-9B76-A5945A792443}"/>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59" name="n_2aveValue債務償還比率">
          <a:extLst>
            <a:ext uri="{FF2B5EF4-FFF2-40B4-BE49-F238E27FC236}">
              <a16:creationId xmlns:a16="http://schemas.microsoft.com/office/drawing/2014/main" id="{6B237B7B-87B9-46BD-B158-D17B05F1FA7C}"/>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0" name="n_3aveValue債務償還比率">
          <a:extLst>
            <a:ext uri="{FF2B5EF4-FFF2-40B4-BE49-F238E27FC236}">
              <a16:creationId xmlns:a16="http://schemas.microsoft.com/office/drawing/2014/main" id="{B37E1DC2-99B5-4146-A7E5-62B8B290EA02}"/>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1" name="n_4aveValue債務償還比率">
          <a:extLst>
            <a:ext uri="{FF2B5EF4-FFF2-40B4-BE49-F238E27FC236}">
              <a16:creationId xmlns:a16="http://schemas.microsoft.com/office/drawing/2014/main" id="{3178E918-F098-470E-813A-A5CCB98FB357}"/>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109812</xdr:rowOff>
    </xdr:from>
    <xdr:ext cx="405111" cy="259045"/>
    <xdr:sp macro="" textlink="">
      <xdr:nvSpPr>
        <xdr:cNvPr id="162" name="n_2mainValue債務償還比率">
          <a:extLst>
            <a:ext uri="{FF2B5EF4-FFF2-40B4-BE49-F238E27FC236}">
              <a16:creationId xmlns:a16="http://schemas.microsoft.com/office/drawing/2014/main" id="{63D5AABD-7626-4BD7-8D6F-13E8A7E5E274}"/>
            </a:ext>
          </a:extLst>
        </xdr:cNvPr>
        <xdr:cNvSpPr txBox="1"/>
      </xdr:nvSpPr>
      <xdr:spPr>
        <a:xfrm>
          <a:off x="13119744" y="49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165020</xdr:rowOff>
    </xdr:from>
    <xdr:ext cx="405111" cy="259045"/>
    <xdr:sp macro="" textlink="">
      <xdr:nvSpPr>
        <xdr:cNvPr id="163" name="n_3mainValue債務償還比率">
          <a:extLst>
            <a:ext uri="{FF2B5EF4-FFF2-40B4-BE49-F238E27FC236}">
              <a16:creationId xmlns:a16="http://schemas.microsoft.com/office/drawing/2014/main" id="{F732B888-A39A-49B2-8CBE-8A51C8B927AF}"/>
            </a:ext>
          </a:extLst>
        </xdr:cNvPr>
        <xdr:cNvSpPr txBox="1"/>
      </xdr:nvSpPr>
      <xdr:spPr>
        <a:xfrm>
          <a:off x="12357744" y="5051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163170</xdr:rowOff>
    </xdr:from>
    <xdr:ext cx="405111" cy="259045"/>
    <xdr:sp macro="" textlink="">
      <xdr:nvSpPr>
        <xdr:cNvPr id="164" name="n_4mainValue債務償還比率">
          <a:extLst>
            <a:ext uri="{FF2B5EF4-FFF2-40B4-BE49-F238E27FC236}">
              <a16:creationId xmlns:a16="http://schemas.microsoft.com/office/drawing/2014/main" id="{F37979A2-90CF-4034-85E1-6084CC1132DB}"/>
            </a:ext>
          </a:extLst>
        </xdr:cNvPr>
        <xdr:cNvSpPr txBox="1"/>
      </xdr:nvSpPr>
      <xdr:spPr>
        <a:xfrm>
          <a:off x="11595744" y="504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27D03342-2EB0-4138-A943-BB745CF9085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939B0247-A8DE-4FB6-8C4F-2C46C184BB5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D563075E-1841-4C33-B8F0-FAC254FDE57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E9CACBAD-DA55-4700-ADFF-54C0684BA76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4F12EE78-D8C6-4D85-8179-27CD75F7265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C77D0432-D528-44A5-82ED-19927970CB0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80722F-7C48-471F-B100-EAA4920CFE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7F6535-00E1-41CC-BC93-BD63F3E2CF4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218CBF-CA66-4D5B-AC72-C965F5BFB9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8323BB-4A3F-4213-A54F-55231CF094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D198AC-B0EA-48CE-AB00-DD74352DA9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96E76F-9A65-4694-9A00-89EF4ABA95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19B11B-F023-4289-B74E-B00B2785BA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391305-3E4E-4AE5-BCF1-DE99712AC2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7B6E43-36A1-4033-9FF3-AA8B9401D0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F4C439-8CD3-4F16-9831-EE535598DF1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1B2FF7C-61AE-40D0-B033-74A74BADB5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A3E3B92-9A3B-4ECF-A4FF-CA8329C9D3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C72858-39FB-480B-9371-8467C348B5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350DCB-2ACC-459C-8E3C-793860E022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DF2AC5-A0D2-4F3E-A1F5-0FA19FD18B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BB555F5-FC63-4AF9-8B4A-EE39B824E51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C88807-6119-4936-A164-7C067F942E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F5B212-637B-480C-ABAD-D85FBB39FC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8D0004-C16F-4CBB-A6A6-6CCE0ACC3C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FC1EEB-6460-49DC-AD2F-87BC1F041D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84F8E6-855A-46D3-A7A2-BB27F07898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9AFF8F-B9A3-441B-9A6A-E749A75DB2C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193076-405C-4AFD-9506-9B8B9DE471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AC3B25-6DC0-4EF5-AD58-5282C67E72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004064-3A7C-460D-82D2-EB0C97D064F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20029C-E461-48D5-826D-AC29712509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DA632D-55BF-42BA-AE6B-38B01A1E88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1F74D34-DFF3-45C8-870C-9D1879CF43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8C6F330-3434-4E42-B35A-C2EED6F17E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AED7B25-CC88-4F14-AEC0-8ED6EC52F56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1360D8-E74A-4C0C-90B8-767E8D3776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0AE68B-F9E0-467C-981F-0A45843544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0D4FE2F-123B-4D03-A0F6-8A07E1F00EE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2EC6BC5-C6B1-4830-93A6-3B119B9AC0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BC73E30-0E71-4202-A56F-1A84F1CC10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6C8AA9-60A4-4E3A-84B4-3E313F4D9B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54774E-4019-44A8-8E62-072943958E2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D00925-AD3C-41F5-8A32-92F472C1E4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59D238-EC0D-4CAC-9CD7-A8F000F6898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AC7BBC-8051-4C34-8C90-02E3DC2EEFB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149DB09-CF11-48B5-BBFC-C4228CDDAA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EA765F5-F3BD-4361-9963-879C4B0B318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F7D1E9B-4F05-40EA-8256-51584EF7B1C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593F453-ED63-44C9-9969-BF9994EC6B0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28B9663-23D6-4F44-A456-40ED01E0A41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051470C-EF67-4854-B956-DEF7E9981C2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AFA4BA4-267B-46DE-A67C-F4F4EAC1910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B0BC6CB-8FEF-465C-8FB9-A7FEA0B89AC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C547802-9A67-4634-BF3C-037C0808B76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27442BC-6837-4AE5-B099-EDB0A82347C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3EEFA78-22E9-474E-B9A5-CBB264E48A6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50B4830-9572-4DD0-95B3-7CBB6A8B3D4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F51679E-C307-4BF9-AB13-2DA52864DD1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A4ED738-7886-467D-99A3-D5EC5B66713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20668DD-30F3-423C-8708-4A9177E9BC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DE7943E-51DD-4E97-99F9-1D0BDFF435F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F87685F7-50F6-48B6-87CF-81392770F39C}"/>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FD8F3525-69A0-4284-824D-2BB1E2031216}"/>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76D1BC7B-E475-48FA-B14D-D49CF7708F1F}"/>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DBDC75A-08B7-4342-99DC-B59E8BB3BF9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9057D8F-6A3D-4D41-A4D7-73C8165B4D7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4340FEF1-3803-4A31-8664-C46F53961448}"/>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4F57DE70-96B6-420A-A816-293169B0FFA6}"/>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75B11F7-4628-4416-BFB4-39009691C1FA}"/>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8AE29D4E-2FE2-4423-B0DC-AEAFBDDA3B65}"/>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BA89C24A-A1F9-41F7-9A3C-A926F38A811C}"/>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4C3E75C-A7D0-4741-901C-692AE71892CC}"/>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D14B15-E3F2-48A1-A63A-3716A4AF955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A694D94-4236-4C9D-AAA8-F27E54ABEC3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CD52551-89AA-4D10-A086-39AFFF18C9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E79EA55-F2A7-4610-BC66-CC34E1859B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80409EA-2D69-4215-BA61-130FE10E99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141333</xdr:rowOff>
    </xdr:from>
    <xdr:to>
      <xdr:col>24</xdr:col>
      <xdr:colOff>114300</xdr:colOff>
      <xdr:row>39</xdr:row>
      <xdr:rowOff>71483</xdr:rowOff>
    </xdr:to>
    <xdr:sp macro="" textlink="">
      <xdr:nvSpPr>
        <xdr:cNvPr id="74" name="楕円 73">
          <a:extLst>
            <a:ext uri="{FF2B5EF4-FFF2-40B4-BE49-F238E27FC236}">
              <a16:creationId xmlns:a16="http://schemas.microsoft.com/office/drawing/2014/main" id="{8DF535E3-3898-4184-8300-B6C4F02E4C78}"/>
            </a:ext>
          </a:extLst>
        </xdr:cNvPr>
        <xdr:cNvSpPr/>
      </xdr:nvSpPr>
      <xdr:spPr>
        <a:xfrm>
          <a:off x="4584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119760</xdr:rowOff>
    </xdr:from>
    <xdr:ext cx="405111" cy="259045"/>
    <xdr:sp macro="" textlink="">
      <xdr:nvSpPr>
        <xdr:cNvPr id="75" name="【道路】&#10;有形固定資産減価償却率該当値テキスト">
          <a:extLst>
            <a:ext uri="{FF2B5EF4-FFF2-40B4-BE49-F238E27FC236}">
              <a16:creationId xmlns:a16="http://schemas.microsoft.com/office/drawing/2014/main" id="{930DE3FA-7BF2-4D49-978A-17056B8F547F}"/>
            </a:ext>
          </a:extLst>
        </xdr:cNvPr>
        <xdr:cNvSpPr txBox="1"/>
      </xdr:nvSpPr>
      <xdr:spPr>
        <a:xfrm>
          <a:off x="4673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a:extLst>
            <a:ext uri="{FF2B5EF4-FFF2-40B4-BE49-F238E27FC236}">
              <a16:creationId xmlns:a16="http://schemas.microsoft.com/office/drawing/2014/main" id="{E600CB78-26EA-4749-8C92-D440BD2E8FAF}"/>
            </a:ext>
          </a:extLst>
        </xdr:cNvPr>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20683</xdr:rowOff>
    </xdr:to>
    <xdr:cxnSp macro="">
      <xdr:nvCxnSpPr>
        <xdr:cNvPr id="77" name="直線コネクタ 76">
          <a:extLst>
            <a:ext uri="{FF2B5EF4-FFF2-40B4-BE49-F238E27FC236}">
              <a16:creationId xmlns:a16="http://schemas.microsoft.com/office/drawing/2014/main" id="{B188AA3D-FDF6-4F39-8229-FEBA3B9D4F9D}"/>
            </a:ext>
          </a:extLst>
        </xdr:cNvPr>
        <xdr:cNvCxnSpPr/>
      </xdr:nvCxnSpPr>
      <xdr:spPr>
        <a:xfrm>
          <a:off x="3797300" y="668927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a:extLst>
            <a:ext uri="{FF2B5EF4-FFF2-40B4-BE49-F238E27FC236}">
              <a16:creationId xmlns:a16="http://schemas.microsoft.com/office/drawing/2014/main" id="{F748089F-ADB7-489C-ACE8-F04C5B933FB8}"/>
            </a:ext>
          </a:extLst>
        </xdr:cNvPr>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39</xdr:row>
      <xdr:rowOff>2722</xdr:rowOff>
    </xdr:to>
    <xdr:cxnSp macro="">
      <xdr:nvCxnSpPr>
        <xdr:cNvPr id="79" name="直線コネクタ 78">
          <a:extLst>
            <a:ext uri="{FF2B5EF4-FFF2-40B4-BE49-F238E27FC236}">
              <a16:creationId xmlns:a16="http://schemas.microsoft.com/office/drawing/2014/main" id="{6EA9350A-0EF4-436A-ADD7-EA900591E2BD}"/>
            </a:ext>
          </a:extLst>
        </xdr:cNvPr>
        <xdr:cNvCxnSpPr/>
      </xdr:nvCxnSpPr>
      <xdr:spPr>
        <a:xfrm>
          <a:off x="2908300" y="664191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a:extLst>
            <a:ext uri="{FF2B5EF4-FFF2-40B4-BE49-F238E27FC236}">
              <a16:creationId xmlns:a16="http://schemas.microsoft.com/office/drawing/2014/main" id="{4E6B0985-05C6-40F3-8569-FCEE75B84511}"/>
            </a:ext>
          </a:extLst>
        </xdr:cNvPr>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38</xdr:row>
      <xdr:rowOff>126819</xdr:rowOff>
    </xdr:to>
    <xdr:cxnSp macro="">
      <xdr:nvCxnSpPr>
        <xdr:cNvPr id="81" name="直線コネクタ 80">
          <a:extLst>
            <a:ext uri="{FF2B5EF4-FFF2-40B4-BE49-F238E27FC236}">
              <a16:creationId xmlns:a16="http://schemas.microsoft.com/office/drawing/2014/main" id="{F20BC306-2A0B-472B-96B1-136B10AC830E}"/>
            </a:ext>
          </a:extLst>
        </xdr:cNvPr>
        <xdr:cNvCxnSpPr/>
      </xdr:nvCxnSpPr>
      <xdr:spPr>
        <a:xfrm>
          <a:off x="2019300" y="6641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51526</xdr:rowOff>
    </xdr:from>
    <xdr:to>
      <xdr:col>6</xdr:col>
      <xdr:colOff>38100</xdr:colOff>
      <xdr:row>38</xdr:row>
      <xdr:rowOff>153126</xdr:rowOff>
    </xdr:to>
    <xdr:sp macro="" textlink="">
      <xdr:nvSpPr>
        <xdr:cNvPr id="82" name="楕円 81">
          <a:extLst>
            <a:ext uri="{FF2B5EF4-FFF2-40B4-BE49-F238E27FC236}">
              <a16:creationId xmlns:a16="http://schemas.microsoft.com/office/drawing/2014/main" id="{0D1044FC-B4C2-436C-841A-FD28986B476F}"/>
            </a:ext>
          </a:extLst>
        </xdr:cNvPr>
        <xdr:cNvSpPr/>
      </xdr:nvSpPr>
      <xdr:spPr>
        <a:xfrm>
          <a:off x="1079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102326</xdr:rowOff>
    </xdr:from>
    <xdr:to>
      <xdr:col>10</xdr:col>
      <xdr:colOff>114300</xdr:colOff>
      <xdr:row>38</xdr:row>
      <xdr:rowOff>126819</xdr:rowOff>
    </xdr:to>
    <xdr:cxnSp macro="">
      <xdr:nvCxnSpPr>
        <xdr:cNvPr id="83" name="直線コネクタ 82">
          <a:extLst>
            <a:ext uri="{FF2B5EF4-FFF2-40B4-BE49-F238E27FC236}">
              <a16:creationId xmlns:a16="http://schemas.microsoft.com/office/drawing/2014/main" id="{37DBAAB5-D7DF-4716-8A91-F8C51C46FF59}"/>
            </a:ext>
          </a:extLst>
        </xdr:cNvPr>
        <xdr:cNvCxnSpPr/>
      </xdr:nvCxnSpPr>
      <xdr:spPr>
        <a:xfrm>
          <a:off x="1130300" y="661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0AC7C399-F379-447E-BFD5-228FF68B8340}"/>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DD9200C6-7D9D-46EC-A86E-A723B627A47D}"/>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DAEDCFD7-618D-429C-8C63-74E709DFF232}"/>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78754236-72B3-4AB4-A43A-A7D7166F1464}"/>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道路】&#10;有形固定資産減価償却率">
          <a:extLst>
            <a:ext uri="{FF2B5EF4-FFF2-40B4-BE49-F238E27FC236}">
              <a16:creationId xmlns:a16="http://schemas.microsoft.com/office/drawing/2014/main" id="{1417A109-A779-44D4-B734-C678B8C3E6BE}"/>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22696</xdr:rowOff>
    </xdr:from>
    <xdr:ext cx="405111" cy="259045"/>
    <xdr:sp macro="" textlink="">
      <xdr:nvSpPr>
        <xdr:cNvPr id="89" name="n_2mainValue【道路】&#10;有形固定資産減価償却率">
          <a:extLst>
            <a:ext uri="{FF2B5EF4-FFF2-40B4-BE49-F238E27FC236}">
              <a16:creationId xmlns:a16="http://schemas.microsoft.com/office/drawing/2014/main" id="{43218B2E-88B2-4D51-A4DB-0CE4662B05F2}"/>
            </a:ext>
          </a:extLst>
        </xdr:cNvPr>
        <xdr:cNvSpPr txBox="1"/>
      </xdr:nvSpPr>
      <xdr:spPr>
        <a:xfrm>
          <a:off x="2705744" y="636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道路】&#10;有形固定資産減価償却率">
          <a:extLst>
            <a:ext uri="{FF2B5EF4-FFF2-40B4-BE49-F238E27FC236}">
              <a16:creationId xmlns:a16="http://schemas.microsoft.com/office/drawing/2014/main" id="{8E734CA4-59DF-48C2-BD63-7D1053B2CD9D}"/>
            </a:ext>
          </a:extLst>
        </xdr:cNvPr>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144253</xdr:rowOff>
    </xdr:from>
    <xdr:ext cx="405111" cy="259045"/>
    <xdr:sp macro="" textlink="">
      <xdr:nvSpPr>
        <xdr:cNvPr id="91" name="n_4mainValue【道路】&#10;有形固定資産減価償却率">
          <a:extLst>
            <a:ext uri="{FF2B5EF4-FFF2-40B4-BE49-F238E27FC236}">
              <a16:creationId xmlns:a16="http://schemas.microsoft.com/office/drawing/2014/main" id="{9C243AE0-94F4-4C5A-9D8E-C1957ADB7CA4}"/>
            </a:ext>
          </a:extLst>
        </xdr:cNvPr>
        <xdr:cNvSpPr txBox="1"/>
      </xdr:nvSpPr>
      <xdr:spPr>
        <a:xfrm>
          <a:off x="927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BB06E59-782B-49D4-B7A7-2D1356D758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2EC50BE-D3BD-4424-B61F-0EC00E0BA43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DD2B422-ED78-414E-8088-E9449B6708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53BD6FB-8AE3-4E34-A64A-A568AAC782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E49EE28-ECC2-4D16-A674-368A1A2249A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119E210-A82D-4FEF-99AC-266A238487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61BB441-C91E-4160-AC06-E97335B66A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3EA4CC0-33DF-45D4-9944-9F9E177A079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C169210-C2EE-4BFE-BE77-8FFF81E4D30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EF93177-DE1D-4692-9704-60681E8351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E6B91D5-0774-4C49-8700-3A894127533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E7C3166-2AC8-4337-9801-7F8C115E0BE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76AD8EA-AE13-4B23-979E-9A80B6CBCEA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F486AE63-B224-41DE-A466-70969675270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F68F40D-D828-435B-B3F8-C91437BF0E9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86C8A4A-F242-4A65-BF1C-C2D7FD1C78B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0F7AA1D-C72B-4EA1-A8E8-0395134E617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327EB9D-6423-4DC7-99F2-40AB942F157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C91B423-8595-415B-ABA5-0723B9B4224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B649A17D-E99D-4B1D-98E2-031CB2A459F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1E09656-97CD-4E0D-8436-67FE3D4986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281E437-9C9C-4874-AB0E-6D8A7BD336E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BF3AE12-CEB5-4EAC-B1B9-7583F13C903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A844829D-E730-4BAC-B6DB-24F722A43B45}"/>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93365DC3-D34F-4829-9AE2-F00F0F31EC16}"/>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709DCE4A-6F92-422A-A345-DF9354800744}"/>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A75E2ACB-8136-4D02-95FD-EBA4F30830EB}"/>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A836932D-A68F-4A6D-BA86-9575A3910774}"/>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7FAFBE68-5952-46B3-A8E7-C613573F29F5}"/>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A6ABAC0A-4B20-48D6-90CC-172D847B765F}"/>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6B748F72-F30A-42CF-AE2D-D789B360A8D1}"/>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E2D53BF2-17EE-46B4-949C-21A2DC67DAA8}"/>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465058D8-FA4F-4DC8-B93C-FC962BD84D29}"/>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8D88E75D-C188-44A2-981E-94763B3F89D1}"/>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451C240-96CA-4C74-9A05-A8C9286D093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ADD3CF2-CD71-4D39-A8BD-4E753D1A05B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11C5B29-F5CA-4634-B448-D8B09B261C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38656DB-B207-4AB8-829A-ABCD559CA6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DB99142-1351-4830-80B4-F784CC67ECC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70583</xdr:rowOff>
    </xdr:from>
    <xdr:to>
      <xdr:col>55</xdr:col>
      <xdr:colOff>50800</xdr:colOff>
      <xdr:row>42</xdr:row>
      <xdr:rowOff>733</xdr:rowOff>
    </xdr:to>
    <xdr:sp macro="" textlink="">
      <xdr:nvSpPr>
        <xdr:cNvPr id="131" name="楕円 130">
          <a:extLst>
            <a:ext uri="{FF2B5EF4-FFF2-40B4-BE49-F238E27FC236}">
              <a16:creationId xmlns:a16="http://schemas.microsoft.com/office/drawing/2014/main" id="{DBAAD4C1-D3D0-40D8-874B-9F39D55BC1C0}"/>
            </a:ext>
          </a:extLst>
        </xdr:cNvPr>
        <xdr:cNvSpPr/>
      </xdr:nvSpPr>
      <xdr:spPr>
        <a:xfrm>
          <a:off x="10426700" y="71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156960</xdr:rowOff>
    </xdr:from>
    <xdr:ext cx="534377" cy="259045"/>
    <xdr:sp macro="" textlink="">
      <xdr:nvSpPr>
        <xdr:cNvPr id="132" name="【道路】&#10;一人当たり延長該当値テキスト">
          <a:extLst>
            <a:ext uri="{FF2B5EF4-FFF2-40B4-BE49-F238E27FC236}">
              <a16:creationId xmlns:a16="http://schemas.microsoft.com/office/drawing/2014/main" id="{F51F3A59-49A8-4D20-B01B-D54239ABFC96}"/>
            </a:ext>
          </a:extLst>
        </xdr:cNvPr>
        <xdr:cNvSpPr txBox="1"/>
      </xdr:nvSpPr>
      <xdr:spPr>
        <a:xfrm>
          <a:off x="10515600" y="7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72267</xdr:rowOff>
    </xdr:from>
    <xdr:to>
      <xdr:col>50</xdr:col>
      <xdr:colOff>165100</xdr:colOff>
      <xdr:row>42</xdr:row>
      <xdr:rowOff>2417</xdr:rowOff>
    </xdr:to>
    <xdr:sp macro="" textlink="">
      <xdr:nvSpPr>
        <xdr:cNvPr id="133" name="楕円 132">
          <a:extLst>
            <a:ext uri="{FF2B5EF4-FFF2-40B4-BE49-F238E27FC236}">
              <a16:creationId xmlns:a16="http://schemas.microsoft.com/office/drawing/2014/main" id="{6B4E68C8-BB2E-4FE5-8547-057B78BE6C4D}"/>
            </a:ext>
          </a:extLst>
        </xdr:cNvPr>
        <xdr:cNvSpPr/>
      </xdr:nvSpPr>
      <xdr:spPr>
        <a:xfrm>
          <a:off x="9588500" y="71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121383</xdr:rowOff>
    </xdr:from>
    <xdr:to>
      <xdr:col>55</xdr:col>
      <xdr:colOff>0</xdr:colOff>
      <xdr:row>41</xdr:row>
      <xdr:rowOff>123067</xdr:rowOff>
    </xdr:to>
    <xdr:cxnSp macro="">
      <xdr:nvCxnSpPr>
        <xdr:cNvPr id="134" name="直線コネクタ 133">
          <a:extLst>
            <a:ext uri="{FF2B5EF4-FFF2-40B4-BE49-F238E27FC236}">
              <a16:creationId xmlns:a16="http://schemas.microsoft.com/office/drawing/2014/main" id="{589E32F6-A805-4F4D-B88C-4A5929CEDCC7}"/>
            </a:ext>
          </a:extLst>
        </xdr:cNvPr>
        <xdr:cNvCxnSpPr/>
      </xdr:nvCxnSpPr>
      <xdr:spPr>
        <a:xfrm flipV="1">
          <a:off x="9639300" y="7150833"/>
          <a:ext cx="8382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73995</xdr:rowOff>
    </xdr:from>
    <xdr:to>
      <xdr:col>46</xdr:col>
      <xdr:colOff>38100</xdr:colOff>
      <xdr:row>42</xdr:row>
      <xdr:rowOff>4145</xdr:rowOff>
    </xdr:to>
    <xdr:sp macro="" textlink="">
      <xdr:nvSpPr>
        <xdr:cNvPr id="135" name="楕円 134">
          <a:extLst>
            <a:ext uri="{FF2B5EF4-FFF2-40B4-BE49-F238E27FC236}">
              <a16:creationId xmlns:a16="http://schemas.microsoft.com/office/drawing/2014/main" id="{3ABA2595-6703-4DB4-82A6-A1CE5342F03E}"/>
            </a:ext>
          </a:extLst>
        </xdr:cNvPr>
        <xdr:cNvSpPr/>
      </xdr:nvSpPr>
      <xdr:spPr>
        <a:xfrm>
          <a:off x="8699500" y="71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123067</xdr:rowOff>
    </xdr:from>
    <xdr:to>
      <xdr:col>50</xdr:col>
      <xdr:colOff>114300</xdr:colOff>
      <xdr:row>41</xdr:row>
      <xdr:rowOff>124795</xdr:rowOff>
    </xdr:to>
    <xdr:cxnSp macro="">
      <xdr:nvCxnSpPr>
        <xdr:cNvPr id="136" name="直線コネクタ 135">
          <a:extLst>
            <a:ext uri="{FF2B5EF4-FFF2-40B4-BE49-F238E27FC236}">
              <a16:creationId xmlns:a16="http://schemas.microsoft.com/office/drawing/2014/main" id="{2A9C35DF-0E16-4F3D-B2D3-29CA28874905}"/>
            </a:ext>
          </a:extLst>
        </xdr:cNvPr>
        <xdr:cNvCxnSpPr/>
      </xdr:nvCxnSpPr>
      <xdr:spPr>
        <a:xfrm flipV="1">
          <a:off x="8750300" y="7152517"/>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76090</xdr:rowOff>
    </xdr:from>
    <xdr:to>
      <xdr:col>41</xdr:col>
      <xdr:colOff>101600</xdr:colOff>
      <xdr:row>42</xdr:row>
      <xdr:rowOff>6240</xdr:rowOff>
    </xdr:to>
    <xdr:sp macro="" textlink="">
      <xdr:nvSpPr>
        <xdr:cNvPr id="137" name="楕円 136">
          <a:extLst>
            <a:ext uri="{FF2B5EF4-FFF2-40B4-BE49-F238E27FC236}">
              <a16:creationId xmlns:a16="http://schemas.microsoft.com/office/drawing/2014/main" id="{128D0345-FDAE-45AE-B51A-D5450EEF81BA}"/>
            </a:ext>
          </a:extLst>
        </xdr:cNvPr>
        <xdr:cNvSpPr/>
      </xdr:nvSpPr>
      <xdr:spPr>
        <a:xfrm>
          <a:off x="7810500" y="71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124795</xdr:rowOff>
    </xdr:from>
    <xdr:to>
      <xdr:col>45</xdr:col>
      <xdr:colOff>177800</xdr:colOff>
      <xdr:row>41</xdr:row>
      <xdr:rowOff>126890</xdr:rowOff>
    </xdr:to>
    <xdr:cxnSp macro="">
      <xdr:nvCxnSpPr>
        <xdr:cNvPr id="138" name="直線コネクタ 137">
          <a:extLst>
            <a:ext uri="{FF2B5EF4-FFF2-40B4-BE49-F238E27FC236}">
              <a16:creationId xmlns:a16="http://schemas.microsoft.com/office/drawing/2014/main" id="{9AE3BBC5-306D-42C8-930A-AF4CD334B5F0}"/>
            </a:ext>
          </a:extLst>
        </xdr:cNvPr>
        <xdr:cNvCxnSpPr/>
      </xdr:nvCxnSpPr>
      <xdr:spPr>
        <a:xfrm flipV="1">
          <a:off x="7861300" y="715424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78853</xdr:rowOff>
    </xdr:from>
    <xdr:to>
      <xdr:col>36</xdr:col>
      <xdr:colOff>165100</xdr:colOff>
      <xdr:row>42</xdr:row>
      <xdr:rowOff>9003</xdr:rowOff>
    </xdr:to>
    <xdr:sp macro="" textlink="">
      <xdr:nvSpPr>
        <xdr:cNvPr id="139" name="楕円 138">
          <a:extLst>
            <a:ext uri="{FF2B5EF4-FFF2-40B4-BE49-F238E27FC236}">
              <a16:creationId xmlns:a16="http://schemas.microsoft.com/office/drawing/2014/main" id="{67FC0EB3-E824-4A58-B16F-2806A14770CC}"/>
            </a:ext>
          </a:extLst>
        </xdr:cNvPr>
        <xdr:cNvSpPr/>
      </xdr:nvSpPr>
      <xdr:spPr>
        <a:xfrm>
          <a:off x="6921500" y="71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126890</xdr:rowOff>
    </xdr:from>
    <xdr:to>
      <xdr:col>41</xdr:col>
      <xdr:colOff>50800</xdr:colOff>
      <xdr:row>41</xdr:row>
      <xdr:rowOff>129653</xdr:rowOff>
    </xdr:to>
    <xdr:cxnSp macro="">
      <xdr:nvCxnSpPr>
        <xdr:cNvPr id="140" name="直線コネクタ 139">
          <a:extLst>
            <a:ext uri="{FF2B5EF4-FFF2-40B4-BE49-F238E27FC236}">
              <a16:creationId xmlns:a16="http://schemas.microsoft.com/office/drawing/2014/main" id="{AA8B1E95-8C03-4DBC-9B7E-1749C56C1B80}"/>
            </a:ext>
          </a:extLst>
        </xdr:cNvPr>
        <xdr:cNvCxnSpPr/>
      </xdr:nvCxnSpPr>
      <xdr:spPr>
        <a:xfrm flipV="1">
          <a:off x="6972300" y="7156340"/>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FCCC5024-59E2-4761-9803-18A885E86B1E}"/>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35C1A767-AE34-4234-AF53-51B4A3D36F0B}"/>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6CC15017-BD73-4C42-B812-7F486522C4B6}"/>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F8DA9E21-632B-4718-8978-227AA5486546}"/>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164994</xdr:rowOff>
    </xdr:from>
    <xdr:ext cx="534377" cy="259045"/>
    <xdr:sp macro="" textlink="">
      <xdr:nvSpPr>
        <xdr:cNvPr id="145" name="n_1mainValue【道路】&#10;一人当たり延長">
          <a:extLst>
            <a:ext uri="{FF2B5EF4-FFF2-40B4-BE49-F238E27FC236}">
              <a16:creationId xmlns:a16="http://schemas.microsoft.com/office/drawing/2014/main" id="{D3CECF9A-1B31-4488-B37F-94D18E638EB9}"/>
            </a:ext>
          </a:extLst>
        </xdr:cNvPr>
        <xdr:cNvSpPr txBox="1"/>
      </xdr:nvSpPr>
      <xdr:spPr>
        <a:xfrm>
          <a:off x="9359411" y="719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166722</xdr:rowOff>
    </xdr:from>
    <xdr:ext cx="534377" cy="259045"/>
    <xdr:sp macro="" textlink="">
      <xdr:nvSpPr>
        <xdr:cNvPr id="146" name="n_2mainValue【道路】&#10;一人当たり延長">
          <a:extLst>
            <a:ext uri="{FF2B5EF4-FFF2-40B4-BE49-F238E27FC236}">
              <a16:creationId xmlns:a16="http://schemas.microsoft.com/office/drawing/2014/main" id="{B5B247CC-156B-4190-BF06-CFEC65FE6DC7}"/>
            </a:ext>
          </a:extLst>
        </xdr:cNvPr>
        <xdr:cNvSpPr txBox="1"/>
      </xdr:nvSpPr>
      <xdr:spPr>
        <a:xfrm>
          <a:off x="8483111" y="719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168817</xdr:rowOff>
    </xdr:from>
    <xdr:ext cx="534377" cy="259045"/>
    <xdr:sp macro="" textlink="">
      <xdr:nvSpPr>
        <xdr:cNvPr id="147" name="n_3mainValue【道路】&#10;一人当たり延長">
          <a:extLst>
            <a:ext uri="{FF2B5EF4-FFF2-40B4-BE49-F238E27FC236}">
              <a16:creationId xmlns:a16="http://schemas.microsoft.com/office/drawing/2014/main" id="{D114E29C-1BF0-4943-93C8-382D6CF5A407}"/>
            </a:ext>
          </a:extLst>
        </xdr:cNvPr>
        <xdr:cNvSpPr txBox="1"/>
      </xdr:nvSpPr>
      <xdr:spPr>
        <a:xfrm>
          <a:off x="7594111" y="7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130</xdr:rowOff>
    </xdr:from>
    <xdr:ext cx="534377" cy="259045"/>
    <xdr:sp macro="" textlink="">
      <xdr:nvSpPr>
        <xdr:cNvPr id="148" name="n_4mainValue【道路】&#10;一人当たり延長">
          <a:extLst>
            <a:ext uri="{FF2B5EF4-FFF2-40B4-BE49-F238E27FC236}">
              <a16:creationId xmlns:a16="http://schemas.microsoft.com/office/drawing/2014/main" id="{3E690A7A-2964-4560-99C6-1A6AA1A7799E}"/>
            </a:ext>
          </a:extLst>
        </xdr:cNvPr>
        <xdr:cNvSpPr txBox="1"/>
      </xdr:nvSpPr>
      <xdr:spPr>
        <a:xfrm>
          <a:off x="6705111" y="720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AD635CE-6EDF-48B5-9D15-D74740319A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4601653-F945-417B-9F42-D769A11670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5DB964B-4506-42E9-91DA-7081719E24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44AB23E-F9EA-495C-A3FF-8C11572513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57F4DF0-CC2A-4051-B7B4-89D1532BA9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5ABFF46-73F3-4721-99EB-BAF850A8E6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32ED68C-CAB1-49BC-A8B5-6FB6D954B2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8EF28D3-E5AA-4F53-89C3-DDAC6DD2626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B1F3C78-495C-4958-92C8-4658F8D4198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FAA9F62-E38C-4BC3-B647-4B1FB17E9D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B7A6A57-E47C-44B1-8926-C96DCC70A9A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80382B8-F705-4FAC-A1B0-DC00215F208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E59EBFF-BE78-41D8-991A-B5907B3243F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C95F54D-2BDF-4999-97B5-8B1240FBC11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7696F81-AC88-4041-ABCF-62ACBC4BE2E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2570739-498C-4623-9DC1-AE05015262B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AA289F9-1DA0-4D4D-A7A3-AA1D3D7F532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AD9814D-3A22-47BD-A56C-7C26B4CB0B9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A3E8046-1952-41FC-A622-2C5ECB46F90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21CE74A-CFAB-4C5F-B25C-90270C765A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738FEA8-F2F4-4AFC-9694-403F6D2C87A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91E0F31-4826-4ECB-8458-2179677D813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A6AA776-FE86-4428-842B-B2075499DB5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6CF1A97-0DF4-4A1F-82C5-F2E397ECA3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623E738-D7FC-4E28-82AA-0965171A509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3CEB3C46-9962-4475-B24B-E6AA3B38E04D}"/>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7EC242E-DCFB-4992-A7F9-3E75F57A2381}"/>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879425B1-9749-4DDB-86C6-B54ADD9805F5}"/>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90B53B0-96F9-49E3-804B-DE0ACDE4E6D4}"/>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EFB0B297-F5EA-4D57-BFC6-D7FF92E3002A}"/>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D75837A-6C36-4DA4-A95B-DBFFE9A75A5E}"/>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2BD5EEED-584E-4D97-80A1-E3D20726771B}"/>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8373FD18-DCA4-41A1-BF42-5567E3323AE5}"/>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A070AC1A-0731-4790-A0F5-518AF9DF5BE9}"/>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25792273-1E43-4DA8-8080-D1C534032686}"/>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59BA6A8-361B-47CA-B108-C2D081F739E7}"/>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61AD112-4191-4DDF-BDBB-42F39888C8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EDEC939-D682-41C2-B500-888B7986F2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555C806-4341-416C-B57B-05788DDED5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1F402CD-01EB-461C-9A1C-A464859DF4D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75F8312-28F1-4586-BD08-DC59E903A9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90" name="楕円 189">
          <a:extLst>
            <a:ext uri="{FF2B5EF4-FFF2-40B4-BE49-F238E27FC236}">
              <a16:creationId xmlns:a16="http://schemas.microsoft.com/office/drawing/2014/main" id="{0EEFB42A-295E-4B15-B2C9-7EB09AAD811E}"/>
            </a:ext>
          </a:extLst>
        </xdr:cNvPr>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25599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DD76F62-1E63-46A8-9CD0-927FA447C611}"/>
            </a:ext>
          </a:extLst>
        </xdr:cNvPr>
        <xdr:cNvSpPr txBox="1"/>
      </xdr:nvSpPr>
      <xdr:spPr>
        <a:xfrm>
          <a:off x="4673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50437</xdr:rowOff>
    </xdr:from>
    <xdr:to>
      <xdr:col>20</xdr:col>
      <xdr:colOff>38100</xdr:colOff>
      <xdr:row>61</xdr:row>
      <xdr:rowOff>152037</xdr:rowOff>
    </xdr:to>
    <xdr:sp macro="" textlink="">
      <xdr:nvSpPr>
        <xdr:cNvPr id="192" name="楕円 191">
          <a:extLst>
            <a:ext uri="{FF2B5EF4-FFF2-40B4-BE49-F238E27FC236}">
              <a16:creationId xmlns:a16="http://schemas.microsoft.com/office/drawing/2014/main" id="{D7CC0644-0985-4815-976F-0E1C96F985A8}"/>
            </a:ext>
          </a:extLst>
        </xdr:cNvPr>
        <xdr:cNvSpPr/>
      </xdr:nvSpPr>
      <xdr:spPr>
        <a:xfrm>
          <a:off x="3746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97972</xdr:rowOff>
    </xdr:from>
    <xdr:to>
      <xdr:col>24</xdr:col>
      <xdr:colOff>63500</xdr:colOff>
      <xdr:row>61</xdr:row>
      <xdr:rowOff>101237</xdr:rowOff>
    </xdr:to>
    <xdr:cxnSp macro="">
      <xdr:nvCxnSpPr>
        <xdr:cNvPr id="193" name="直線コネクタ 192">
          <a:extLst>
            <a:ext uri="{FF2B5EF4-FFF2-40B4-BE49-F238E27FC236}">
              <a16:creationId xmlns:a16="http://schemas.microsoft.com/office/drawing/2014/main" id="{163F3459-D688-499E-BF20-7688C599870B}"/>
            </a:ext>
          </a:extLst>
        </xdr:cNvPr>
        <xdr:cNvCxnSpPr/>
      </xdr:nvCxnSpPr>
      <xdr:spPr>
        <a:xfrm flipV="1">
          <a:off x="3797300" y="105564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4" name="楕円 193">
          <a:extLst>
            <a:ext uri="{FF2B5EF4-FFF2-40B4-BE49-F238E27FC236}">
              <a16:creationId xmlns:a16="http://schemas.microsoft.com/office/drawing/2014/main" id="{38DF99D2-1683-471C-B8BF-96C30C39669E}"/>
            </a:ext>
          </a:extLst>
        </xdr:cNvPr>
        <xdr:cNvSpPr/>
      </xdr:nvSpPr>
      <xdr:spPr>
        <a:xfrm>
          <a:off x="2857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78377</xdr:rowOff>
    </xdr:from>
    <xdr:to>
      <xdr:col>19</xdr:col>
      <xdr:colOff>177800</xdr:colOff>
      <xdr:row>61</xdr:row>
      <xdr:rowOff>101237</xdr:rowOff>
    </xdr:to>
    <xdr:cxnSp macro="">
      <xdr:nvCxnSpPr>
        <xdr:cNvPr id="195" name="直線コネクタ 194">
          <a:extLst>
            <a:ext uri="{FF2B5EF4-FFF2-40B4-BE49-F238E27FC236}">
              <a16:creationId xmlns:a16="http://schemas.microsoft.com/office/drawing/2014/main" id="{5ED4A7F7-AD1D-4B79-A204-740D5CB5B924}"/>
            </a:ext>
          </a:extLst>
        </xdr:cNvPr>
        <xdr:cNvCxnSpPr/>
      </xdr:nvCxnSpPr>
      <xdr:spPr>
        <a:xfrm>
          <a:off x="2908300" y="105368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6" name="楕円 195">
          <a:extLst>
            <a:ext uri="{FF2B5EF4-FFF2-40B4-BE49-F238E27FC236}">
              <a16:creationId xmlns:a16="http://schemas.microsoft.com/office/drawing/2014/main" id="{B69FCD12-39BB-4E34-BEC8-FCEB1965E29D}"/>
            </a:ext>
          </a:extLst>
        </xdr:cNvPr>
        <xdr:cNvSpPr/>
      </xdr:nvSpPr>
      <xdr:spPr>
        <a:xfrm>
          <a:off x="196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53884</xdr:rowOff>
    </xdr:from>
    <xdr:to>
      <xdr:col>15</xdr:col>
      <xdr:colOff>50800</xdr:colOff>
      <xdr:row>61</xdr:row>
      <xdr:rowOff>78377</xdr:rowOff>
    </xdr:to>
    <xdr:cxnSp macro="">
      <xdr:nvCxnSpPr>
        <xdr:cNvPr id="197" name="直線コネクタ 196">
          <a:extLst>
            <a:ext uri="{FF2B5EF4-FFF2-40B4-BE49-F238E27FC236}">
              <a16:creationId xmlns:a16="http://schemas.microsoft.com/office/drawing/2014/main" id="{599A0321-41D6-4D9C-9D8A-4B68D59C6EB7}"/>
            </a:ext>
          </a:extLst>
        </xdr:cNvPr>
        <xdr:cNvCxnSpPr/>
      </xdr:nvCxnSpPr>
      <xdr:spPr>
        <a:xfrm>
          <a:off x="2019300" y="105123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151674</xdr:rowOff>
    </xdr:from>
    <xdr:to>
      <xdr:col>6</xdr:col>
      <xdr:colOff>38100</xdr:colOff>
      <xdr:row>61</xdr:row>
      <xdr:rowOff>81824</xdr:rowOff>
    </xdr:to>
    <xdr:sp macro="" textlink="">
      <xdr:nvSpPr>
        <xdr:cNvPr id="198" name="楕円 197">
          <a:extLst>
            <a:ext uri="{FF2B5EF4-FFF2-40B4-BE49-F238E27FC236}">
              <a16:creationId xmlns:a16="http://schemas.microsoft.com/office/drawing/2014/main" id="{F7E659C3-33CF-44A0-B42F-BD695346B7BB}"/>
            </a:ext>
          </a:extLst>
        </xdr:cNvPr>
        <xdr:cNvSpPr/>
      </xdr:nvSpPr>
      <xdr:spPr>
        <a:xfrm>
          <a:off x="1079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31024</xdr:rowOff>
    </xdr:from>
    <xdr:to>
      <xdr:col>10</xdr:col>
      <xdr:colOff>114300</xdr:colOff>
      <xdr:row>61</xdr:row>
      <xdr:rowOff>53884</xdr:rowOff>
    </xdr:to>
    <xdr:cxnSp macro="">
      <xdr:nvCxnSpPr>
        <xdr:cNvPr id="199" name="直線コネクタ 198">
          <a:extLst>
            <a:ext uri="{FF2B5EF4-FFF2-40B4-BE49-F238E27FC236}">
              <a16:creationId xmlns:a16="http://schemas.microsoft.com/office/drawing/2014/main" id="{BE04566C-C667-48AC-BED8-D4B21941738E}"/>
            </a:ext>
          </a:extLst>
        </xdr:cNvPr>
        <xdr:cNvCxnSpPr/>
      </xdr:nvCxnSpPr>
      <xdr:spPr>
        <a:xfrm>
          <a:off x="1130300" y="104894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3581FD6-F3F3-454E-A451-1AD83F14D597}"/>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7C0F470B-14B4-4A2E-9BE7-BC91D78E2205}"/>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43F8E06-5851-489E-AE96-615982A85BB3}"/>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DCDAE82-41BB-422C-959A-23F237B85E9D}"/>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143164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5328E4F-22FB-4E28-AC56-5AF8EB541494}"/>
            </a:ext>
          </a:extLst>
        </xdr:cNvPr>
        <xdr:cNvSpPr txBox="1"/>
      </xdr:nvSpPr>
      <xdr:spPr>
        <a:xfrm>
          <a:off x="3582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5678F88-30EB-4AFF-B570-5F8A96E319D3}"/>
            </a:ext>
          </a:extLst>
        </xdr:cNvPr>
        <xdr:cNvSpPr txBox="1"/>
      </xdr:nvSpPr>
      <xdr:spPr>
        <a:xfrm>
          <a:off x="2705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4025669-63F9-4E4B-BF81-6D1199A076E4}"/>
            </a:ext>
          </a:extLst>
        </xdr:cNvPr>
        <xdr:cNvSpPr txBox="1"/>
      </xdr:nvSpPr>
      <xdr:spPr>
        <a:xfrm>
          <a:off x="1816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72951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F896FBB-C49D-4324-ADD5-3374F45A4E15}"/>
            </a:ext>
          </a:extLst>
        </xdr:cNvPr>
        <xdr:cNvSpPr txBox="1"/>
      </xdr:nvSpPr>
      <xdr:spPr>
        <a:xfrm>
          <a:off x="927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E48E1EDE-0481-47FF-A5DC-70D4D0F75ED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FC62D5A-D68A-43E9-86E7-B961DCAF7D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B104CD0-1DC0-4FC7-AC89-C7FCA7E5FA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208CB80-704E-4BB8-B605-8AF7422ECD7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7D190D4-B508-4045-A3D1-FD72443682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78C2EAB-83F9-4037-8510-F0F0F4E2FF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F2F37B4-4389-490A-89A2-9F976286A2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207B1BE-1A44-4552-97EA-6DD129BB309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ED9DE3E-98C6-4430-BBCA-23B2929C065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2D85D21-0C6E-4A8F-AEEA-62E593F878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6B005AD5-D47E-475E-A998-38F5D9190E2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D9320D70-02A0-424C-AECB-5FC7F66174E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954716E2-ADD3-4040-BE7D-27DE791E269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EF5EC42-8F7B-4A2C-89BE-3293934C709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3FC4687-709A-4255-BA0D-8437F42C2CD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33FDBF0A-EF82-41C8-B9CA-D8188AE6F06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69994372-4D7B-4D2B-B493-617797286CF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D8267696-5C5F-477C-A827-6CD7B8C8106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B9F474D-5911-4B6E-AA2E-E6774F73EA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DAD55F9-FFAC-48D8-928B-C5C310D320F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B3E1108-2FCE-429E-8A0C-4540970C3A8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69D657E1-68C5-4040-B95A-B51D0828A222}"/>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3503972A-4CDC-4CF8-9E90-70F4456AEC22}"/>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73F1332F-3996-41F7-AF0E-2653DFCE52BB}"/>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32F2509A-F46E-40B1-BDEE-003C4AA12757}"/>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AF298617-59AA-4CB0-B126-ECD098C37E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29E7D83B-20CD-42C6-953D-C77FBEC08B35}"/>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7F4FF3F1-F6F8-48E4-9C6E-C189CD8675FB}"/>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131342A1-9344-4A13-B0B1-70BBA975804A}"/>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25F50714-0E1E-468C-A1BA-D850B6B1B4DB}"/>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65534AEB-1819-49B1-8A45-48AF947E6F8A}"/>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A205C395-DE79-42FB-A4FF-217192C96F4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4EA1065-1E69-4F08-B2A5-023DB25359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C807152-6DEE-4B55-AB27-4088E77FE0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08A131B-C98A-4901-AEA0-1AE38CC450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2D7C9D1-0486-4864-980A-638304AB5C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512DA58-0006-42AD-9DB1-A8A2218A3B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66375</xdr:rowOff>
    </xdr:from>
    <xdr:to>
      <xdr:col>55</xdr:col>
      <xdr:colOff>50800</xdr:colOff>
      <xdr:row>62</xdr:row>
      <xdr:rowOff>167975</xdr:rowOff>
    </xdr:to>
    <xdr:sp macro="" textlink="">
      <xdr:nvSpPr>
        <xdr:cNvPr id="245" name="楕円 244">
          <a:extLst>
            <a:ext uri="{FF2B5EF4-FFF2-40B4-BE49-F238E27FC236}">
              <a16:creationId xmlns:a16="http://schemas.microsoft.com/office/drawing/2014/main" id="{339C5117-18F7-430E-9313-232DD4BB35FA}"/>
            </a:ext>
          </a:extLst>
        </xdr:cNvPr>
        <xdr:cNvSpPr/>
      </xdr:nvSpPr>
      <xdr:spPr>
        <a:xfrm>
          <a:off x="10426700" y="106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44802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2B6D4C75-C2AF-4622-A7B0-CBF992517EEE}"/>
            </a:ext>
          </a:extLst>
        </xdr:cNvPr>
        <xdr:cNvSpPr txBox="1"/>
      </xdr:nvSpPr>
      <xdr:spPr>
        <a:xfrm>
          <a:off x="10515600" y="106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75869</xdr:rowOff>
    </xdr:from>
    <xdr:to>
      <xdr:col>50</xdr:col>
      <xdr:colOff>165100</xdr:colOff>
      <xdr:row>63</xdr:row>
      <xdr:rowOff>6019</xdr:rowOff>
    </xdr:to>
    <xdr:sp macro="" textlink="">
      <xdr:nvSpPr>
        <xdr:cNvPr id="247" name="楕円 246">
          <a:extLst>
            <a:ext uri="{FF2B5EF4-FFF2-40B4-BE49-F238E27FC236}">
              <a16:creationId xmlns:a16="http://schemas.microsoft.com/office/drawing/2014/main" id="{A29D260A-829D-4A0A-82D7-C9019F285738}"/>
            </a:ext>
          </a:extLst>
        </xdr:cNvPr>
        <xdr:cNvSpPr/>
      </xdr:nvSpPr>
      <xdr:spPr>
        <a:xfrm>
          <a:off x="9588500" y="107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117175</xdr:rowOff>
    </xdr:from>
    <xdr:to>
      <xdr:col>55</xdr:col>
      <xdr:colOff>0</xdr:colOff>
      <xdr:row>62</xdr:row>
      <xdr:rowOff>126669</xdr:rowOff>
    </xdr:to>
    <xdr:cxnSp macro="">
      <xdr:nvCxnSpPr>
        <xdr:cNvPr id="248" name="直線コネクタ 247">
          <a:extLst>
            <a:ext uri="{FF2B5EF4-FFF2-40B4-BE49-F238E27FC236}">
              <a16:creationId xmlns:a16="http://schemas.microsoft.com/office/drawing/2014/main" id="{D7761A35-8275-4034-8210-92164520006D}"/>
            </a:ext>
          </a:extLst>
        </xdr:cNvPr>
        <xdr:cNvCxnSpPr/>
      </xdr:nvCxnSpPr>
      <xdr:spPr>
        <a:xfrm flipV="1">
          <a:off x="9639300" y="10747075"/>
          <a:ext cx="8382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80242</xdr:rowOff>
    </xdr:from>
    <xdr:to>
      <xdr:col>46</xdr:col>
      <xdr:colOff>38100</xdr:colOff>
      <xdr:row>63</xdr:row>
      <xdr:rowOff>10392</xdr:rowOff>
    </xdr:to>
    <xdr:sp macro="" textlink="">
      <xdr:nvSpPr>
        <xdr:cNvPr id="249" name="楕円 248">
          <a:extLst>
            <a:ext uri="{FF2B5EF4-FFF2-40B4-BE49-F238E27FC236}">
              <a16:creationId xmlns:a16="http://schemas.microsoft.com/office/drawing/2014/main" id="{FBE82779-7E40-4CF6-B17B-554BB51C9D48}"/>
            </a:ext>
          </a:extLst>
        </xdr:cNvPr>
        <xdr:cNvSpPr/>
      </xdr:nvSpPr>
      <xdr:spPr>
        <a:xfrm>
          <a:off x="8699500" y="1071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126669</xdr:rowOff>
    </xdr:from>
    <xdr:to>
      <xdr:col>50</xdr:col>
      <xdr:colOff>114300</xdr:colOff>
      <xdr:row>62</xdr:row>
      <xdr:rowOff>131042</xdr:rowOff>
    </xdr:to>
    <xdr:cxnSp macro="">
      <xdr:nvCxnSpPr>
        <xdr:cNvPr id="250" name="直線コネクタ 249">
          <a:extLst>
            <a:ext uri="{FF2B5EF4-FFF2-40B4-BE49-F238E27FC236}">
              <a16:creationId xmlns:a16="http://schemas.microsoft.com/office/drawing/2014/main" id="{8AF5669C-585B-4BE6-BD9A-1B853B0C245E}"/>
            </a:ext>
          </a:extLst>
        </xdr:cNvPr>
        <xdr:cNvCxnSpPr/>
      </xdr:nvCxnSpPr>
      <xdr:spPr>
        <a:xfrm flipV="1">
          <a:off x="8750300" y="10756569"/>
          <a:ext cx="889000" cy="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85480</xdr:rowOff>
    </xdr:from>
    <xdr:to>
      <xdr:col>41</xdr:col>
      <xdr:colOff>101600</xdr:colOff>
      <xdr:row>63</xdr:row>
      <xdr:rowOff>15630</xdr:rowOff>
    </xdr:to>
    <xdr:sp macro="" textlink="">
      <xdr:nvSpPr>
        <xdr:cNvPr id="251" name="楕円 250">
          <a:extLst>
            <a:ext uri="{FF2B5EF4-FFF2-40B4-BE49-F238E27FC236}">
              <a16:creationId xmlns:a16="http://schemas.microsoft.com/office/drawing/2014/main" id="{B2D12A83-AC33-4AB1-ABC6-E18CD134E62A}"/>
            </a:ext>
          </a:extLst>
        </xdr:cNvPr>
        <xdr:cNvSpPr/>
      </xdr:nvSpPr>
      <xdr:spPr>
        <a:xfrm>
          <a:off x="7810500" y="107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131042</xdr:rowOff>
    </xdr:from>
    <xdr:to>
      <xdr:col>45</xdr:col>
      <xdr:colOff>177800</xdr:colOff>
      <xdr:row>62</xdr:row>
      <xdr:rowOff>136280</xdr:rowOff>
    </xdr:to>
    <xdr:cxnSp macro="">
      <xdr:nvCxnSpPr>
        <xdr:cNvPr id="252" name="直線コネクタ 251">
          <a:extLst>
            <a:ext uri="{FF2B5EF4-FFF2-40B4-BE49-F238E27FC236}">
              <a16:creationId xmlns:a16="http://schemas.microsoft.com/office/drawing/2014/main" id="{5E434AC2-6869-4F61-AA4C-C4C77CD9841C}"/>
            </a:ext>
          </a:extLst>
        </xdr:cNvPr>
        <xdr:cNvCxnSpPr/>
      </xdr:nvCxnSpPr>
      <xdr:spPr>
        <a:xfrm flipV="1">
          <a:off x="7861300" y="1076094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91961</xdr:rowOff>
    </xdr:from>
    <xdr:to>
      <xdr:col>36</xdr:col>
      <xdr:colOff>165100</xdr:colOff>
      <xdr:row>63</xdr:row>
      <xdr:rowOff>22111</xdr:rowOff>
    </xdr:to>
    <xdr:sp macro="" textlink="">
      <xdr:nvSpPr>
        <xdr:cNvPr id="253" name="楕円 252">
          <a:extLst>
            <a:ext uri="{FF2B5EF4-FFF2-40B4-BE49-F238E27FC236}">
              <a16:creationId xmlns:a16="http://schemas.microsoft.com/office/drawing/2014/main" id="{BE97AB1A-BB18-4FAE-9CA8-47D765A30139}"/>
            </a:ext>
          </a:extLst>
        </xdr:cNvPr>
        <xdr:cNvSpPr/>
      </xdr:nvSpPr>
      <xdr:spPr>
        <a:xfrm>
          <a:off x="6921500" y="107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136280</xdr:rowOff>
    </xdr:from>
    <xdr:to>
      <xdr:col>41</xdr:col>
      <xdr:colOff>50800</xdr:colOff>
      <xdr:row>62</xdr:row>
      <xdr:rowOff>142761</xdr:rowOff>
    </xdr:to>
    <xdr:cxnSp macro="">
      <xdr:nvCxnSpPr>
        <xdr:cNvPr id="254" name="直線コネクタ 253">
          <a:extLst>
            <a:ext uri="{FF2B5EF4-FFF2-40B4-BE49-F238E27FC236}">
              <a16:creationId xmlns:a16="http://schemas.microsoft.com/office/drawing/2014/main" id="{150F7643-7BA3-40DC-90A2-1EAF8ED61CD0}"/>
            </a:ext>
          </a:extLst>
        </xdr:cNvPr>
        <xdr:cNvCxnSpPr/>
      </xdr:nvCxnSpPr>
      <xdr:spPr>
        <a:xfrm flipV="1">
          <a:off x="6972300" y="10766180"/>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5F1BE772-DCE4-4BAA-B860-D56AC532D952}"/>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35F445BB-5A9E-43B3-B7A6-A96A69521DC0}"/>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DB64C96-5B54-473C-A892-28C98A820B1C}"/>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C69BC555-D14C-4DC4-8324-4207A622B4A2}"/>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168596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97F3CF4-A8E8-441F-9CFB-B83BAB34A716}"/>
            </a:ext>
          </a:extLst>
        </xdr:cNvPr>
        <xdr:cNvSpPr txBox="1"/>
      </xdr:nvSpPr>
      <xdr:spPr>
        <a:xfrm>
          <a:off x="9327095" y="1079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5F58AA7A-FED4-4CA2-AA41-11F2D486D470}"/>
            </a:ext>
          </a:extLst>
        </xdr:cNvPr>
        <xdr:cNvSpPr txBox="1"/>
      </xdr:nvSpPr>
      <xdr:spPr>
        <a:xfrm>
          <a:off x="8450795" y="1080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6757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88D17704-9FA7-4141-9845-E5E84365FDA3}"/>
            </a:ext>
          </a:extLst>
        </xdr:cNvPr>
        <xdr:cNvSpPr txBox="1"/>
      </xdr:nvSpPr>
      <xdr:spPr>
        <a:xfrm>
          <a:off x="7561795" y="1080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13238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EE2C284-52E4-4574-A401-75458222DB62}"/>
            </a:ext>
          </a:extLst>
        </xdr:cNvPr>
        <xdr:cNvSpPr txBox="1"/>
      </xdr:nvSpPr>
      <xdr:spPr>
        <a:xfrm>
          <a:off x="6672795" y="1081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5FCA9DCC-E350-482D-999A-99CA8D1B19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0547283-1159-44D7-982E-7823E14C3D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C4DC85A-41AA-4B57-BA16-C6F37AF3CC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9B03C40-2116-4EAE-9964-6007BBE97D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6F84D03-678B-474A-9352-63924DF96C5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6B1EACC-41D1-4871-A644-8B76B38A0C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9DF67EE-0266-4B07-9885-D8B65AE92D1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BFCF2B6-79FC-4C28-B4E0-23625780F0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B3F7740-652B-42F3-A981-06A6B400779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B4FC1C5-025A-475B-A8E5-8C1536BD3B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9973D703-19FA-4C61-8708-46C8B764301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FEDECAF-79CE-448D-A68A-E8B7D2C168E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6C8E9BB4-7E8A-4E1F-A47E-79BF30C1ACF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B9F097C6-97B8-44DF-9CC2-237345F1381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6D106DE8-2A36-4E66-91D2-5CB3DF1A205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74CE5EF3-04C7-414E-BDBF-B4DD04291BC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B29A9AEB-A3BF-4E5D-93E3-70AB6BB6FFF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1F09D3A6-7D08-4DC7-9BF0-467EA815F89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322069C2-4F32-4D33-BB8A-6F1B44C69D0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32CBAEC5-F508-4FED-96D7-E571E545F81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E0D1CA0E-6513-4938-A146-D0323481D18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87D54B3D-9E06-40B1-993F-BF41925F5BD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3A3AA30-8A80-40AD-97AD-AAC070F2E0C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CDDB0A8-4AD0-4202-831F-8B8B9AD5668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17A7A0C-AD84-445E-B552-40DF7544CF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A369240B-4D5C-41AB-94D9-EB224892E946}"/>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DF45191-C346-443F-83CB-971E1140D1F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380F55A3-B4D7-467E-A63B-3D26F9C3283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95A99E0-ACE0-454E-9407-49A1C8A0071D}"/>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B59A351F-3CBD-4F44-8C56-4F40FC8CF633}"/>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6E892FD-70DE-49B4-8127-5BD587362C01}"/>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D39CD10E-358F-487D-85C0-BFC796F243E6}"/>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70C6CC10-500A-4490-B66D-B3DEFC497CAE}"/>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D9D06E6F-BE81-4637-B377-19BAB3CBFFD7}"/>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AA44F4AB-37DA-42A4-8468-31ACD3152049}"/>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61075A06-200B-4F06-BAA0-58A139EE26E3}"/>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EBABAD8-8DF6-4F0A-AD46-F39C36483B2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01A78CB-10FA-4C93-A026-A8AEF58374E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0F92B42-CA45-431A-A063-DCFDD04C3D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04A7D92-9B2D-4DF6-8F93-EB6E142E43B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65B3C2C-E429-46D0-A6EB-2E4EEDE4BC8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4" name="楕円 303">
          <a:extLst>
            <a:ext uri="{FF2B5EF4-FFF2-40B4-BE49-F238E27FC236}">
              <a16:creationId xmlns:a16="http://schemas.microsoft.com/office/drawing/2014/main" id="{454D99B4-2369-498B-B126-62BFE59E59E4}"/>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FD0C650-8F31-4F4D-B9EB-2B4F0588C5E7}"/>
            </a:ext>
          </a:extLst>
        </xdr:cNvPr>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39551</xdr:rowOff>
    </xdr:from>
    <xdr:to>
      <xdr:col>20</xdr:col>
      <xdr:colOff>38100</xdr:colOff>
      <xdr:row>83</xdr:row>
      <xdr:rowOff>141151</xdr:rowOff>
    </xdr:to>
    <xdr:sp macro="" textlink="">
      <xdr:nvSpPr>
        <xdr:cNvPr id="306" name="楕円 305">
          <a:extLst>
            <a:ext uri="{FF2B5EF4-FFF2-40B4-BE49-F238E27FC236}">
              <a16:creationId xmlns:a16="http://schemas.microsoft.com/office/drawing/2014/main" id="{ECC48954-DA49-4D82-BE98-BF5FEACCEEFE}"/>
            </a:ext>
          </a:extLst>
        </xdr:cNvPr>
        <xdr:cNvSpPr/>
      </xdr:nvSpPr>
      <xdr:spPr>
        <a:xfrm>
          <a:off x="3746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90351</xdr:rowOff>
    </xdr:from>
    <xdr:to>
      <xdr:col>24</xdr:col>
      <xdr:colOff>63500</xdr:colOff>
      <xdr:row>83</xdr:row>
      <xdr:rowOff>118111</xdr:rowOff>
    </xdr:to>
    <xdr:cxnSp macro="">
      <xdr:nvCxnSpPr>
        <xdr:cNvPr id="307" name="直線コネクタ 306">
          <a:extLst>
            <a:ext uri="{FF2B5EF4-FFF2-40B4-BE49-F238E27FC236}">
              <a16:creationId xmlns:a16="http://schemas.microsoft.com/office/drawing/2014/main" id="{8490D725-C602-4D55-A0E0-D13FC8130020}"/>
            </a:ext>
          </a:extLst>
        </xdr:cNvPr>
        <xdr:cNvCxnSpPr/>
      </xdr:nvCxnSpPr>
      <xdr:spPr>
        <a:xfrm>
          <a:off x="3797300" y="1432070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37919</xdr:rowOff>
    </xdr:from>
    <xdr:to>
      <xdr:col>15</xdr:col>
      <xdr:colOff>101600</xdr:colOff>
      <xdr:row>83</xdr:row>
      <xdr:rowOff>139519</xdr:rowOff>
    </xdr:to>
    <xdr:sp macro="" textlink="">
      <xdr:nvSpPr>
        <xdr:cNvPr id="308" name="楕円 307">
          <a:extLst>
            <a:ext uri="{FF2B5EF4-FFF2-40B4-BE49-F238E27FC236}">
              <a16:creationId xmlns:a16="http://schemas.microsoft.com/office/drawing/2014/main" id="{CC862286-B505-4772-B09C-08306A828B39}"/>
            </a:ext>
          </a:extLst>
        </xdr:cNvPr>
        <xdr:cNvSpPr/>
      </xdr:nvSpPr>
      <xdr:spPr>
        <a:xfrm>
          <a:off x="2857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88719</xdr:rowOff>
    </xdr:from>
    <xdr:to>
      <xdr:col>19</xdr:col>
      <xdr:colOff>177800</xdr:colOff>
      <xdr:row>83</xdr:row>
      <xdr:rowOff>90351</xdr:rowOff>
    </xdr:to>
    <xdr:cxnSp macro="">
      <xdr:nvCxnSpPr>
        <xdr:cNvPr id="309" name="直線コネクタ 308">
          <a:extLst>
            <a:ext uri="{FF2B5EF4-FFF2-40B4-BE49-F238E27FC236}">
              <a16:creationId xmlns:a16="http://schemas.microsoft.com/office/drawing/2014/main" id="{13D84E40-18BD-4613-B6C7-64267B2D951D}"/>
            </a:ext>
          </a:extLst>
        </xdr:cNvPr>
        <xdr:cNvCxnSpPr/>
      </xdr:nvCxnSpPr>
      <xdr:spPr>
        <a:xfrm>
          <a:off x="2908300" y="14319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26488</xdr:rowOff>
    </xdr:from>
    <xdr:to>
      <xdr:col>10</xdr:col>
      <xdr:colOff>165100</xdr:colOff>
      <xdr:row>83</xdr:row>
      <xdr:rowOff>128088</xdr:rowOff>
    </xdr:to>
    <xdr:sp macro="" textlink="">
      <xdr:nvSpPr>
        <xdr:cNvPr id="310" name="楕円 309">
          <a:extLst>
            <a:ext uri="{FF2B5EF4-FFF2-40B4-BE49-F238E27FC236}">
              <a16:creationId xmlns:a16="http://schemas.microsoft.com/office/drawing/2014/main" id="{34259339-067B-4FF2-B9DE-62B9A6FDCE0A}"/>
            </a:ext>
          </a:extLst>
        </xdr:cNvPr>
        <xdr:cNvSpPr/>
      </xdr:nvSpPr>
      <xdr:spPr>
        <a:xfrm>
          <a:off x="1968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77288</xdr:rowOff>
    </xdr:from>
    <xdr:to>
      <xdr:col>15</xdr:col>
      <xdr:colOff>50800</xdr:colOff>
      <xdr:row>83</xdr:row>
      <xdr:rowOff>88719</xdr:rowOff>
    </xdr:to>
    <xdr:cxnSp macro="">
      <xdr:nvCxnSpPr>
        <xdr:cNvPr id="311" name="直線コネクタ 310">
          <a:extLst>
            <a:ext uri="{FF2B5EF4-FFF2-40B4-BE49-F238E27FC236}">
              <a16:creationId xmlns:a16="http://schemas.microsoft.com/office/drawing/2014/main" id="{3CED25CA-C21D-427A-937F-C0491945AB6C}"/>
            </a:ext>
          </a:extLst>
        </xdr:cNvPr>
        <xdr:cNvCxnSpPr/>
      </xdr:nvCxnSpPr>
      <xdr:spPr>
        <a:xfrm>
          <a:off x="2019300" y="1430763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1995</xdr:rowOff>
    </xdr:from>
    <xdr:to>
      <xdr:col>6</xdr:col>
      <xdr:colOff>38100</xdr:colOff>
      <xdr:row>83</xdr:row>
      <xdr:rowOff>103595</xdr:rowOff>
    </xdr:to>
    <xdr:sp macro="" textlink="">
      <xdr:nvSpPr>
        <xdr:cNvPr id="312" name="楕円 311">
          <a:extLst>
            <a:ext uri="{FF2B5EF4-FFF2-40B4-BE49-F238E27FC236}">
              <a16:creationId xmlns:a16="http://schemas.microsoft.com/office/drawing/2014/main" id="{B4EDC092-F8B1-4434-8205-F1821CC42157}"/>
            </a:ext>
          </a:extLst>
        </xdr:cNvPr>
        <xdr:cNvSpPr/>
      </xdr:nvSpPr>
      <xdr:spPr>
        <a:xfrm>
          <a:off x="1079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52795</xdr:rowOff>
    </xdr:from>
    <xdr:to>
      <xdr:col>10</xdr:col>
      <xdr:colOff>114300</xdr:colOff>
      <xdr:row>83</xdr:row>
      <xdr:rowOff>77288</xdr:rowOff>
    </xdr:to>
    <xdr:cxnSp macro="">
      <xdr:nvCxnSpPr>
        <xdr:cNvPr id="313" name="直線コネクタ 312">
          <a:extLst>
            <a:ext uri="{FF2B5EF4-FFF2-40B4-BE49-F238E27FC236}">
              <a16:creationId xmlns:a16="http://schemas.microsoft.com/office/drawing/2014/main" id="{F00FFB95-9378-4A08-819E-D2D5422DA780}"/>
            </a:ext>
          </a:extLst>
        </xdr:cNvPr>
        <xdr:cNvCxnSpPr/>
      </xdr:nvCxnSpPr>
      <xdr:spPr>
        <a:xfrm>
          <a:off x="1130300" y="142831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7C6B62BE-74CB-4C84-8934-4584AC430F87}"/>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7F59B8BD-AA0D-4B93-8609-7DC9511F7E08}"/>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07978ED2-9B34-4E24-95D8-B89073CE5E5F}"/>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4EBDCFE7-AF2F-40A7-B03B-1880A816F88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132278</xdr:rowOff>
    </xdr:from>
    <xdr:ext cx="405111" cy="259045"/>
    <xdr:sp macro="" textlink="">
      <xdr:nvSpPr>
        <xdr:cNvPr id="318" name="n_1mainValue【公営住宅】&#10;有形固定資産減価償却率">
          <a:extLst>
            <a:ext uri="{FF2B5EF4-FFF2-40B4-BE49-F238E27FC236}">
              <a16:creationId xmlns:a16="http://schemas.microsoft.com/office/drawing/2014/main" id="{4B858520-F450-48D4-A276-2CBFF2EB794E}"/>
            </a:ext>
          </a:extLst>
        </xdr:cNvPr>
        <xdr:cNvSpPr txBox="1"/>
      </xdr:nvSpPr>
      <xdr:spPr>
        <a:xfrm>
          <a:off x="35820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9" name="n_2mainValue【公営住宅】&#10;有形固定資産減価償却率">
          <a:extLst>
            <a:ext uri="{FF2B5EF4-FFF2-40B4-BE49-F238E27FC236}">
              <a16:creationId xmlns:a16="http://schemas.microsoft.com/office/drawing/2014/main" id="{DB5D313A-C077-4ADD-8ACF-C2ACF5FA9207}"/>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119215</xdr:rowOff>
    </xdr:from>
    <xdr:ext cx="405111" cy="259045"/>
    <xdr:sp macro="" textlink="">
      <xdr:nvSpPr>
        <xdr:cNvPr id="320" name="n_3mainValue【公営住宅】&#10;有形固定資産減価償却率">
          <a:extLst>
            <a:ext uri="{FF2B5EF4-FFF2-40B4-BE49-F238E27FC236}">
              <a16:creationId xmlns:a16="http://schemas.microsoft.com/office/drawing/2014/main" id="{633DA9AE-A7A7-4A65-A995-F355C1594555}"/>
            </a:ext>
          </a:extLst>
        </xdr:cNvPr>
        <xdr:cNvSpPr txBox="1"/>
      </xdr:nvSpPr>
      <xdr:spPr>
        <a:xfrm>
          <a:off x="1816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94722</xdr:rowOff>
    </xdr:from>
    <xdr:ext cx="405111" cy="259045"/>
    <xdr:sp macro="" textlink="">
      <xdr:nvSpPr>
        <xdr:cNvPr id="321" name="n_4mainValue【公営住宅】&#10;有形固定資産減価償却率">
          <a:extLst>
            <a:ext uri="{FF2B5EF4-FFF2-40B4-BE49-F238E27FC236}">
              <a16:creationId xmlns:a16="http://schemas.microsoft.com/office/drawing/2014/main" id="{0BF9350C-1D7C-4E91-A97F-6DEFCA942ED3}"/>
            </a:ext>
          </a:extLst>
        </xdr:cNvPr>
        <xdr:cNvSpPr txBox="1"/>
      </xdr:nvSpPr>
      <xdr:spPr>
        <a:xfrm>
          <a:off x="927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F6B380B-B6E9-4A49-8BFB-D9F227D6C4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E9FE3E7-770B-4930-AC49-0FF0143D1B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EFBCEC9-A666-427F-B41E-F13F7E0F171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EADBF90-42F9-483F-83F5-2B8F26F860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C701CC6-122B-41A2-BE6B-14AA798610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030D7F9-6763-43B9-A1D3-FDC3991CB5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7ADF596-1118-418E-AE75-7D30727ACE9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BDC6CB3-3706-463D-A9D8-050CE1B983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913F436-5C31-474E-9C45-40DF1AC822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C4DC89E-ACD6-4F78-930F-D46FA5A3F4C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9C53BA31-86CD-4183-8298-E7A42185DDC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5055F99E-03C4-40F8-BE2C-9920F41E265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7FFAF53-6FE3-42F3-A101-CE067F5BB1B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EF860632-AED7-4E88-9634-E77719795E6F}"/>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725C6401-1BAC-429A-93EE-0E578A25A67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20A9A2BF-AD84-49B9-9D43-78EA475C05B3}"/>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3200F73B-B7D5-4C29-A19C-3186B2D3CFF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A79612BC-0A25-448C-819B-E1E8F1D1BA3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A6F2F2C3-5793-4F54-82F7-504CAEF1DD8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63F245B9-DC29-4B9C-B46C-CFA41B04AE9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C63FFB4-A5F4-448E-A432-2EC0D5D86B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39326A00-CC02-44E7-8C2B-DBD47DE216D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B3873EC8-DD93-49FF-A488-688F920A52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2F263953-7F59-49D3-A2A4-F456A773D1A2}"/>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A85197A8-8D7B-487D-95D6-877C6145AB8E}"/>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74788C15-4A9A-463B-9E34-BB8B29D046A6}"/>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CCFF8EF3-113C-456B-9BC9-86589528FC61}"/>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9864C592-F19C-4DDB-84B8-A43391E1951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5F4E923-C927-45F8-9333-B4984AF8E0C8}"/>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E6CCD274-0F2B-4545-8135-E6DCE30FEB8C}"/>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874BC55F-0B56-4F9E-B5C2-703B0B7B6D6D}"/>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F5D9BD0A-B85B-4C89-A024-C7433F6D7705}"/>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986B5F31-A7B9-42C8-95AF-C0AF724F7D53}"/>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22014F33-3C53-4A31-966E-4F15332E51C1}"/>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8F5EED8-44D4-4C0A-ACCE-284E8C357C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947BF24-7341-4C7F-93FC-618ED21771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4600AD7-4E4E-4754-9B62-61E4DC0D125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DEEA90D-66A7-4EBE-8AFE-7EB85AAEA1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DC02682-AB3E-4C85-B0CA-AE95C68D4F9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103581</xdr:rowOff>
    </xdr:from>
    <xdr:to>
      <xdr:col>55</xdr:col>
      <xdr:colOff>50800</xdr:colOff>
      <xdr:row>86</xdr:row>
      <xdr:rowOff>33731</xdr:rowOff>
    </xdr:to>
    <xdr:sp macro="" textlink="">
      <xdr:nvSpPr>
        <xdr:cNvPr id="361" name="楕円 360">
          <a:extLst>
            <a:ext uri="{FF2B5EF4-FFF2-40B4-BE49-F238E27FC236}">
              <a16:creationId xmlns:a16="http://schemas.microsoft.com/office/drawing/2014/main" id="{AC3F96AB-7DEE-438F-9F41-FF1898063922}"/>
            </a:ext>
          </a:extLst>
        </xdr:cNvPr>
        <xdr:cNvSpPr/>
      </xdr:nvSpPr>
      <xdr:spPr>
        <a:xfrm>
          <a:off x="10426700" y="146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31030</xdr:rowOff>
    </xdr:from>
    <xdr:ext cx="469744" cy="259045"/>
    <xdr:sp macro="" textlink="">
      <xdr:nvSpPr>
        <xdr:cNvPr id="362" name="【公営住宅】&#10;一人当たり面積該当値テキスト">
          <a:extLst>
            <a:ext uri="{FF2B5EF4-FFF2-40B4-BE49-F238E27FC236}">
              <a16:creationId xmlns:a16="http://schemas.microsoft.com/office/drawing/2014/main" id="{77C39E0D-52F5-4FAF-A955-A305041033FE}"/>
            </a:ext>
          </a:extLst>
        </xdr:cNvPr>
        <xdr:cNvSpPr txBox="1"/>
      </xdr:nvSpPr>
      <xdr:spPr>
        <a:xfrm>
          <a:off x="10515600" y="1460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106096</xdr:rowOff>
    </xdr:from>
    <xdr:to>
      <xdr:col>50</xdr:col>
      <xdr:colOff>165100</xdr:colOff>
      <xdr:row>86</xdr:row>
      <xdr:rowOff>36246</xdr:rowOff>
    </xdr:to>
    <xdr:sp macro="" textlink="">
      <xdr:nvSpPr>
        <xdr:cNvPr id="363" name="楕円 362">
          <a:extLst>
            <a:ext uri="{FF2B5EF4-FFF2-40B4-BE49-F238E27FC236}">
              <a16:creationId xmlns:a16="http://schemas.microsoft.com/office/drawing/2014/main" id="{40B36941-60FA-48E8-85F4-05BABACF5DBE}"/>
            </a:ext>
          </a:extLst>
        </xdr:cNvPr>
        <xdr:cNvSpPr/>
      </xdr:nvSpPr>
      <xdr:spPr>
        <a:xfrm>
          <a:off x="9588500" y="146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154381</xdr:rowOff>
    </xdr:from>
    <xdr:to>
      <xdr:col>55</xdr:col>
      <xdr:colOff>0</xdr:colOff>
      <xdr:row>85</xdr:row>
      <xdr:rowOff>156896</xdr:rowOff>
    </xdr:to>
    <xdr:cxnSp macro="">
      <xdr:nvCxnSpPr>
        <xdr:cNvPr id="364" name="直線コネクタ 363">
          <a:extLst>
            <a:ext uri="{FF2B5EF4-FFF2-40B4-BE49-F238E27FC236}">
              <a16:creationId xmlns:a16="http://schemas.microsoft.com/office/drawing/2014/main" id="{3A0C1EFF-650C-49F3-805D-ECAA5E3F7542}"/>
            </a:ext>
          </a:extLst>
        </xdr:cNvPr>
        <xdr:cNvCxnSpPr/>
      </xdr:nvCxnSpPr>
      <xdr:spPr>
        <a:xfrm flipV="1">
          <a:off x="9639300" y="14727631"/>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110744</xdr:rowOff>
    </xdr:from>
    <xdr:to>
      <xdr:col>46</xdr:col>
      <xdr:colOff>38100</xdr:colOff>
      <xdr:row>86</xdr:row>
      <xdr:rowOff>40894</xdr:rowOff>
    </xdr:to>
    <xdr:sp macro="" textlink="">
      <xdr:nvSpPr>
        <xdr:cNvPr id="365" name="楕円 364">
          <a:extLst>
            <a:ext uri="{FF2B5EF4-FFF2-40B4-BE49-F238E27FC236}">
              <a16:creationId xmlns:a16="http://schemas.microsoft.com/office/drawing/2014/main" id="{A2FE4BB8-E6B9-42A1-9AA2-AB9639DD42FA}"/>
            </a:ext>
          </a:extLst>
        </xdr:cNvPr>
        <xdr:cNvSpPr/>
      </xdr:nvSpPr>
      <xdr:spPr>
        <a:xfrm>
          <a:off x="8699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156896</xdr:rowOff>
    </xdr:from>
    <xdr:to>
      <xdr:col>50</xdr:col>
      <xdr:colOff>114300</xdr:colOff>
      <xdr:row>85</xdr:row>
      <xdr:rowOff>161544</xdr:rowOff>
    </xdr:to>
    <xdr:cxnSp macro="">
      <xdr:nvCxnSpPr>
        <xdr:cNvPr id="366" name="直線コネクタ 365">
          <a:extLst>
            <a:ext uri="{FF2B5EF4-FFF2-40B4-BE49-F238E27FC236}">
              <a16:creationId xmlns:a16="http://schemas.microsoft.com/office/drawing/2014/main" id="{7CF07CBD-3E5A-4C85-A79B-A0DBB28D6D5F}"/>
            </a:ext>
          </a:extLst>
        </xdr:cNvPr>
        <xdr:cNvCxnSpPr/>
      </xdr:nvCxnSpPr>
      <xdr:spPr>
        <a:xfrm flipV="1">
          <a:off x="8750300" y="1473014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124879</xdr:rowOff>
    </xdr:from>
    <xdr:to>
      <xdr:col>41</xdr:col>
      <xdr:colOff>101600</xdr:colOff>
      <xdr:row>86</xdr:row>
      <xdr:rowOff>55029</xdr:rowOff>
    </xdr:to>
    <xdr:sp macro="" textlink="">
      <xdr:nvSpPr>
        <xdr:cNvPr id="367" name="楕円 366">
          <a:extLst>
            <a:ext uri="{FF2B5EF4-FFF2-40B4-BE49-F238E27FC236}">
              <a16:creationId xmlns:a16="http://schemas.microsoft.com/office/drawing/2014/main" id="{D81518BB-7057-4FD3-A6AA-EB252AE67E5B}"/>
            </a:ext>
          </a:extLst>
        </xdr:cNvPr>
        <xdr:cNvSpPr/>
      </xdr:nvSpPr>
      <xdr:spPr>
        <a:xfrm>
          <a:off x="7810500" y="146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161544</xdr:rowOff>
    </xdr:from>
    <xdr:to>
      <xdr:col>45</xdr:col>
      <xdr:colOff>177800</xdr:colOff>
      <xdr:row>86</xdr:row>
      <xdr:rowOff>4229</xdr:rowOff>
    </xdr:to>
    <xdr:cxnSp macro="">
      <xdr:nvCxnSpPr>
        <xdr:cNvPr id="368" name="直線コネクタ 367">
          <a:extLst>
            <a:ext uri="{FF2B5EF4-FFF2-40B4-BE49-F238E27FC236}">
              <a16:creationId xmlns:a16="http://schemas.microsoft.com/office/drawing/2014/main" id="{0E56B064-DE88-4463-BADD-2FA585065DCC}"/>
            </a:ext>
          </a:extLst>
        </xdr:cNvPr>
        <xdr:cNvCxnSpPr/>
      </xdr:nvCxnSpPr>
      <xdr:spPr>
        <a:xfrm flipV="1">
          <a:off x="7861300" y="14734794"/>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130099</xdr:rowOff>
    </xdr:from>
    <xdr:to>
      <xdr:col>36</xdr:col>
      <xdr:colOff>165100</xdr:colOff>
      <xdr:row>86</xdr:row>
      <xdr:rowOff>60249</xdr:rowOff>
    </xdr:to>
    <xdr:sp macro="" textlink="">
      <xdr:nvSpPr>
        <xdr:cNvPr id="369" name="楕円 368">
          <a:extLst>
            <a:ext uri="{FF2B5EF4-FFF2-40B4-BE49-F238E27FC236}">
              <a16:creationId xmlns:a16="http://schemas.microsoft.com/office/drawing/2014/main" id="{10544FF8-8EC2-4092-B1B2-76A2A05DB82F}"/>
            </a:ext>
          </a:extLst>
        </xdr:cNvPr>
        <xdr:cNvSpPr/>
      </xdr:nvSpPr>
      <xdr:spPr>
        <a:xfrm>
          <a:off x="6921500" y="147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4229</xdr:rowOff>
    </xdr:from>
    <xdr:to>
      <xdr:col>41</xdr:col>
      <xdr:colOff>50800</xdr:colOff>
      <xdr:row>86</xdr:row>
      <xdr:rowOff>9449</xdr:rowOff>
    </xdr:to>
    <xdr:cxnSp macro="">
      <xdr:nvCxnSpPr>
        <xdr:cNvPr id="370" name="直線コネクタ 369">
          <a:extLst>
            <a:ext uri="{FF2B5EF4-FFF2-40B4-BE49-F238E27FC236}">
              <a16:creationId xmlns:a16="http://schemas.microsoft.com/office/drawing/2014/main" id="{0B00E2A5-97F9-4261-B63A-D68B764988E4}"/>
            </a:ext>
          </a:extLst>
        </xdr:cNvPr>
        <xdr:cNvCxnSpPr/>
      </xdr:nvCxnSpPr>
      <xdr:spPr>
        <a:xfrm flipV="1">
          <a:off x="6972300" y="14748929"/>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44D9A6B9-4D60-4B03-A8F3-B4621AB7C492}"/>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3D8913DD-3F3D-4DBF-A942-BE5F98EB8153}"/>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14D2B6F-91C9-4ABB-B54D-21FECF82AB6C}"/>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6B5EEA6D-2B8E-4F0A-8F9E-4D7219335484}"/>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27373</xdr:rowOff>
    </xdr:from>
    <xdr:ext cx="469744" cy="259045"/>
    <xdr:sp macro="" textlink="">
      <xdr:nvSpPr>
        <xdr:cNvPr id="375" name="n_1mainValue【公営住宅】&#10;一人当たり面積">
          <a:extLst>
            <a:ext uri="{FF2B5EF4-FFF2-40B4-BE49-F238E27FC236}">
              <a16:creationId xmlns:a16="http://schemas.microsoft.com/office/drawing/2014/main" id="{AAE425EA-889F-4233-BEB5-B72D0C798E24}"/>
            </a:ext>
          </a:extLst>
        </xdr:cNvPr>
        <xdr:cNvSpPr txBox="1"/>
      </xdr:nvSpPr>
      <xdr:spPr>
        <a:xfrm>
          <a:off x="9391727" y="147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32021</xdr:rowOff>
    </xdr:from>
    <xdr:ext cx="469744" cy="259045"/>
    <xdr:sp macro="" textlink="">
      <xdr:nvSpPr>
        <xdr:cNvPr id="376" name="n_2mainValue【公営住宅】&#10;一人当たり面積">
          <a:extLst>
            <a:ext uri="{FF2B5EF4-FFF2-40B4-BE49-F238E27FC236}">
              <a16:creationId xmlns:a16="http://schemas.microsoft.com/office/drawing/2014/main" id="{226654E6-3E54-4169-90D6-AC9FAD9734E5}"/>
            </a:ext>
          </a:extLst>
        </xdr:cNvPr>
        <xdr:cNvSpPr txBox="1"/>
      </xdr:nvSpPr>
      <xdr:spPr>
        <a:xfrm>
          <a:off x="8515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46156</xdr:rowOff>
    </xdr:from>
    <xdr:ext cx="469744" cy="259045"/>
    <xdr:sp macro="" textlink="">
      <xdr:nvSpPr>
        <xdr:cNvPr id="377" name="n_3mainValue【公営住宅】&#10;一人当たり面積">
          <a:extLst>
            <a:ext uri="{FF2B5EF4-FFF2-40B4-BE49-F238E27FC236}">
              <a16:creationId xmlns:a16="http://schemas.microsoft.com/office/drawing/2014/main" id="{7DC9D60A-C3EB-450C-B8AE-04DCF6D5B61E}"/>
            </a:ext>
          </a:extLst>
        </xdr:cNvPr>
        <xdr:cNvSpPr txBox="1"/>
      </xdr:nvSpPr>
      <xdr:spPr>
        <a:xfrm>
          <a:off x="7626427" y="147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51376</xdr:rowOff>
    </xdr:from>
    <xdr:ext cx="469744" cy="259045"/>
    <xdr:sp macro="" textlink="">
      <xdr:nvSpPr>
        <xdr:cNvPr id="378" name="n_4mainValue【公営住宅】&#10;一人当たり面積">
          <a:extLst>
            <a:ext uri="{FF2B5EF4-FFF2-40B4-BE49-F238E27FC236}">
              <a16:creationId xmlns:a16="http://schemas.microsoft.com/office/drawing/2014/main" id="{C4B2BA85-F23F-40AB-A586-89D30473138F}"/>
            </a:ext>
          </a:extLst>
        </xdr:cNvPr>
        <xdr:cNvSpPr txBox="1"/>
      </xdr:nvSpPr>
      <xdr:spPr>
        <a:xfrm>
          <a:off x="6737427" y="147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BDA682C-2FF6-43FD-8FF9-18CCAAA9B2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E4FBDD7-C66C-4423-9DD0-A162254D79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91B3DB8-F964-4A70-8371-E04289C407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7C7E98C-983B-4D1C-AA41-6FBB524791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D18339C-1F6D-4979-A482-E585AE9779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D3400C3-CDB4-4B48-8EC0-45C03596E4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8762FF4-4982-4710-9688-C552C42384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628D6F9-8F2B-425E-AF87-C647117C78C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D05C6F07-D21D-47A6-9257-78A647F4BC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FE516E3-86BA-4D10-AD8E-D1D090FC2D3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975B6A39-4C46-4E9F-92FA-E74D05B27D6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5D635BB2-AC87-4729-BC6A-42D1EF1FCF0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A0FD610E-B43F-4C21-8CE3-A5D7B822115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FEBE46E5-24B6-4102-99CE-46D8B3581DC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3A333AFF-B5A3-4EF8-A9D3-033413EF3E9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D060255-9BF5-4BC6-A6D8-4494897538E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6E7FCE76-9781-45F0-9DA7-7A708031E48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8AA371B-C0AD-42D5-BB93-BC8B0199CCC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91D8CBE8-F26A-44A1-ABB5-7AE98082280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590EAA2F-165E-4B91-9AD1-E98E95357A2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44FD942F-4957-44A7-9454-0B72981B618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3A5A6209-FF5E-455D-97E8-65337E76BE8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B43C2B29-375B-4E1D-B24A-7862AC6A3C3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F44522B-5A31-49B7-9E8E-4004E17DA4F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294A5D15-C4BD-4C0A-9471-5F6CDE4F38C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ED0F774C-C616-44EE-AEDD-1CDF95AC3F56}"/>
            </a:ext>
          </a:extLst>
        </xdr:cNvPr>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11648893-79D5-49EA-BE57-26BC5C0FA17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579E1AA1-36E0-40DC-B616-8132FB0B18E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CB3756DE-C75F-49B4-B15E-182683FAA2DA}"/>
            </a:ext>
          </a:extLst>
        </xdr:cNvPr>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8" name="直線コネクタ 407">
          <a:extLst>
            <a:ext uri="{FF2B5EF4-FFF2-40B4-BE49-F238E27FC236}">
              <a16:creationId xmlns:a16="http://schemas.microsoft.com/office/drawing/2014/main" id="{78A209EA-E360-4409-94F4-E2D2EE1FB9A6}"/>
            </a:ext>
          </a:extLst>
        </xdr:cNvPr>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48277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D1C15258-E048-4EAB-BC25-4EE50030949E}"/>
            </a:ext>
          </a:extLst>
        </xdr:cNvPr>
        <xdr:cNvSpPr txBox="1"/>
      </xdr:nvSpPr>
      <xdr:spPr>
        <a:xfrm>
          <a:off x="4673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0" name="フローチャート: 判断 409">
          <a:extLst>
            <a:ext uri="{FF2B5EF4-FFF2-40B4-BE49-F238E27FC236}">
              <a16:creationId xmlns:a16="http://schemas.microsoft.com/office/drawing/2014/main" id="{08A3411B-B663-4BC6-A3AE-AF14EEAD24E8}"/>
            </a:ext>
          </a:extLst>
        </xdr:cNvPr>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411" name="フローチャート: 判断 410">
          <a:extLst>
            <a:ext uri="{FF2B5EF4-FFF2-40B4-BE49-F238E27FC236}">
              <a16:creationId xmlns:a16="http://schemas.microsoft.com/office/drawing/2014/main" id="{181265D1-1E44-4E06-B499-8FEA99F51332}"/>
            </a:ext>
          </a:extLst>
        </xdr:cNvPr>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2" name="フローチャート: 判断 411">
          <a:extLst>
            <a:ext uri="{FF2B5EF4-FFF2-40B4-BE49-F238E27FC236}">
              <a16:creationId xmlns:a16="http://schemas.microsoft.com/office/drawing/2014/main" id="{9BFD6AC7-EE10-4AA5-BF9D-E5858D03EF8E}"/>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065406C2-A8C7-4BA7-8CC4-656C0FF5CB84}"/>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14" name="フローチャート: 判断 413">
          <a:extLst>
            <a:ext uri="{FF2B5EF4-FFF2-40B4-BE49-F238E27FC236}">
              <a16:creationId xmlns:a16="http://schemas.microsoft.com/office/drawing/2014/main" id="{65E77745-4601-41CC-9333-606B6FC35872}"/>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2414E6C-36F9-4048-BC54-07333484E19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B3C3032-4E72-4A41-9206-CFF97C2295D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F59E4C4-4EE4-4661-AF39-3FECD9D1BAE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C6B99E1-0BFE-4DE7-9E09-5325613B539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EFBE219-59DE-4ACC-9595-EA395D60DE8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123371</xdr:rowOff>
    </xdr:from>
    <xdr:to>
      <xdr:col>24</xdr:col>
      <xdr:colOff>114300</xdr:colOff>
      <xdr:row>107</xdr:row>
      <xdr:rowOff>53521</xdr:rowOff>
    </xdr:to>
    <xdr:sp macro="" textlink="">
      <xdr:nvSpPr>
        <xdr:cNvPr id="420" name="楕円 419">
          <a:extLst>
            <a:ext uri="{FF2B5EF4-FFF2-40B4-BE49-F238E27FC236}">
              <a16:creationId xmlns:a16="http://schemas.microsoft.com/office/drawing/2014/main" id="{10786483-43B2-4CF1-AC5E-D149396D3E76}"/>
            </a:ext>
          </a:extLst>
        </xdr:cNvPr>
        <xdr:cNvSpPr/>
      </xdr:nvSpPr>
      <xdr:spPr>
        <a:xfrm>
          <a:off x="4584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101798</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5D3D5797-A6BB-4A16-958B-4A199DDC96F7}"/>
            </a:ext>
          </a:extLst>
        </xdr:cNvPr>
        <xdr:cNvSpPr txBox="1"/>
      </xdr:nvSpPr>
      <xdr:spPr>
        <a:xfrm>
          <a:off x="4673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100512</xdr:rowOff>
    </xdr:from>
    <xdr:to>
      <xdr:col>20</xdr:col>
      <xdr:colOff>38100</xdr:colOff>
      <xdr:row>107</xdr:row>
      <xdr:rowOff>30662</xdr:rowOff>
    </xdr:to>
    <xdr:sp macro="" textlink="">
      <xdr:nvSpPr>
        <xdr:cNvPr id="422" name="楕円 421">
          <a:extLst>
            <a:ext uri="{FF2B5EF4-FFF2-40B4-BE49-F238E27FC236}">
              <a16:creationId xmlns:a16="http://schemas.microsoft.com/office/drawing/2014/main" id="{4C91BE22-C48D-4CD3-9204-DAD7CDDE9F4F}"/>
            </a:ext>
          </a:extLst>
        </xdr:cNvPr>
        <xdr:cNvSpPr/>
      </xdr:nvSpPr>
      <xdr:spPr>
        <a:xfrm>
          <a:off x="3746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151312</xdr:rowOff>
    </xdr:from>
    <xdr:to>
      <xdr:col>24</xdr:col>
      <xdr:colOff>63500</xdr:colOff>
      <xdr:row>107</xdr:row>
      <xdr:rowOff>2721</xdr:rowOff>
    </xdr:to>
    <xdr:cxnSp macro="">
      <xdr:nvCxnSpPr>
        <xdr:cNvPr id="423" name="直線コネクタ 422">
          <a:extLst>
            <a:ext uri="{FF2B5EF4-FFF2-40B4-BE49-F238E27FC236}">
              <a16:creationId xmlns:a16="http://schemas.microsoft.com/office/drawing/2014/main" id="{AB4831DE-0D81-4737-80F0-3EB259DA9D48}"/>
            </a:ext>
          </a:extLst>
        </xdr:cNvPr>
        <xdr:cNvCxnSpPr/>
      </xdr:nvCxnSpPr>
      <xdr:spPr>
        <a:xfrm>
          <a:off x="3797300" y="1832501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61323</xdr:rowOff>
    </xdr:from>
    <xdr:to>
      <xdr:col>15</xdr:col>
      <xdr:colOff>101600</xdr:colOff>
      <xdr:row>106</xdr:row>
      <xdr:rowOff>162923</xdr:rowOff>
    </xdr:to>
    <xdr:sp macro="" textlink="">
      <xdr:nvSpPr>
        <xdr:cNvPr id="424" name="楕円 423">
          <a:extLst>
            <a:ext uri="{FF2B5EF4-FFF2-40B4-BE49-F238E27FC236}">
              <a16:creationId xmlns:a16="http://schemas.microsoft.com/office/drawing/2014/main" id="{D6003FB4-8E3B-41A8-97D1-9997E228D73F}"/>
            </a:ext>
          </a:extLst>
        </xdr:cNvPr>
        <xdr:cNvSpPr/>
      </xdr:nvSpPr>
      <xdr:spPr>
        <a:xfrm>
          <a:off x="2857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112123</xdr:rowOff>
    </xdr:from>
    <xdr:to>
      <xdr:col>19</xdr:col>
      <xdr:colOff>177800</xdr:colOff>
      <xdr:row>106</xdr:row>
      <xdr:rowOff>151312</xdr:rowOff>
    </xdr:to>
    <xdr:cxnSp macro="">
      <xdr:nvCxnSpPr>
        <xdr:cNvPr id="425" name="直線コネクタ 424">
          <a:extLst>
            <a:ext uri="{FF2B5EF4-FFF2-40B4-BE49-F238E27FC236}">
              <a16:creationId xmlns:a16="http://schemas.microsoft.com/office/drawing/2014/main" id="{4E689014-A40E-4697-B79F-696F7657841A}"/>
            </a:ext>
          </a:extLst>
        </xdr:cNvPr>
        <xdr:cNvCxnSpPr/>
      </xdr:nvCxnSpPr>
      <xdr:spPr>
        <a:xfrm>
          <a:off x="2908300" y="182858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17236</xdr:rowOff>
    </xdr:from>
    <xdr:to>
      <xdr:col>10</xdr:col>
      <xdr:colOff>165100</xdr:colOff>
      <xdr:row>106</xdr:row>
      <xdr:rowOff>118836</xdr:rowOff>
    </xdr:to>
    <xdr:sp macro="" textlink="">
      <xdr:nvSpPr>
        <xdr:cNvPr id="426" name="楕円 425">
          <a:extLst>
            <a:ext uri="{FF2B5EF4-FFF2-40B4-BE49-F238E27FC236}">
              <a16:creationId xmlns:a16="http://schemas.microsoft.com/office/drawing/2014/main" id="{44EEACC5-8CBE-4F9A-B0F6-9B967A4F4342}"/>
            </a:ext>
          </a:extLst>
        </xdr:cNvPr>
        <xdr:cNvSpPr/>
      </xdr:nvSpPr>
      <xdr:spPr>
        <a:xfrm>
          <a:off x="1968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68036</xdr:rowOff>
    </xdr:from>
    <xdr:to>
      <xdr:col>15</xdr:col>
      <xdr:colOff>50800</xdr:colOff>
      <xdr:row>106</xdr:row>
      <xdr:rowOff>112123</xdr:rowOff>
    </xdr:to>
    <xdr:cxnSp macro="">
      <xdr:nvCxnSpPr>
        <xdr:cNvPr id="427" name="直線コネクタ 426">
          <a:extLst>
            <a:ext uri="{FF2B5EF4-FFF2-40B4-BE49-F238E27FC236}">
              <a16:creationId xmlns:a16="http://schemas.microsoft.com/office/drawing/2014/main" id="{5D4788B4-328C-4608-BA32-C6DABB6F2EF3}"/>
            </a:ext>
          </a:extLst>
        </xdr:cNvPr>
        <xdr:cNvCxnSpPr/>
      </xdr:nvCxnSpPr>
      <xdr:spPr>
        <a:xfrm>
          <a:off x="2019300" y="182417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144599</xdr:rowOff>
    </xdr:from>
    <xdr:to>
      <xdr:col>6</xdr:col>
      <xdr:colOff>38100</xdr:colOff>
      <xdr:row>106</xdr:row>
      <xdr:rowOff>74749</xdr:rowOff>
    </xdr:to>
    <xdr:sp macro="" textlink="">
      <xdr:nvSpPr>
        <xdr:cNvPr id="428" name="楕円 427">
          <a:extLst>
            <a:ext uri="{FF2B5EF4-FFF2-40B4-BE49-F238E27FC236}">
              <a16:creationId xmlns:a16="http://schemas.microsoft.com/office/drawing/2014/main" id="{02C108B4-4717-4D62-804A-939478C4D877}"/>
            </a:ext>
          </a:extLst>
        </xdr:cNvPr>
        <xdr:cNvSpPr/>
      </xdr:nvSpPr>
      <xdr:spPr>
        <a:xfrm>
          <a:off x="1079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23949</xdr:rowOff>
    </xdr:from>
    <xdr:to>
      <xdr:col>10</xdr:col>
      <xdr:colOff>114300</xdr:colOff>
      <xdr:row>106</xdr:row>
      <xdr:rowOff>68036</xdr:rowOff>
    </xdr:to>
    <xdr:cxnSp macro="">
      <xdr:nvCxnSpPr>
        <xdr:cNvPr id="429" name="直線コネクタ 428">
          <a:extLst>
            <a:ext uri="{FF2B5EF4-FFF2-40B4-BE49-F238E27FC236}">
              <a16:creationId xmlns:a16="http://schemas.microsoft.com/office/drawing/2014/main" id="{60492F72-62BB-4B3E-A023-AD9DC373D784}"/>
            </a:ext>
          </a:extLst>
        </xdr:cNvPr>
        <xdr:cNvCxnSpPr/>
      </xdr:nvCxnSpPr>
      <xdr:spPr>
        <a:xfrm>
          <a:off x="1130300" y="181976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120666</xdr:rowOff>
    </xdr:from>
    <xdr:ext cx="405111" cy="259045"/>
    <xdr:sp macro="" textlink="">
      <xdr:nvSpPr>
        <xdr:cNvPr id="430" name="n_1aveValue【港湾・漁港】&#10;有形固定資産減価償却率">
          <a:extLst>
            <a:ext uri="{FF2B5EF4-FFF2-40B4-BE49-F238E27FC236}">
              <a16:creationId xmlns:a16="http://schemas.microsoft.com/office/drawing/2014/main" id="{1A7222D0-2AD8-4240-99CC-83E247FFC6D0}"/>
            </a:ext>
          </a:extLst>
        </xdr:cNvPr>
        <xdr:cNvSpPr txBox="1"/>
      </xdr:nvSpPr>
      <xdr:spPr>
        <a:xfrm>
          <a:off x="35820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31" name="n_2aveValue【港湾・漁港】&#10;有形固定資産減価償却率">
          <a:extLst>
            <a:ext uri="{FF2B5EF4-FFF2-40B4-BE49-F238E27FC236}">
              <a16:creationId xmlns:a16="http://schemas.microsoft.com/office/drawing/2014/main" id="{C325BC14-328E-4509-A8D9-5DA5247724CB}"/>
            </a:ext>
          </a:extLst>
        </xdr:cNvPr>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港湾・漁港】&#10;有形固定資産減価償却率">
          <a:extLst>
            <a:ext uri="{FF2B5EF4-FFF2-40B4-BE49-F238E27FC236}">
              <a16:creationId xmlns:a16="http://schemas.microsoft.com/office/drawing/2014/main" id="{111B5CE4-5BCC-4444-8C98-BA5FD6186649}"/>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33" name="n_4aveValue【港湾・漁港】&#10;有形固定資産減価償却率">
          <a:extLst>
            <a:ext uri="{FF2B5EF4-FFF2-40B4-BE49-F238E27FC236}">
              <a16:creationId xmlns:a16="http://schemas.microsoft.com/office/drawing/2014/main" id="{E0ADF6C6-D415-4A92-987C-CA033A466105}"/>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21789</xdr:rowOff>
    </xdr:from>
    <xdr:ext cx="405111" cy="259045"/>
    <xdr:sp macro="" textlink="">
      <xdr:nvSpPr>
        <xdr:cNvPr id="434" name="n_1mainValue【港湾・漁港】&#10;有形固定資産減価償却率">
          <a:extLst>
            <a:ext uri="{FF2B5EF4-FFF2-40B4-BE49-F238E27FC236}">
              <a16:creationId xmlns:a16="http://schemas.microsoft.com/office/drawing/2014/main" id="{85883B2A-0672-406D-ADB0-45655BA7A2DC}"/>
            </a:ext>
          </a:extLst>
        </xdr:cNvPr>
        <xdr:cNvSpPr txBox="1"/>
      </xdr:nvSpPr>
      <xdr:spPr>
        <a:xfrm>
          <a:off x="3582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154050</xdr:rowOff>
    </xdr:from>
    <xdr:ext cx="405111" cy="259045"/>
    <xdr:sp macro="" textlink="">
      <xdr:nvSpPr>
        <xdr:cNvPr id="435" name="n_2mainValue【港湾・漁港】&#10;有形固定資産減価償却率">
          <a:extLst>
            <a:ext uri="{FF2B5EF4-FFF2-40B4-BE49-F238E27FC236}">
              <a16:creationId xmlns:a16="http://schemas.microsoft.com/office/drawing/2014/main" id="{BD800C9D-1157-4FA8-86B4-9D651585BD95}"/>
            </a:ext>
          </a:extLst>
        </xdr:cNvPr>
        <xdr:cNvSpPr txBox="1"/>
      </xdr:nvSpPr>
      <xdr:spPr>
        <a:xfrm>
          <a:off x="2705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109963</xdr:rowOff>
    </xdr:from>
    <xdr:ext cx="405111" cy="259045"/>
    <xdr:sp macro="" textlink="">
      <xdr:nvSpPr>
        <xdr:cNvPr id="436" name="n_3mainValue【港湾・漁港】&#10;有形固定資産減価償却率">
          <a:extLst>
            <a:ext uri="{FF2B5EF4-FFF2-40B4-BE49-F238E27FC236}">
              <a16:creationId xmlns:a16="http://schemas.microsoft.com/office/drawing/2014/main" id="{6F40D04C-5C30-4222-BB0F-A8E7C245D2A7}"/>
            </a:ext>
          </a:extLst>
        </xdr:cNvPr>
        <xdr:cNvSpPr txBox="1"/>
      </xdr:nvSpPr>
      <xdr:spPr>
        <a:xfrm>
          <a:off x="1816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65876</xdr:rowOff>
    </xdr:from>
    <xdr:ext cx="405111" cy="259045"/>
    <xdr:sp macro="" textlink="">
      <xdr:nvSpPr>
        <xdr:cNvPr id="437" name="n_4mainValue【港湾・漁港】&#10;有形固定資産減価償却率">
          <a:extLst>
            <a:ext uri="{FF2B5EF4-FFF2-40B4-BE49-F238E27FC236}">
              <a16:creationId xmlns:a16="http://schemas.microsoft.com/office/drawing/2014/main" id="{220018DE-259E-4433-91BF-3CEDEB3F8D48}"/>
            </a:ext>
          </a:extLst>
        </xdr:cNvPr>
        <xdr:cNvSpPr txBox="1"/>
      </xdr:nvSpPr>
      <xdr:spPr>
        <a:xfrm>
          <a:off x="927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D30F504F-DFC4-4A8F-829E-7184CE4FFF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23B9E1C9-71E0-49C7-9724-66DCBF1AEE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25656285-5F1A-48A8-B677-09D7061AA2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714796AC-80FA-4454-9E0C-F93BB5567E5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E1E333AC-8AAE-4B27-B635-E62CED299E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709EA1F-CBF8-45CB-A7B4-39FF9BEBCE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54B493F4-9D72-4675-944E-6FC39E45750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AF8C9634-4B47-43B1-B1E4-F39AA034F42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C7A6E0AC-A93A-49B0-AD64-9B9961F1E8E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A819C9B9-7AA4-44B3-BE24-A928F45897C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E3FA51DE-3254-49C3-ABF5-A45C5CDEE0F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3C31EB6C-833F-4DAD-8A25-84B721D3C267}"/>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19720CBF-6A86-4CF9-B985-1F77EC0B3A8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1" name="テキスト ボックス 450">
          <a:extLst>
            <a:ext uri="{FF2B5EF4-FFF2-40B4-BE49-F238E27FC236}">
              <a16:creationId xmlns:a16="http://schemas.microsoft.com/office/drawing/2014/main" id="{BA69CF0F-6510-4289-846C-AB7DA28CC902}"/>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5AAE211-D33C-4A9F-8F43-4DEDFBCD2E1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a:extLst>
            <a:ext uri="{FF2B5EF4-FFF2-40B4-BE49-F238E27FC236}">
              <a16:creationId xmlns:a16="http://schemas.microsoft.com/office/drawing/2014/main" id="{3DD4B77C-E272-4099-8C36-D32FDC98E763}"/>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ABD97842-702E-44EA-9D9D-D55967317C4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5" name="テキスト ボックス 454">
          <a:extLst>
            <a:ext uri="{FF2B5EF4-FFF2-40B4-BE49-F238E27FC236}">
              <a16:creationId xmlns:a16="http://schemas.microsoft.com/office/drawing/2014/main" id="{058E0AF5-823F-470F-A84C-0061639DC248}"/>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45144B7F-2EB1-4E34-B0B9-AF1BEC6BB27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7" name="テキスト ボックス 456">
          <a:extLst>
            <a:ext uri="{FF2B5EF4-FFF2-40B4-BE49-F238E27FC236}">
              <a16:creationId xmlns:a16="http://schemas.microsoft.com/office/drawing/2014/main" id="{FFE52391-31AA-4353-A604-90396E12A7C7}"/>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33AC2D7-7A86-45FF-BD59-F262ADFFAD2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9" name="テキスト ボックス 458">
          <a:extLst>
            <a:ext uri="{FF2B5EF4-FFF2-40B4-BE49-F238E27FC236}">
              <a16:creationId xmlns:a16="http://schemas.microsoft.com/office/drawing/2014/main" id="{AE4CCC62-9E96-42E5-9AF4-2C5E2AFF5562}"/>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94A6A44B-46FF-4BA2-BCE0-26862566EE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61" name="直線コネクタ 460">
          <a:extLst>
            <a:ext uri="{FF2B5EF4-FFF2-40B4-BE49-F238E27FC236}">
              <a16:creationId xmlns:a16="http://schemas.microsoft.com/office/drawing/2014/main" id="{9256E11D-F737-40A6-8C3E-8C7A7E55F31C}"/>
            </a:ext>
          </a:extLst>
        </xdr:cNvPr>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62" name="【港湾・漁港】&#10;一人当たり有形固定資産（償却資産）額最小値テキスト">
          <a:extLst>
            <a:ext uri="{FF2B5EF4-FFF2-40B4-BE49-F238E27FC236}">
              <a16:creationId xmlns:a16="http://schemas.microsoft.com/office/drawing/2014/main" id="{FBCC717E-C061-4CCB-A343-0FE81AB93F1B}"/>
            </a:ext>
          </a:extLst>
        </xdr:cNvPr>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3" name="直線コネクタ 462">
          <a:extLst>
            <a:ext uri="{FF2B5EF4-FFF2-40B4-BE49-F238E27FC236}">
              <a16:creationId xmlns:a16="http://schemas.microsoft.com/office/drawing/2014/main" id="{902E057E-D20F-4BAE-B084-B16E07C65F7B}"/>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4" name="【港湾・漁港】&#10;一人当たり有形固定資産（償却資産）額最大値テキスト">
          <a:extLst>
            <a:ext uri="{FF2B5EF4-FFF2-40B4-BE49-F238E27FC236}">
              <a16:creationId xmlns:a16="http://schemas.microsoft.com/office/drawing/2014/main" id="{7C40E590-BA47-4DBF-99AD-A1D2BAFBFD8B}"/>
            </a:ext>
          </a:extLst>
        </xdr:cNvPr>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5" name="直線コネクタ 464">
          <a:extLst>
            <a:ext uri="{FF2B5EF4-FFF2-40B4-BE49-F238E27FC236}">
              <a16:creationId xmlns:a16="http://schemas.microsoft.com/office/drawing/2014/main" id="{63C23CEB-B198-4A40-9C98-372E1234A818}"/>
            </a:ext>
          </a:extLst>
        </xdr:cNvPr>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91215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E2A4A7A6-8FEC-4DA5-84B5-CB8484BEC945}"/>
            </a:ext>
          </a:extLst>
        </xdr:cNvPr>
        <xdr:cNvSpPr txBox="1"/>
      </xdr:nvSpPr>
      <xdr:spPr>
        <a:xfrm>
          <a:off x="10515600" y="18436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7" name="フローチャート: 判断 466">
          <a:extLst>
            <a:ext uri="{FF2B5EF4-FFF2-40B4-BE49-F238E27FC236}">
              <a16:creationId xmlns:a16="http://schemas.microsoft.com/office/drawing/2014/main" id="{38F015FA-99D2-486A-B964-3F805859B34B}"/>
            </a:ext>
          </a:extLst>
        </xdr:cNvPr>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68" name="フローチャート: 判断 467">
          <a:extLst>
            <a:ext uri="{FF2B5EF4-FFF2-40B4-BE49-F238E27FC236}">
              <a16:creationId xmlns:a16="http://schemas.microsoft.com/office/drawing/2014/main" id="{0F5074C9-DE69-4C54-9B0C-C5935B6DEAF9}"/>
            </a:ext>
          </a:extLst>
        </xdr:cNvPr>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69" name="フローチャート: 判断 468">
          <a:extLst>
            <a:ext uri="{FF2B5EF4-FFF2-40B4-BE49-F238E27FC236}">
              <a16:creationId xmlns:a16="http://schemas.microsoft.com/office/drawing/2014/main" id="{20E46E02-45D8-4CB9-BEE1-8D76E39F1A12}"/>
            </a:ext>
          </a:extLst>
        </xdr:cNvPr>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70" name="フローチャート: 判断 469">
          <a:extLst>
            <a:ext uri="{FF2B5EF4-FFF2-40B4-BE49-F238E27FC236}">
              <a16:creationId xmlns:a16="http://schemas.microsoft.com/office/drawing/2014/main" id="{EB0099FA-940A-4738-8C8A-A2D327558B0B}"/>
            </a:ext>
          </a:extLst>
        </xdr:cNvPr>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71" name="フローチャート: 判断 470">
          <a:extLst>
            <a:ext uri="{FF2B5EF4-FFF2-40B4-BE49-F238E27FC236}">
              <a16:creationId xmlns:a16="http://schemas.microsoft.com/office/drawing/2014/main" id="{BF69A2F7-6E47-4433-800F-E11E0862C6F9}"/>
            </a:ext>
          </a:extLst>
        </xdr:cNvPr>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79D9A49-2FEF-40E8-B964-AC6458CC5E1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996D623-2430-4524-9597-030BF1848D8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620ADCD-B2AE-4190-8A55-ED91F27A427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5FAE529-8A47-4AA1-898F-1E43B0B6B3F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E00BADF-C7D5-44A5-AA02-1D332E9CE4D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95748</xdr:rowOff>
    </xdr:from>
    <xdr:to>
      <xdr:col>55</xdr:col>
      <xdr:colOff>50800</xdr:colOff>
      <xdr:row>109</xdr:row>
      <xdr:rowOff>25898</xdr:rowOff>
    </xdr:to>
    <xdr:sp macro="" textlink="">
      <xdr:nvSpPr>
        <xdr:cNvPr id="477" name="楕円 476">
          <a:extLst>
            <a:ext uri="{FF2B5EF4-FFF2-40B4-BE49-F238E27FC236}">
              <a16:creationId xmlns:a16="http://schemas.microsoft.com/office/drawing/2014/main" id="{8CB52192-C283-4C9D-8976-B09C267A83FD}"/>
            </a:ext>
          </a:extLst>
        </xdr:cNvPr>
        <xdr:cNvSpPr/>
      </xdr:nvSpPr>
      <xdr:spPr>
        <a:xfrm>
          <a:off x="10426700" y="186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46767</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26FEFA65-44A2-4B4A-8330-F606DDDBE265}"/>
            </a:ext>
          </a:extLst>
        </xdr:cNvPr>
        <xdr:cNvSpPr txBox="1"/>
      </xdr:nvSpPr>
      <xdr:spPr>
        <a:xfrm>
          <a:off x="10515600" y="185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95940</xdr:rowOff>
    </xdr:from>
    <xdr:to>
      <xdr:col>50</xdr:col>
      <xdr:colOff>165100</xdr:colOff>
      <xdr:row>109</xdr:row>
      <xdr:rowOff>26090</xdr:rowOff>
    </xdr:to>
    <xdr:sp macro="" textlink="">
      <xdr:nvSpPr>
        <xdr:cNvPr id="479" name="楕円 478">
          <a:extLst>
            <a:ext uri="{FF2B5EF4-FFF2-40B4-BE49-F238E27FC236}">
              <a16:creationId xmlns:a16="http://schemas.microsoft.com/office/drawing/2014/main" id="{F28979AB-6C52-49F4-9766-3045EBD25D21}"/>
            </a:ext>
          </a:extLst>
        </xdr:cNvPr>
        <xdr:cNvSpPr/>
      </xdr:nvSpPr>
      <xdr:spPr>
        <a:xfrm>
          <a:off x="9588500" y="186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146548</xdr:rowOff>
    </xdr:from>
    <xdr:to>
      <xdr:col>55</xdr:col>
      <xdr:colOff>0</xdr:colOff>
      <xdr:row>108</xdr:row>
      <xdr:rowOff>146740</xdr:rowOff>
    </xdr:to>
    <xdr:cxnSp macro="">
      <xdr:nvCxnSpPr>
        <xdr:cNvPr id="480" name="直線コネクタ 479">
          <a:extLst>
            <a:ext uri="{FF2B5EF4-FFF2-40B4-BE49-F238E27FC236}">
              <a16:creationId xmlns:a16="http://schemas.microsoft.com/office/drawing/2014/main" id="{40CBED37-75CF-4A25-B167-107DD22798BB}"/>
            </a:ext>
          </a:extLst>
        </xdr:cNvPr>
        <xdr:cNvCxnSpPr/>
      </xdr:nvCxnSpPr>
      <xdr:spPr>
        <a:xfrm flipV="1">
          <a:off x="9639300" y="18663148"/>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96069</xdr:rowOff>
    </xdr:from>
    <xdr:to>
      <xdr:col>46</xdr:col>
      <xdr:colOff>38100</xdr:colOff>
      <xdr:row>109</xdr:row>
      <xdr:rowOff>26219</xdr:rowOff>
    </xdr:to>
    <xdr:sp macro="" textlink="">
      <xdr:nvSpPr>
        <xdr:cNvPr id="481" name="楕円 480">
          <a:extLst>
            <a:ext uri="{FF2B5EF4-FFF2-40B4-BE49-F238E27FC236}">
              <a16:creationId xmlns:a16="http://schemas.microsoft.com/office/drawing/2014/main" id="{BCC290BF-3FAC-4AEA-AF86-46A3BD822D7D}"/>
            </a:ext>
          </a:extLst>
        </xdr:cNvPr>
        <xdr:cNvSpPr/>
      </xdr:nvSpPr>
      <xdr:spPr>
        <a:xfrm>
          <a:off x="8699500" y="186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146740</xdr:rowOff>
    </xdr:from>
    <xdr:to>
      <xdr:col>50</xdr:col>
      <xdr:colOff>114300</xdr:colOff>
      <xdr:row>108</xdr:row>
      <xdr:rowOff>146869</xdr:rowOff>
    </xdr:to>
    <xdr:cxnSp macro="">
      <xdr:nvCxnSpPr>
        <xdr:cNvPr id="482" name="直線コネクタ 481">
          <a:extLst>
            <a:ext uri="{FF2B5EF4-FFF2-40B4-BE49-F238E27FC236}">
              <a16:creationId xmlns:a16="http://schemas.microsoft.com/office/drawing/2014/main" id="{F833F858-74C2-4D7A-A62B-67FF97F7E835}"/>
            </a:ext>
          </a:extLst>
        </xdr:cNvPr>
        <xdr:cNvCxnSpPr/>
      </xdr:nvCxnSpPr>
      <xdr:spPr>
        <a:xfrm flipV="1">
          <a:off x="8750300" y="18663340"/>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96207</xdr:rowOff>
    </xdr:from>
    <xdr:to>
      <xdr:col>41</xdr:col>
      <xdr:colOff>101600</xdr:colOff>
      <xdr:row>109</xdr:row>
      <xdr:rowOff>26357</xdr:rowOff>
    </xdr:to>
    <xdr:sp macro="" textlink="">
      <xdr:nvSpPr>
        <xdr:cNvPr id="483" name="楕円 482">
          <a:extLst>
            <a:ext uri="{FF2B5EF4-FFF2-40B4-BE49-F238E27FC236}">
              <a16:creationId xmlns:a16="http://schemas.microsoft.com/office/drawing/2014/main" id="{EDBF80E5-84CC-4288-8AA2-AD245796A974}"/>
            </a:ext>
          </a:extLst>
        </xdr:cNvPr>
        <xdr:cNvSpPr/>
      </xdr:nvSpPr>
      <xdr:spPr>
        <a:xfrm>
          <a:off x="7810500" y="186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146869</xdr:rowOff>
    </xdr:from>
    <xdr:to>
      <xdr:col>45</xdr:col>
      <xdr:colOff>177800</xdr:colOff>
      <xdr:row>108</xdr:row>
      <xdr:rowOff>147007</xdr:rowOff>
    </xdr:to>
    <xdr:cxnSp macro="">
      <xdr:nvCxnSpPr>
        <xdr:cNvPr id="484" name="直線コネクタ 483">
          <a:extLst>
            <a:ext uri="{FF2B5EF4-FFF2-40B4-BE49-F238E27FC236}">
              <a16:creationId xmlns:a16="http://schemas.microsoft.com/office/drawing/2014/main" id="{5D55FAC1-95D2-4682-8649-42F7E4123610}"/>
            </a:ext>
          </a:extLst>
        </xdr:cNvPr>
        <xdr:cNvCxnSpPr/>
      </xdr:nvCxnSpPr>
      <xdr:spPr>
        <a:xfrm flipV="1">
          <a:off x="7861300" y="1866346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96391</xdr:rowOff>
    </xdr:from>
    <xdr:to>
      <xdr:col>36</xdr:col>
      <xdr:colOff>165100</xdr:colOff>
      <xdr:row>109</xdr:row>
      <xdr:rowOff>26541</xdr:rowOff>
    </xdr:to>
    <xdr:sp macro="" textlink="">
      <xdr:nvSpPr>
        <xdr:cNvPr id="485" name="楕円 484">
          <a:extLst>
            <a:ext uri="{FF2B5EF4-FFF2-40B4-BE49-F238E27FC236}">
              <a16:creationId xmlns:a16="http://schemas.microsoft.com/office/drawing/2014/main" id="{75079B4E-D831-4028-A48E-503748B9F4F4}"/>
            </a:ext>
          </a:extLst>
        </xdr:cNvPr>
        <xdr:cNvSpPr/>
      </xdr:nvSpPr>
      <xdr:spPr>
        <a:xfrm>
          <a:off x="6921500" y="186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147007</xdr:rowOff>
    </xdr:from>
    <xdr:to>
      <xdr:col>41</xdr:col>
      <xdr:colOff>50800</xdr:colOff>
      <xdr:row>108</xdr:row>
      <xdr:rowOff>147191</xdr:rowOff>
    </xdr:to>
    <xdr:cxnSp macro="">
      <xdr:nvCxnSpPr>
        <xdr:cNvPr id="486" name="直線コネクタ 485">
          <a:extLst>
            <a:ext uri="{FF2B5EF4-FFF2-40B4-BE49-F238E27FC236}">
              <a16:creationId xmlns:a16="http://schemas.microsoft.com/office/drawing/2014/main" id="{506A85BC-8785-4B79-A2B4-8AE089673187}"/>
            </a:ext>
          </a:extLst>
        </xdr:cNvPr>
        <xdr:cNvCxnSpPr/>
      </xdr:nvCxnSpPr>
      <xdr:spPr>
        <a:xfrm flipV="1">
          <a:off x="6972300" y="18663607"/>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13754</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id="{4B3998A3-C959-4914-AE31-5573D0624DD5}"/>
            </a:ext>
          </a:extLst>
        </xdr:cNvPr>
        <xdr:cNvSpPr txBox="1"/>
      </xdr:nvSpPr>
      <xdr:spPr>
        <a:xfrm>
          <a:off x="9281505" y="18358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14242</xdr:rowOff>
    </xdr:from>
    <xdr:ext cx="690189" cy="259045"/>
    <xdr:sp macro="" textlink="">
      <xdr:nvSpPr>
        <xdr:cNvPr id="488" name="n_2aveValue【港湾・漁港】&#10;一人当たり有形固定資産（償却資産）額">
          <a:extLst>
            <a:ext uri="{FF2B5EF4-FFF2-40B4-BE49-F238E27FC236}">
              <a16:creationId xmlns:a16="http://schemas.microsoft.com/office/drawing/2014/main" id="{2C3568C7-DF96-46C6-B9A5-C73A0C0AC5F4}"/>
            </a:ext>
          </a:extLst>
        </xdr:cNvPr>
        <xdr:cNvSpPr txBox="1"/>
      </xdr:nvSpPr>
      <xdr:spPr>
        <a:xfrm>
          <a:off x="84052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16434</xdr:rowOff>
    </xdr:from>
    <xdr:ext cx="690189" cy="259045"/>
    <xdr:sp macro="" textlink="">
      <xdr:nvSpPr>
        <xdr:cNvPr id="489" name="n_3aveValue【港湾・漁港】&#10;一人当たり有形固定資産（償却資産）額">
          <a:extLst>
            <a:ext uri="{FF2B5EF4-FFF2-40B4-BE49-F238E27FC236}">
              <a16:creationId xmlns:a16="http://schemas.microsoft.com/office/drawing/2014/main" id="{FC65DCC9-3D6C-49FC-BE78-4D3E3689F631}"/>
            </a:ext>
          </a:extLst>
        </xdr:cNvPr>
        <xdr:cNvSpPr txBox="1"/>
      </xdr:nvSpPr>
      <xdr:spPr>
        <a:xfrm>
          <a:off x="7516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17592</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E02D58A4-8CBA-4966-A232-889208BBF983}"/>
            </a:ext>
          </a:extLst>
        </xdr:cNvPr>
        <xdr:cNvSpPr txBox="1"/>
      </xdr:nvSpPr>
      <xdr:spPr>
        <a:xfrm>
          <a:off x="6627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17217</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C11EBFAB-F9CA-4718-BD2A-743D29C0DB1C}"/>
            </a:ext>
          </a:extLst>
        </xdr:cNvPr>
        <xdr:cNvSpPr txBox="1"/>
      </xdr:nvSpPr>
      <xdr:spPr>
        <a:xfrm>
          <a:off x="9327095" y="1870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17346</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2210B8AB-1C32-4E5C-A6FF-AC5E69B3AD81}"/>
            </a:ext>
          </a:extLst>
        </xdr:cNvPr>
        <xdr:cNvSpPr txBox="1"/>
      </xdr:nvSpPr>
      <xdr:spPr>
        <a:xfrm>
          <a:off x="8450795" y="1870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17484</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4CDE2894-467A-40B5-BF16-CD17E70A83AC}"/>
            </a:ext>
          </a:extLst>
        </xdr:cNvPr>
        <xdr:cNvSpPr txBox="1"/>
      </xdr:nvSpPr>
      <xdr:spPr>
        <a:xfrm>
          <a:off x="7561795" y="1870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17668</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94549034-139A-478D-9A49-CA965B6B62FB}"/>
            </a:ext>
          </a:extLst>
        </xdr:cNvPr>
        <xdr:cNvSpPr txBox="1"/>
      </xdr:nvSpPr>
      <xdr:spPr>
        <a:xfrm>
          <a:off x="6672795" y="1870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22FA703-D169-40DB-83EB-927D2C05B2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9CE9A583-48E4-4CA4-8E44-7461613F24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17F53BD7-835B-4976-B584-10C40741CC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72EF7FE2-D049-4CAE-9C73-7EC165882A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4D9C91BA-69BB-48C4-822A-CC582F27F1E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35C25BE7-5C1D-4973-BFFB-388B0BB58F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CD8F0BDF-2A1E-4D09-8DF6-401743AFE61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41AA77E0-129C-48CE-AB17-38025C5428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99B42427-8313-4430-BD9F-C569C209AA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E29B4A2-8D60-415A-9E03-D76AC1414B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F9D66BF9-DE51-4F1B-8DAA-D0573037186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49699AD-69A2-492A-9CAD-B22308A912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6360FD4B-0682-44E2-8232-4D3A217310C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24CE8D0A-5E07-4D6D-AF64-82B788CAC00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D5EC54AA-BF15-45FC-9E70-C0FB6972FC0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AD60CB10-6DAA-4047-B8B4-31E9C79CACA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FD2A402B-824C-45B1-AB96-70498E3FDD7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6255552A-A832-4F8D-AE95-061BDEF5211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1D0BA92F-4AE9-443E-8225-C71C14164F5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C1F09282-9B9A-42EC-BA0C-A3920CBEAFE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a:extLst>
            <a:ext uri="{FF2B5EF4-FFF2-40B4-BE49-F238E27FC236}">
              <a16:creationId xmlns:a16="http://schemas.microsoft.com/office/drawing/2014/main" id="{DBF7715C-9DE6-4242-9923-EA54A561A49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3D5587C-12FD-4F2E-92A4-6190A3A4C67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22D9D901-36BC-47DE-963D-82B867A70D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8" name="直線コネクタ 517">
          <a:extLst>
            <a:ext uri="{FF2B5EF4-FFF2-40B4-BE49-F238E27FC236}">
              <a16:creationId xmlns:a16="http://schemas.microsoft.com/office/drawing/2014/main" id="{A172B280-9395-4611-A3CF-6A8018F2F7C1}"/>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C3EFEA2C-8636-41DA-B46B-ADEC672A6A8F}"/>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0" name="直線コネクタ 519">
          <a:extLst>
            <a:ext uri="{FF2B5EF4-FFF2-40B4-BE49-F238E27FC236}">
              <a16:creationId xmlns:a16="http://schemas.microsoft.com/office/drawing/2014/main" id="{EF0EB96D-4912-4213-B791-6A81ADC1576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93EE556D-BA26-4A35-A7E2-DECCA3CE4274}"/>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2" name="直線コネクタ 521">
          <a:extLst>
            <a:ext uri="{FF2B5EF4-FFF2-40B4-BE49-F238E27FC236}">
              <a16:creationId xmlns:a16="http://schemas.microsoft.com/office/drawing/2014/main" id="{64BD5FF4-6991-4B04-9C45-457DD060FCC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9F04C67F-D888-4383-8C3A-C22AC79F36E5}"/>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4" name="フローチャート: 判断 523">
          <a:extLst>
            <a:ext uri="{FF2B5EF4-FFF2-40B4-BE49-F238E27FC236}">
              <a16:creationId xmlns:a16="http://schemas.microsoft.com/office/drawing/2014/main" id="{6202E08C-FC68-4F1C-A485-4F8684B9CBF4}"/>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25" name="フローチャート: 判断 524">
          <a:extLst>
            <a:ext uri="{FF2B5EF4-FFF2-40B4-BE49-F238E27FC236}">
              <a16:creationId xmlns:a16="http://schemas.microsoft.com/office/drawing/2014/main" id="{1DDFEED4-94FB-4A1A-A855-6FD0E1E4FF03}"/>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26" name="フローチャート: 判断 525">
          <a:extLst>
            <a:ext uri="{FF2B5EF4-FFF2-40B4-BE49-F238E27FC236}">
              <a16:creationId xmlns:a16="http://schemas.microsoft.com/office/drawing/2014/main" id="{B4701AA1-1B3B-4BE7-8D96-DD89E514DFB2}"/>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7" name="フローチャート: 判断 526">
          <a:extLst>
            <a:ext uri="{FF2B5EF4-FFF2-40B4-BE49-F238E27FC236}">
              <a16:creationId xmlns:a16="http://schemas.microsoft.com/office/drawing/2014/main" id="{20143ED2-EA2E-4463-BE66-19DF8332BF6C}"/>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28" name="フローチャート: 判断 527">
          <a:extLst>
            <a:ext uri="{FF2B5EF4-FFF2-40B4-BE49-F238E27FC236}">
              <a16:creationId xmlns:a16="http://schemas.microsoft.com/office/drawing/2014/main" id="{48535A5F-8335-46D0-A583-041ED3048199}"/>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3EC15C4-77D1-43F1-B95E-A7F38DDD383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007387C-4715-4F33-B6AA-30A2686236E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2044604-9934-4F8A-9634-F48DAA81A4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53654B5-DCB1-4ABC-8198-75744A8B2B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D5E47EA-2E41-48C6-A272-FD444E6141D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34" name="楕円 533">
          <a:extLst>
            <a:ext uri="{FF2B5EF4-FFF2-40B4-BE49-F238E27FC236}">
              <a16:creationId xmlns:a16="http://schemas.microsoft.com/office/drawing/2014/main" id="{955DD6BD-59D1-472C-994E-2E1DDA34DDA1}"/>
            </a:ext>
          </a:extLst>
        </xdr:cNvPr>
        <xdr:cNvSpPr/>
      </xdr:nvSpPr>
      <xdr:spPr>
        <a:xfrm>
          <a:off x="16268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152417</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BD44124D-1A2A-4E9B-9333-73104B501136}"/>
            </a:ext>
          </a:extLst>
        </xdr:cNvPr>
        <xdr:cNvSpPr txBox="1"/>
      </xdr:nvSpPr>
      <xdr:spPr>
        <a:xfrm>
          <a:off x="16357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536" name="楕円 535">
          <a:extLst>
            <a:ext uri="{FF2B5EF4-FFF2-40B4-BE49-F238E27FC236}">
              <a16:creationId xmlns:a16="http://schemas.microsoft.com/office/drawing/2014/main" id="{B27F814D-8827-4199-BC4B-FA640F82C8B3}"/>
            </a:ext>
          </a:extLst>
        </xdr:cNvPr>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53340</xdr:rowOff>
    </xdr:to>
    <xdr:cxnSp macro="">
      <xdr:nvCxnSpPr>
        <xdr:cNvPr id="537" name="直線コネクタ 536">
          <a:extLst>
            <a:ext uri="{FF2B5EF4-FFF2-40B4-BE49-F238E27FC236}">
              <a16:creationId xmlns:a16="http://schemas.microsoft.com/office/drawing/2014/main" id="{C7CB06A0-D7D5-4B80-BA8E-5E8D7407D754}"/>
            </a:ext>
          </a:extLst>
        </xdr:cNvPr>
        <xdr:cNvCxnSpPr/>
      </xdr:nvCxnSpPr>
      <xdr:spPr>
        <a:xfrm>
          <a:off x="15481300" y="6545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115570</xdr:rowOff>
    </xdr:from>
    <xdr:to>
      <xdr:col>76</xdr:col>
      <xdr:colOff>165100</xdr:colOff>
      <xdr:row>38</xdr:row>
      <xdr:rowOff>45720</xdr:rowOff>
    </xdr:to>
    <xdr:sp macro="" textlink="">
      <xdr:nvSpPr>
        <xdr:cNvPr id="538" name="楕円 537">
          <a:extLst>
            <a:ext uri="{FF2B5EF4-FFF2-40B4-BE49-F238E27FC236}">
              <a16:creationId xmlns:a16="http://schemas.microsoft.com/office/drawing/2014/main" id="{0A1DCBCD-7629-40F6-8A60-132246D335EB}"/>
            </a:ext>
          </a:extLst>
        </xdr:cNvPr>
        <xdr:cNvSpPr/>
      </xdr:nvSpPr>
      <xdr:spPr>
        <a:xfrm>
          <a:off x="14541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166370</xdr:rowOff>
    </xdr:from>
    <xdr:to>
      <xdr:col>81</xdr:col>
      <xdr:colOff>50800</xdr:colOff>
      <xdr:row>38</xdr:row>
      <xdr:rowOff>30480</xdr:rowOff>
    </xdr:to>
    <xdr:cxnSp macro="">
      <xdr:nvCxnSpPr>
        <xdr:cNvPr id="539" name="直線コネクタ 538">
          <a:extLst>
            <a:ext uri="{FF2B5EF4-FFF2-40B4-BE49-F238E27FC236}">
              <a16:creationId xmlns:a16="http://schemas.microsoft.com/office/drawing/2014/main" id="{36CED29B-DEA3-4AC8-A4A5-B8EDBC34846C}"/>
            </a:ext>
          </a:extLst>
        </xdr:cNvPr>
        <xdr:cNvCxnSpPr/>
      </xdr:nvCxnSpPr>
      <xdr:spPr>
        <a:xfrm>
          <a:off x="14592300" y="65100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76200</xdr:rowOff>
    </xdr:from>
    <xdr:to>
      <xdr:col>72</xdr:col>
      <xdr:colOff>38100</xdr:colOff>
      <xdr:row>38</xdr:row>
      <xdr:rowOff>6350</xdr:rowOff>
    </xdr:to>
    <xdr:sp macro="" textlink="">
      <xdr:nvSpPr>
        <xdr:cNvPr id="540" name="楕円 539">
          <a:extLst>
            <a:ext uri="{FF2B5EF4-FFF2-40B4-BE49-F238E27FC236}">
              <a16:creationId xmlns:a16="http://schemas.microsoft.com/office/drawing/2014/main" id="{D3B6073F-AFE2-465C-8DFB-7397483DE197}"/>
            </a:ext>
          </a:extLst>
        </xdr:cNvPr>
        <xdr:cNvSpPr/>
      </xdr:nvSpPr>
      <xdr:spPr>
        <a:xfrm>
          <a:off x="13652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127000</xdr:rowOff>
    </xdr:from>
    <xdr:to>
      <xdr:col>76</xdr:col>
      <xdr:colOff>114300</xdr:colOff>
      <xdr:row>37</xdr:row>
      <xdr:rowOff>166370</xdr:rowOff>
    </xdr:to>
    <xdr:cxnSp macro="">
      <xdr:nvCxnSpPr>
        <xdr:cNvPr id="541" name="直線コネクタ 540">
          <a:extLst>
            <a:ext uri="{FF2B5EF4-FFF2-40B4-BE49-F238E27FC236}">
              <a16:creationId xmlns:a16="http://schemas.microsoft.com/office/drawing/2014/main" id="{C7884E2F-FA97-4701-8F17-876C38AEDF5A}"/>
            </a:ext>
          </a:extLst>
        </xdr:cNvPr>
        <xdr:cNvCxnSpPr/>
      </xdr:nvCxnSpPr>
      <xdr:spPr>
        <a:xfrm>
          <a:off x="13703300" y="647065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34290</xdr:rowOff>
    </xdr:from>
    <xdr:to>
      <xdr:col>67</xdr:col>
      <xdr:colOff>101600</xdr:colOff>
      <xdr:row>37</xdr:row>
      <xdr:rowOff>135890</xdr:rowOff>
    </xdr:to>
    <xdr:sp macro="" textlink="">
      <xdr:nvSpPr>
        <xdr:cNvPr id="542" name="楕円 541">
          <a:extLst>
            <a:ext uri="{FF2B5EF4-FFF2-40B4-BE49-F238E27FC236}">
              <a16:creationId xmlns:a16="http://schemas.microsoft.com/office/drawing/2014/main" id="{86C62643-BEC9-44E1-AEE9-582D8EE26455}"/>
            </a:ext>
          </a:extLst>
        </xdr:cNvPr>
        <xdr:cNvSpPr/>
      </xdr:nvSpPr>
      <xdr:spPr>
        <a:xfrm>
          <a:off x="12763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85090</xdr:rowOff>
    </xdr:from>
    <xdr:to>
      <xdr:col>71</xdr:col>
      <xdr:colOff>177800</xdr:colOff>
      <xdr:row>37</xdr:row>
      <xdr:rowOff>127000</xdr:rowOff>
    </xdr:to>
    <xdr:cxnSp macro="">
      <xdr:nvCxnSpPr>
        <xdr:cNvPr id="543" name="直線コネクタ 542">
          <a:extLst>
            <a:ext uri="{FF2B5EF4-FFF2-40B4-BE49-F238E27FC236}">
              <a16:creationId xmlns:a16="http://schemas.microsoft.com/office/drawing/2014/main" id="{4654B827-ED37-464B-BF29-5F1BBDC04DCA}"/>
            </a:ext>
          </a:extLst>
        </xdr:cNvPr>
        <xdr:cNvCxnSpPr/>
      </xdr:nvCxnSpPr>
      <xdr:spPr>
        <a:xfrm>
          <a:off x="12814300" y="64287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EF5DC3FD-07AF-4EE1-AABC-EA29CD2BD559}"/>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FA6354EC-2E6D-4A66-B1D2-0F48E92D4287}"/>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FC9CAF8-FE0A-49B9-8502-B69418FEB76C}"/>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2914C00E-CE6C-4C53-B12E-A7974630B564}"/>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CD0D8D11-D578-4486-98CC-22F5351C1460}"/>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36847</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1CCCC09D-A7CA-4C98-AACE-76FEF16CF8F8}"/>
            </a:ext>
          </a:extLst>
        </xdr:cNvPr>
        <xdr:cNvSpPr txBox="1"/>
      </xdr:nvSpPr>
      <xdr:spPr>
        <a:xfrm>
          <a:off x="143897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168927</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6B43183-738F-42A4-AEDA-F3835C0E80A7}"/>
            </a:ext>
          </a:extLst>
        </xdr:cNvPr>
        <xdr:cNvSpPr txBox="1"/>
      </xdr:nvSpPr>
      <xdr:spPr>
        <a:xfrm>
          <a:off x="13500744" y="651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152417</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87AFAFA8-5493-45C2-9F85-855D4F58AAB7}"/>
            </a:ext>
          </a:extLst>
        </xdr:cNvPr>
        <xdr:cNvSpPr txBox="1"/>
      </xdr:nvSpPr>
      <xdr:spPr>
        <a:xfrm>
          <a:off x="12611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3EB204CA-CE96-4221-AA92-15E8A8E240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F66A8F0-93AB-4A39-AE1F-BA16961F16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1CED1B0B-FA19-44EB-A8D3-B66E904A5A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931F8ACA-EEE5-405A-9B1C-E435C9B122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238E6D67-94A3-4AE9-B12E-F77F0B89479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EC65EAD3-1EDF-4B63-B986-2681A3A3E5E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DF22585D-B80D-4E63-8EAE-9DF39EE743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6E1149DF-FD05-4D52-9EDB-CC23B9CDCC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1834F550-45DE-4F97-AA91-189E4FAC27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5393ED4F-884A-42FB-81E2-4354CE482EA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30CA5F65-ED08-4A0A-A77B-D80B3ACBB7E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a16="http://schemas.microsoft.com/office/drawing/2014/main" id="{59331D9C-497C-4A7B-8E72-E01BFA38D60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37531480-3270-49BD-BC66-1CC5CD79600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a16="http://schemas.microsoft.com/office/drawing/2014/main" id="{035EF334-AE91-4B77-B2AF-E88D66BB374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19696C5A-4AD5-4A96-876A-D438F13B792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a16="http://schemas.microsoft.com/office/drawing/2014/main" id="{59ADB26C-071E-47A7-8B51-1502E2647AA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34547351-53B9-4EB4-807A-98931BABBF1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a16="http://schemas.microsoft.com/office/drawing/2014/main" id="{E6B854DB-1C3C-4477-BB59-25D50A18BD6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685925A6-5ACC-49E4-A64A-7B631ACB2D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5ECBE4B1-670D-48EF-BD1C-C829D5382B8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1430FEFE-284E-4E0E-85A2-FC5BDC6F94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73" name="直線コネクタ 572">
          <a:extLst>
            <a:ext uri="{FF2B5EF4-FFF2-40B4-BE49-F238E27FC236}">
              <a16:creationId xmlns:a16="http://schemas.microsoft.com/office/drawing/2014/main" id="{E7B59BA4-7F11-4B75-8E1B-FF37B785B4AF}"/>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358782CB-5BAA-4006-8D32-1CC728E7E646}"/>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5" name="直線コネクタ 574">
          <a:extLst>
            <a:ext uri="{FF2B5EF4-FFF2-40B4-BE49-F238E27FC236}">
              <a16:creationId xmlns:a16="http://schemas.microsoft.com/office/drawing/2014/main" id="{789FD1D1-EF7B-400E-B75A-0E68D5140CF8}"/>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E1F5F1A3-9897-46AB-A8FE-A73B51CC2A5B}"/>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7" name="直線コネクタ 576">
          <a:extLst>
            <a:ext uri="{FF2B5EF4-FFF2-40B4-BE49-F238E27FC236}">
              <a16:creationId xmlns:a16="http://schemas.microsoft.com/office/drawing/2014/main" id="{DD4B8D62-D44A-4A4B-98A7-7523A5391868}"/>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17D7DA88-492D-4666-95F7-E28A0AFC4EBD}"/>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9" name="フローチャート: 判断 578">
          <a:extLst>
            <a:ext uri="{FF2B5EF4-FFF2-40B4-BE49-F238E27FC236}">
              <a16:creationId xmlns:a16="http://schemas.microsoft.com/office/drawing/2014/main" id="{3AAC0D1D-B168-4B2F-9B70-E8C2CE9734D3}"/>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80" name="フローチャート: 判断 579">
          <a:extLst>
            <a:ext uri="{FF2B5EF4-FFF2-40B4-BE49-F238E27FC236}">
              <a16:creationId xmlns:a16="http://schemas.microsoft.com/office/drawing/2014/main" id="{A2005EE3-B52E-4804-94DA-09FD10AE3425}"/>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81" name="フローチャート: 判断 580">
          <a:extLst>
            <a:ext uri="{FF2B5EF4-FFF2-40B4-BE49-F238E27FC236}">
              <a16:creationId xmlns:a16="http://schemas.microsoft.com/office/drawing/2014/main" id="{00159B65-2DF8-41EB-9BED-8CCB3687FD88}"/>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82" name="フローチャート: 判断 581">
          <a:extLst>
            <a:ext uri="{FF2B5EF4-FFF2-40B4-BE49-F238E27FC236}">
              <a16:creationId xmlns:a16="http://schemas.microsoft.com/office/drawing/2014/main" id="{3876F559-C1F8-4C63-B3C4-D1BAFD677ACC}"/>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83" name="フローチャート: 判断 582">
          <a:extLst>
            <a:ext uri="{FF2B5EF4-FFF2-40B4-BE49-F238E27FC236}">
              <a16:creationId xmlns:a16="http://schemas.microsoft.com/office/drawing/2014/main" id="{B6BC2EA6-6B79-4F41-88E9-DA96B12D46D1}"/>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87356292-FFC6-44BA-BA96-BB93D441D4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4530C008-09D2-4BE0-AD6C-1272774015B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4346025-5705-49D5-A7F5-70B1C21A72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38C4614-BD96-4C7D-B314-4481C47CCC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DCA5B70-5DEA-4330-95C0-3BADF498DE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144272</xdr:rowOff>
    </xdr:from>
    <xdr:to>
      <xdr:col>116</xdr:col>
      <xdr:colOff>114300</xdr:colOff>
      <xdr:row>39</xdr:row>
      <xdr:rowOff>74422</xdr:rowOff>
    </xdr:to>
    <xdr:sp macro="" textlink="">
      <xdr:nvSpPr>
        <xdr:cNvPr id="589" name="楕円 588">
          <a:extLst>
            <a:ext uri="{FF2B5EF4-FFF2-40B4-BE49-F238E27FC236}">
              <a16:creationId xmlns:a16="http://schemas.microsoft.com/office/drawing/2014/main" id="{338EA0BE-06B4-4F15-9171-D722F3204401}"/>
            </a:ext>
          </a:extLst>
        </xdr:cNvPr>
        <xdr:cNvSpPr/>
      </xdr:nvSpPr>
      <xdr:spPr>
        <a:xfrm>
          <a:off x="22110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167149</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549FB25C-850D-419A-936A-5A1AC91EC428}"/>
            </a:ext>
          </a:extLst>
        </xdr:cNvPr>
        <xdr:cNvSpPr txBox="1"/>
      </xdr:nvSpPr>
      <xdr:spPr>
        <a:xfrm>
          <a:off x="22199600"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153416</xdr:rowOff>
    </xdr:from>
    <xdr:to>
      <xdr:col>112</xdr:col>
      <xdr:colOff>38100</xdr:colOff>
      <xdr:row>39</xdr:row>
      <xdr:rowOff>83566</xdr:rowOff>
    </xdr:to>
    <xdr:sp macro="" textlink="">
      <xdr:nvSpPr>
        <xdr:cNvPr id="591" name="楕円 590">
          <a:extLst>
            <a:ext uri="{FF2B5EF4-FFF2-40B4-BE49-F238E27FC236}">
              <a16:creationId xmlns:a16="http://schemas.microsoft.com/office/drawing/2014/main" id="{FB602E77-682B-4A54-ABCF-FC68DAE6D3B8}"/>
            </a:ext>
          </a:extLst>
        </xdr:cNvPr>
        <xdr:cNvSpPr/>
      </xdr:nvSpPr>
      <xdr:spPr>
        <a:xfrm>
          <a:off x="21272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23622</xdr:rowOff>
    </xdr:from>
    <xdr:to>
      <xdr:col>116</xdr:col>
      <xdr:colOff>63500</xdr:colOff>
      <xdr:row>39</xdr:row>
      <xdr:rowOff>32766</xdr:rowOff>
    </xdr:to>
    <xdr:cxnSp macro="">
      <xdr:nvCxnSpPr>
        <xdr:cNvPr id="592" name="直線コネクタ 591">
          <a:extLst>
            <a:ext uri="{FF2B5EF4-FFF2-40B4-BE49-F238E27FC236}">
              <a16:creationId xmlns:a16="http://schemas.microsoft.com/office/drawing/2014/main" id="{54ABC59C-95A4-478C-A3A7-E807657A842D}"/>
            </a:ext>
          </a:extLst>
        </xdr:cNvPr>
        <xdr:cNvCxnSpPr/>
      </xdr:nvCxnSpPr>
      <xdr:spPr>
        <a:xfrm flipV="1">
          <a:off x="21323300" y="6710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593" name="楕円 592">
          <a:extLst>
            <a:ext uri="{FF2B5EF4-FFF2-40B4-BE49-F238E27FC236}">
              <a16:creationId xmlns:a16="http://schemas.microsoft.com/office/drawing/2014/main" id="{B8978EE3-7A55-41EE-BAB9-A2A914B17816}"/>
            </a:ext>
          </a:extLst>
        </xdr:cNvPr>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32766</xdr:rowOff>
    </xdr:from>
    <xdr:to>
      <xdr:col>111</xdr:col>
      <xdr:colOff>177800</xdr:colOff>
      <xdr:row>39</xdr:row>
      <xdr:rowOff>41910</xdr:rowOff>
    </xdr:to>
    <xdr:cxnSp macro="">
      <xdr:nvCxnSpPr>
        <xdr:cNvPr id="594" name="直線コネクタ 593">
          <a:extLst>
            <a:ext uri="{FF2B5EF4-FFF2-40B4-BE49-F238E27FC236}">
              <a16:creationId xmlns:a16="http://schemas.microsoft.com/office/drawing/2014/main" id="{8B4457E0-6705-45FA-95CF-39C4B30E6F2B}"/>
            </a:ext>
          </a:extLst>
        </xdr:cNvPr>
        <xdr:cNvCxnSpPr/>
      </xdr:nvCxnSpPr>
      <xdr:spPr>
        <a:xfrm flipV="1">
          <a:off x="20434300" y="6719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xdr:rowOff>
    </xdr:from>
    <xdr:to>
      <xdr:col>102</xdr:col>
      <xdr:colOff>165100</xdr:colOff>
      <xdr:row>39</xdr:row>
      <xdr:rowOff>102768</xdr:rowOff>
    </xdr:to>
    <xdr:sp macro="" textlink="">
      <xdr:nvSpPr>
        <xdr:cNvPr id="595" name="楕円 594">
          <a:extLst>
            <a:ext uri="{FF2B5EF4-FFF2-40B4-BE49-F238E27FC236}">
              <a16:creationId xmlns:a16="http://schemas.microsoft.com/office/drawing/2014/main" id="{669CD31E-0F8E-4342-A6BA-70598FFBEB7E}"/>
            </a:ext>
          </a:extLst>
        </xdr:cNvPr>
        <xdr:cNvSpPr/>
      </xdr:nvSpPr>
      <xdr:spPr>
        <a:xfrm>
          <a:off x="19494500" y="66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51968</xdr:rowOff>
    </xdr:to>
    <xdr:cxnSp macro="">
      <xdr:nvCxnSpPr>
        <xdr:cNvPr id="596" name="直線コネクタ 595">
          <a:extLst>
            <a:ext uri="{FF2B5EF4-FFF2-40B4-BE49-F238E27FC236}">
              <a16:creationId xmlns:a16="http://schemas.microsoft.com/office/drawing/2014/main" id="{0CE6F257-73A6-485D-965A-FA551C0DCC9D}"/>
            </a:ext>
          </a:extLst>
        </xdr:cNvPr>
        <xdr:cNvCxnSpPr/>
      </xdr:nvCxnSpPr>
      <xdr:spPr>
        <a:xfrm flipV="1">
          <a:off x="19545300" y="672846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14884</xdr:rowOff>
    </xdr:from>
    <xdr:to>
      <xdr:col>98</xdr:col>
      <xdr:colOff>38100</xdr:colOff>
      <xdr:row>39</xdr:row>
      <xdr:rowOff>116484</xdr:rowOff>
    </xdr:to>
    <xdr:sp macro="" textlink="">
      <xdr:nvSpPr>
        <xdr:cNvPr id="597" name="楕円 596">
          <a:extLst>
            <a:ext uri="{FF2B5EF4-FFF2-40B4-BE49-F238E27FC236}">
              <a16:creationId xmlns:a16="http://schemas.microsoft.com/office/drawing/2014/main" id="{8523701C-E4DE-43F9-B769-5CF599F81760}"/>
            </a:ext>
          </a:extLst>
        </xdr:cNvPr>
        <xdr:cNvSpPr/>
      </xdr:nvSpPr>
      <xdr:spPr>
        <a:xfrm>
          <a:off x="18605500" y="67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51968</xdr:rowOff>
    </xdr:from>
    <xdr:to>
      <xdr:col>102</xdr:col>
      <xdr:colOff>114300</xdr:colOff>
      <xdr:row>39</xdr:row>
      <xdr:rowOff>65684</xdr:rowOff>
    </xdr:to>
    <xdr:cxnSp macro="">
      <xdr:nvCxnSpPr>
        <xdr:cNvPr id="598" name="直線コネクタ 597">
          <a:extLst>
            <a:ext uri="{FF2B5EF4-FFF2-40B4-BE49-F238E27FC236}">
              <a16:creationId xmlns:a16="http://schemas.microsoft.com/office/drawing/2014/main" id="{96742040-3B6C-4595-8C85-196BF49556F1}"/>
            </a:ext>
          </a:extLst>
        </xdr:cNvPr>
        <xdr:cNvCxnSpPr/>
      </xdr:nvCxnSpPr>
      <xdr:spPr>
        <a:xfrm flipV="1">
          <a:off x="18656300" y="673851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E92AABEE-4EEA-4267-A4A0-C08FB83BB3C2}"/>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619A3DD6-ACF8-461F-BB6F-8BE0C3B9E069}"/>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DF99CF84-4EBF-465F-9CCE-B94F28E4F215}"/>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2FE728BA-C89C-46B7-A241-74363BDAEE26}"/>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100093</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FEB16F27-6337-4983-9B0D-45625F6774E1}"/>
            </a:ext>
          </a:extLst>
        </xdr:cNvPr>
        <xdr:cNvSpPr txBox="1"/>
      </xdr:nvSpPr>
      <xdr:spPr>
        <a:xfrm>
          <a:off x="210757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109237</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D00839FA-F9FA-4B85-935C-5BF7C35DC4FF}"/>
            </a:ext>
          </a:extLst>
        </xdr:cNvPr>
        <xdr:cNvSpPr txBox="1"/>
      </xdr:nvSpPr>
      <xdr:spPr>
        <a:xfrm>
          <a:off x="20199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119296</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DFC95267-2CE2-4DE5-85B1-8A4781C09D47}"/>
            </a:ext>
          </a:extLst>
        </xdr:cNvPr>
        <xdr:cNvSpPr txBox="1"/>
      </xdr:nvSpPr>
      <xdr:spPr>
        <a:xfrm>
          <a:off x="19310427" y="64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133011</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61930C71-F609-4544-A301-DF8A21FCBAB6}"/>
            </a:ext>
          </a:extLst>
        </xdr:cNvPr>
        <xdr:cNvSpPr txBox="1"/>
      </xdr:nvSpPr>
      <xdr:spPr>
        <a:xfrm>
          <a:off x="18421427" y="64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5CCAFCB6-D4FD-4546-9C97-17173CEF81E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7A02A762-5E0A-4B36-A596-58749BCEE1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F8783751-A985-4117-8085-B6963ECFB7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78CDB5E1-A17B-4925-8C98-CCC76B3590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4C1CF6AB-AA84-4ECC-8976-14F908B7E6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1018406F-17FC-41A7-9FD4-28F4C929176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9C23F906-56FA-463E-AAA9-0ACDBE0D03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D0F57664-3606-465A-B08C-6DF3823887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F6FE2F1D-84C3-4A8C-AE50-10CC65F8D7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FBD766B9-6416-48A3-A818-E5380EFF4C7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147DD6FA-3FF1-4B4E-B652-627D49C816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AAFFE605-F98A-4D7B-A9B7-3D74A9B4EA3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F3DF0081-A449-4223-8628-3EABE83B038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5A5CA7E3-329E-4EC4-8D68-A50BACEE04F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668DA73A-5CC4-4B5B-B158-512CDFB0BD7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1502B748-103F-4F3C-8A91-4ADA6226137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B593055A-04C7-4C1E-9954-2733D0C6772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9A6C6A9-A344-4E35-B357-6873B449A18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646AB4B3-B1B6-4F5A-8790-D3CE4F65E96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63860C3-F348-4DFB-8FDE-5FF762317E8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26CE0FF5-E060-4F57-8CDD-10643148C00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C761C6F5-8A84-4096-94DD-709FFFFD69C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9C73237D-D8A8-4C09-9C6E-290127CB205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93F2BECB-7C3B-4454-BFCA-C3E7A23252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BD096AD3-5F69-45A4-A55A-97C93BF977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3F60DDC9-559B-4ABE-9CBE-C70F63E4E81E}"/>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学校施設】&#10;有形固定資産減価償却率最小値テキスト">
          <a:extLst>
            <a:ext uri="{FF2B5EF4-FFF2-40B4-BE49-F238E27FC236}">
              <a16:creationId xmlns:a16="http://schemas.microsoft.com/office/drawing/2014/main" id="{12477CDB-FFE6-42A3-85A4-78BFF956243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B2980CBF-F0C9-458F-96CD-4F1913E2080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66DB7EC-9E13-4559-A8D9-AD030B13AB46}"/>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6" name="直線コネクタ 635">
          <a:extLst>
            <a:ext uri="{FF2B5EF4-FFF2-40B4-BE49-F238E27FC236}">
              <a16:creationId xmlns:a16="http://schemas.microsoft.com/office/drawing/2014/main" id="{43560052-D1D8-4AA5-B2A1-CEB1474E1767}"/>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D03E5C6A-8509-471A-AF13-7F067A3415AC}"/>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8" name="フローチャート: 判断 637">
          <a:extLst>
            <a:ext uri="{FF2B5EF4-FFF2-40B4-BE49-F238E27FC236}">
              <a16:creationId xmlns:a16="http://schemas.microsoft.com/office/drawing/2014/main" id="{3B62ABF2-2FCB-4B6C-AEE2-34BA2F73B202}"/>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39" name="フローチャート: 判断 638">
          <a:extLst>
            <a:ext uri="{FF2B5EF4-FFF2-40B4-BE49-F238E27FC236}">
              <a16:creationId xmlns:a16="http://schemas.microsoft.com/office/drawing/2014/main" id="{1E452D49-E3F3-450E-A1C3-BAC086A1DD4C}"/>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40" name="フローチャート: 判断 639">
          <a:extLst>
            <a:ext uri="{FF2B5EF4-FFF2-40B4-BE49-F238E27FC236}">
              <a16:creationId xmlns:a16="http://schemas.microsoft.com/office/drawing/2014/main" id="{04EB0204-4688-41EC-9A4C-E8FA521EBFDC}"/>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41" name="フローチャート: 判断 640">
          <a:extLst>
            <a:ext uri="{FF2B5EF4-FFF2-40B4-BE49-F238E27FC236}">
              <a16:creationId xmlns:a16="http://schemas.microsoft.com/office/drawing/2014/main" id="{61B6AA0E-28A1-48EA-AB4B-B2689864FE89}"/>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42" name="フローチャート: 判断 641">
          <a:extLst>
            <a:ext uri="{FF2B5EF4-FFF2-40B4-BE49-F238E27FC236}">
              <a16:creationId xmlns:a16="http://schemas.microsoft.com/office/drawing/2014/main" id="{7068492B-2B18-4FB3-9CFC-A52CB60F20C2}"/>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1F8F5A54-4FC4-4B01-9A63-767194568C6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D58F761-52E9-4B20-8406-816C8C12AD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1C63B06-C1F7-49D2-847E-C1954B4ACE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D03BA5A-4C68-4111-96B2-B88780959F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A46AD40-DA51-445D-99F1-E6374D7051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648" name="楕円 647">
          <a:extLst>
            <a:ext uri="{FF2B5EF4-FFF2-40B4-BE49-F238E27FC236}">
              <a16:creationId xmlns:a16="http://schemas.microsoft.com/office/drawing/2014/main" id="{418C4E3C-D3BF-420B-8B3C-805FE57A481F}"/>
            </a:ext>
          </a:extLst>
        </xdr:cNvPr>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682DE9FB-490B-4484-A589-AB107889A071}"/>
            </a:ext>
          </a:extLst>
        </xdr:cNvPr>
        <xdr:cNvSpPr txBox="1"/>
      </xdr:nvSpPr>
      <xdr:spPr>
        <a:xfrm>
          <a:off x="16357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161472</xdr:rowOff>
    </xdr:from>
    <xdr:to>
      <xdr:col>81</xdr:col>
      <xdr:colOff>101600</xdr:colOff>
      <xdr:row>58</xdr:row>
      <xdr:rowOff>91622</xdr:rowOff>
    </xdr:to>
    <xdr:sp macro="" textlink="">
      <xdr:nvSpPr>
        <xdr:cNvPr id="650" name="楕円 649">
          <a:extLst>
            <a:ext uri="{FF2B5EF4-FFF2-40B4-BE49-F238E27FC236}">
              <a16:creationId xmlns:a16="http://schemas.microsoft.com/office/drawing/2014/main" id="{200B53B2-F39B-4C31-9EBB-74B7894A6311}"/>
            </a:ext>
          </a:extLst>
        </xdr:cNvPr>
        <xdr:cNvSpPr/>
      </xdr:nvSpPr>
      <xdr:spPr>
        <a:xfrm>
          <a:off x="15430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40822</xdr:rowOff>
    </xdr:from>
    <xdr:to>
      <xdr:col>85</xdr:col>
      <xdr:colOff>127000</xdr:colOff>
      <xdr:row>58</xdr:row>
      <xdr:rowOff>80010</xdr:rowOff>
    </xdr:to>
    <xdr:cxnSp macro="">
      <xdr:nvCxnSpPr>
        <xdr:cNvPr id="651" name="直線コネクタ 650">
          <a:extLst>
            <a:ext uri="{FF2B5EF4-FFF2-40B4-BE49-F238E27FC236}">
              <a16:creationId xmlns:a16="http://schemas.microsoft.com/office/drawing/2014/main" id="{DE705ABD-DE75-41A4-AE00-D68C523C5453}"/>
            </a:ext>
          </a:extLst>
        </xdr:cNvPr>
        <xdr:cNvCxnSpPr/>
      </xdr:nvCxnSpPr>
      <xdr:spPr>
        <a:xfrm>
          <a:off x="15481300" y="998492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125549</xdr:rowOff>
    </xdr:from>
    <xdr:to>
      <xdr:col>76</xdr:col>
      <xdr:colOff>165100</xdr:colOff>
      <xdr:row>58</xdr:row>
      <xdr:rowOff>55699</xdr:rowOff>
    </xdr:to>
    <xdr:sp macro="" textlink="">
      <xdr:nvSpPr>
        <xdr:cNvPr id="652" name="楕円 651">
          <a:extLst>
            <a:ext uri="{FF2B5EF4-FFF2-40B4-BE49-F238E27FC236}">
              <a16:creationId xmlns:a16="http://schemas.microsoft.com/office/drawing/2014/main" id="{EBFD4C58-18BE-451F-A6A6-EB5C328311CB}"/>
            </a:ext>
          </a:extLst>
        </xdr:cNvPr>
        <xdr:cNvSpPr/>
      </xdr:nvSpPr>
      <xdr:spPr>
        <a:xfrm>
          <a:off x="14541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4899</xdr:rowOff>
    </xdr:from>
    <xdr:to>
      <xdr:col>81</xdr:col>
      <xdr:colOff>50800</xdr:colOff>
      <xdr:row>58</xdr:row>
      <xdr:rowOff>40822</xdr:rowOff>
    </xdr:to>
    <xdr:cxnSp macro="">
      <xdr:nvCxnSpPr>
        <xdr:cNvPr id="653" name="直線コネクタ 652">
          <a:extLst>
            <a:ext uri="{FF2B5EF4-FFF2-40B4-BE49-F238E27FC236}">
              <a16:creationId xmlns:a16="http://schemas.microsoft.com/office/drawing/2014/main" id="{E3F05AE1-494E-4EEC-91DD-67B223B7F031}"/>
            </a:ext>
          </a:extLst>
        </xdr:cNvPr>
        <xdr:cNvCxnSpPr/>
      </xdr:nvCxnSpPr>
      <xdr:spPr>
        <a:xfrm>
          <a:off x="14592300" y="99489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96157</xdr:rowOff>
    </xdr:from>
    <xdr:to>
      <xdr:col>72</xdr:col>
      <xdr:colOff>38100</xdr:colOff>
      <xdr:row>58</xdr:row>
      <xdr:rowOff>26307</xdr:rowOff>
    </xdr:to>
    <xdr:sp macro="" textlink="">
      <xdr:nvSpPr>
        <xdr:cNvPr id="654" name="楕円 653">
          <a:extLst>
            <a:ext uri="{FF2B5EF4-FFF2-40B4-BE49-F238E27FC236}">
              <a16:creationId xmlns:a16="http://schemas.microsoft.com/office/drawing/2014/main" id="{9F7C24DD-E877-40EC-9738-95819B213198}"/>
            </a:ext>
          </a:extLst>
        </xdr:cNvPr>
        <xdr:cNvSpPr/>
      </xdr:nvSpPr>
      <xdr:spPr>
        <a:xfrm>
          <a:off x="13652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146957</xdr:rowOff>
    </xdr:from>
    <xdr:to>
      <xdr:col>76</xdr:col>
      <xdr:colOff>114300</xdr:colOff>
      <xdr:row>58</xdr:row>
      <xdr:rowOff>4899</xdr:rowOff>
    </xdr:to>
    <xdr:cxnSp macro="">
      <xdr:nvCxnSpPr>
        <xdr:cNvPr id="655" name="直線コネクタ 654">
          <a:extLst>
            <a:ext uri="{FF2B5EF4-FFF2-40B4-BE49-F238E27FC236}">
              <a16:creationId xmlns:a16="http://schemas.microsoft.com/office/drawing/2014/main" id="{796EB63A-1B79-48B0-A73E-98DBA3D0F462}"/>
            </a:ext>
          </a:extLst>
        </xdr:cNvPr>
        <xdr:cNvCxnSpPr/>
      </xdr:nvCxnSpPr>
      <xdr:spPr>
        <a:xfrm>
          <a:off x="13703300" y="99196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61867</xdr:rowOff>
    </xdr:from>
    <xdr:to>
      <xdr:col>67</xdr:col>
      <xdr:colOff>101600</xdr:colOff>
      <xdr:row>57</xdr:row>
      <xdr:rowOff>163467</xdr:rowOff>
    </xdr:to>
    <xdr:sp macro="" textlink="">
      <xdr:nvSpPr>
        <xdr:cNvPr id="656" name="楕円 655">
          <a:extLst>
            <a:ext uri="{FF2B5EF4-FFF2-40B4-BE49-F238E27FC236}">
              <a16:creationId xmlns:a16="http://schemas.microsoft.com/office/drawing/2014/main" id="{1F119C27-B5AE-455D-95C0-CC83CEEF3A81}"/>
            </a:ext>
          </a:extLst>
        </xdr:cNvPr>
        <xdr:cNvSpPr/>
      </xdr:nvSpPr>
      <xdr:spPr>
        <a:xfrm>
          <a:off x="12763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112667</xdr:rowOff>
    </xdr:from>
    <xdr:to>
      <xdr:col>71</xdr:col>
      <xdr:colOff>177800</xdr:colOff>
      <xdr:row>57</xdr:row>
      <xdr:rowOff>146957</xdr:rowOff>
    </xdr:to>
    <xdr:cxnSp macro="">
      <xdr:nvCxnSpPr>
        <xdr:cNvPr id="657" name="直線コネクタ 656">
          <a:extLst>
            <a:ext uri="{FF2B5EF4-FFF2-40B4-BE49-F238E27FC236}">
              <a16:creationId xmlns:a16="http://schemas.microsoft.com/office/drawing/2014/main" id="{A687E081-4700-4CDF-A806-D8FF1A4E527E}"/>
            </a:ext>
          </a:extLst>
        </xdr:cNvPr>
        <xdr:cNvCxnSpPr/>
      </xdr:nvCxnSpPr>
      <xdr:spPr>
        <a:xfrm>
          <a:off x="12814300" y="98853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658" name="n_1aveValue【学校施設】&#10;有形固定資産減価償却率">
          <a:extLst>
            <a:ext uri="{FF2B5EF4-FFF2-40B4-BE49-F238E27FC236}">
              <a16:creationId xmlns:a16="http://schemas.microsoft.com/office/drawing/2014/main" id="{4EC6C3EE-9993-4377-94B4-2537EF7989D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659" name="n_2aveValue【学校施設】&#10;有形固定資産減価償却率">
          <a:extLst>
            <a:ext uri="{FF2B5EF4-FFF2-40B4-BE49-F238E27FC236}">
              <a16:creationId xmlns:a16="http://schemas.microsoft.com/office/drawing/2014/main" id="{39D4A4E7-552A-4484-AD5F-88095F0F4560}"/>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660" name="n_3aveValue【学校施設】&#10;有形固定資産減価償却率">
          <a:extLst>
            <a:ext uri="{FF2B5EF4-FFF2-40B4-BE49-F238E27FC236}">
              <a16:creationId xmlns:a16="http://schemas.microsoft.com/office/drawing/2014/main" id="{2F1864FA-D29A-4D31-A1A7-6CD86B452991}"/>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661" name="n_4aveValue【学校施設】&#10;有形固定資産減価償却率">
          <a:extLst>
            <a:ext uri="{FF2B5EF4-FFF2-40B4-BE49-F238E27FC236}">
              <a16:creationId xmlns:a16="http://schemas.microsoft.com/office/drawing/2014/main" id="{0023D2EA-0EAE-4FF4-84D5-944F929A4271}"/>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108149</xdr:rowOff>
    </xdr:from>
    <xdr:ext cx="405111" cy="259045"/>
    <xdr:sp macro="" textlink="">
      <xdr:nvSpPr>
        <xdr:cNvPr id="662" name="n_1mainValue【学校施設】&#10;有形固定資産減価償却率">
          <a:extLst>
            <a:ext uri="{FF2B5EF4-FFF2-40B4-BE49-F238E27FC236}">
              <a16:creationId xmlns:a16="http://schemas.microsoft.com/office/drawing/2014/main" id="{48372A25-2949-47D2-95F0-ABF14A784985}"/>
            </a:ext>
          </a:extLst>
        </xdr:cNvPr>
        <xdr:cNvSpPr txBox="1"/>
      </xdr:nvSpPr>
      <xdr:spPr>
        <a:xfrm>
          <a:off x="152660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72226</xdr:rowOff>
    </xdr:from>
    <xdr:ext cx="405111" cy="259045"/>
    <xdr:sp macro="" textlink="">
      <xdr:nvSpPr>
        <xdr:cNvPr id="663" name="n_2mainValue【学校施設】&#10;有形固定資産減価償却率">
          <a:extLst>
            <a:ext uri="{FF2B5EF4-FFF2-40B4-BE49-F238E27FC236}">
              <a16:creationId xmlns:a16="http://schemas.microsoft.com/office/drawing/2014/main" id="{16895956-633E-4F6B-99F9-1747BD142F33}"/>
            </a:ext>
          </a:extLst>
        </xdr:cNvPr>
        <xdr:cNvSpPr txBox="1"/>
      </xdr:nvSpPr>
      <xdr:spPr>
        <a:xfrm>
          <a:off x="14389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42834</xdr:rowOff>
    </xdr:from>
    <xdr:ext cx="405111" cy="259045"/>
    <xdr:sp macro="" textlink="">
      <xdr:nvSpPr>
        <xdr:cNvPr id="664" name="n_3mainValue【学校施設】&#10;有形固定資産減価償却率">
          <a:extLst>
            <a:ext uri="{FF2B5EF4-FFF2-40B4-BE49-F238E27FC236}">
              <a16:creationId xmlns:a16="http://schemas.microsoft.com/office/drawing/2014/main" id="{A899DC39-0B60-4058-B893-CE634CEB1773}"/>
            </a:ext>
          </a:extLst>
        </xdr:cNvPr>
        <xdr:cNvSpPr txBox="1"/>
      </xdr:nvSpPr>
      <xdr:spPr>
        <a:xfrm>
          <a:off x="13500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8544</xdr:rowOff>
    </xdr:from>
    <xdr:ext cx="405111" cy="259045"/>
    <xdr:sp macro="" textlink="">
      <xdr:nvSpPr>
        <xdr:cNvPr id="665" name="n_4mainValue【学校施設】&#10;有形固定資産減価償却率">
          <a:extLst>
            <a:ext uri="{FF2B5EF4-FFF2-40B4-BE49-F238E27FC236}">
              <a16:creationId xmlns:a16="http://schemas.microsoft.com/office/drawing/2014/main" id="{A1AA50EB-1092-4748-B0CA-BD97E3532976}"/>
            </a:ext>
          </a:extLst>
        </xdr:cNvPr>
        <xdr:cNvSpPr txBox="1"/>
      </xdr:nvSpPr>
      <xdr:spPr>
        <a:xfrm>
          <a:off x="12611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8916983D-BB2C-443B-B06B-B07868B214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C7B956BC-2DBD-410B-BE13-990E823DA1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690E6FA3-2A4D-48B2-AAA6-C9E166959AB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AF17C81-79F3-4010-8C5D-6047C68846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27E96A0D-D26F-4043-9662-B2E7CBC339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F9F83228-1517-4505-BDA8-7AB8E13735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807E457E-2F5F-40F0-B055-721516C4488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CED4BD35-46AB-4452-8ACB-315C18561C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2AFC9B0A-046C-4753-AF8E-3D5E946856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D919FFB0-F1FD-4EF7-A8DD-70EE08C2CE7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24341C40-8490-4A6B-B48F-040353E57F5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B77DD005-FC6C-4EAD-9535-CDA4A0B3A64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137BF8BB-D12D-47F6-80A2-716E5482FC5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9" name="テキスト ボックス 678">
          <a:extLst>
            <a:ext uri="{FF2B5EF4-FFF2-40B4-BE49-F238E27FC236}">
              <a16:creationId xmlns:a16="http://schemas.microsoft.com/office/drawing/2014/main" id="{08C4CA18-4D00-4841-88F4-66797E6E83AE}"/>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742759F0-9066-4140-AFD5-D3D73A1BF38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1" name="テキスト ボックス 680">
          <a:extLst>
            <a:ext uri="{FF2B5EF4-FFF2-40B4-BE49-F238E27FC236}">
              <a16:creationId xmlns:a16="http://schemas.microsoft.com/office/drawing/2014/main" id="{EEF38175-6B06-40C4-83F5-886477D0C1E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BCA76E96-C40D-4BAF-B41C-ECEDAB5F491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3" name="テキスト ボックス 682">
          <a:extLst>
            <a:ext uri="{FF2B5EF4-FFF2-40B4-BE49-F238E27FC236}">
              <a16:creationId xmlns:a16="http://schemas.microsoft.com/office/drawing/2014/main" id="{FD11B129-88A6-4874-B67A-A35EB2E4D65C}"/>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AFEE4C92-B57D-4C90-9E42-7D11FE17837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F05830B3-D3C6-45BE-B631-CC5B3A104F8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CC7DECCE-7B17-46A3-BDC3-2CEB41BFE12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7" name="直線コネクタ 686">
          <a:extLst>
            <a:ext uri="{FF2B5EF4-FFF2-40B4-BE49-F238E27FC236}">
              <a16:creationId xmlns:a16="http://schemas.microsoft.com/office/drawing/2014/main" id="{AFA0178E-B975-419E-821E-D39A198A44F9}"/>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8" name="【学校施設】&#10;一人当たり面積最小値テキスト">
          <a:extLst>
            <a:ext uri="{FF2B5EF4-FFF2-40B4-BE49-F238E27FC236}">
              <a16:creationId xmlns:a16="http://schemas.microsoft.com/office/drawing/2014/main" id="{0BE86296-4F19-4385-8B95-38B09D260C41}"/>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9" name="直線コネクタ 688">
          <a:extLst>
            <a:ext uri="{FF2B5EF4-FFF2-40B4-BE49-F238E27FC236}">
              <a16:creationId xmlns:a16="http://schemas.microsoft.com/office/drawing/2014/main" id="{D68E3C56-0B19-4115-BE29-E5ABB655AFCF}"/>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90" name="【学校施設】&#10;一人当たり面積最大値テキスト">
          <a:extLst>
            <a:ext uri="{FF2B5EF4-FFF2-40B4-BE49-F238E27FC236}">
              <a16:creationId xmlns:a16="http://schemas.microsoft.com/office/drawing/2014/main" id="{EADE9F0C-16F7-4F07-B69E-2D0EC61EED61}"/>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91" name="直線コネクタ 690">
          <a:extLst>
            <a:ext uri="{FF2B5EF4-FFF2-40B4-BE49-F238E27FC236}">
              <a16:creationId xmlns:a16="http://schemas.microsoft.com/office/drawing/2014/main" id="{51C0382E-5678-4254-948D-6BF10DD2E97F}"/>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692" name="【学校施設】&#10;一人当たり面積平均値テキスト">
          <a:extLst>
            <a:ext uri="{FF2B5EF4-FFF2-40B4-BE49-F238E27FC236}">
              <a16:creationId xmlns:a16="http://schemas.microsoft.com/office/drawing/2014/main" id="{B9571F5A-A34B-4DFF-BBA7-824F63180746}"/>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93" name="フローチャート: 判断 692">
          <a:extLst>
            <a:ext uri="{FF2B5EF4-FFF2-40B4-BE49-F238E27FC236}">
              <a16:creationId xmlns:a16="http://schemas.microsoft.com/office/drawing/2014/main" id="{D5FBF91D-ED8B-4223-A2AE-C0263924B91A}"/>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94" name="フローチャート: 判断 693">
          <a:extLst>
            <a:ext uri="{FF2B5EF4-FFF2-40B4-BE49-F238E27FC236}">
              <a16:creationId xmlns:a16="http://schemas.microsoft.com/office/drawing/2014/main" id="{7A7A64A8-A060-474F-B9A7-847063465343}"/>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95" name="フローチャート: 判断 694">
          <a:extLst>
            <a:ext uri="{FF2B5EF4-FFF2-40B4-BE49-F238E27FC236}">
              <a16:creationId xmlns:a16="http://schemas.microsoft.com/office/drawing/2014/main" id="{74BEC451-3ACD-4100-BEDE-6676C7242C81}"/>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96" name="フローチャート: 判断 695">
          <a:extLst>
            <a:ext uri="{FF2B5EF4-FFF2-40B4-BE49-F238E27FC236}">
              <a16:creationId xmlns:a16="http://schemas.microsoft.com/office/drawing/2014/main" id="{44BF60CA-EB57-4F86-937E-1D1828F93671}"/>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97" name="フローチャート: 判断 696">
          <a:extLst>
            <a:ext uri="{FF2B5EF4-FFF2-40B4-BE49-F238E27FC236}">
              <a16:creationId xmlns:a16="http://schemas.microsoft.com/office/drawing/2014/main" id="{918E1738-B97A-46EF-96D8-1E0D2EAA5F1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8E515E5F-6058-48EC-8D11-6986D11F2E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41567A6-7574-43BD-A760-E0FF06A891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C61E606D-C154-44C1-8F50-606E9D4310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B044A9F6-6C52-4728-BB5F-35C67CFCBD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67031EDD-A08D-4F03-89E6-761B6651199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116170</xdr:rowOff>
    </xdr:from>
    <xdr:to>
      <xdr:col>116</xdr:col>
      <xdr:colOff>114300</xdr:colOff>
      <xdr:row>63</xdr:row>
      <xdr:rowOff>46320</xdr:rowOff>
    </xdr:to>
    <xdr:sp macro="" textlink="">
      <xdr:nvSpPr>
        <xdr:cNvPr id="703" name="楕円 702">
          <a:extLst>
            <a:ext uri="{FF2B5EF4-FFF2-40B4-BE49-F238E27FC236}">
              <a16:creationId xmlns:a16="http://schemas.microsoft.com/office/drawing/2014/main" id="{9D61233C-E6C1-47FF-9F68-6513320D27A0}"/>
            </a:ext>
          </a:extLst>
        </xdr:cNvPr>
        <xdr:cNvSpPr/>
      </xdr:nvSpPr>
      <xdr:spPr>
        <a:xfrm>
          <a:off x="22110700" y="107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94597</xdr:rowOff>
    </xdr:from>
    <xdr:ext cx="469744" cy="259045"/>
    <xdr:sp macro="" textlink="">
      <xdr:nvSpPr>
        <xdr:cNvPr id="704" name="【学校施設】&#10;一人当たり面積該当値テキスト">
          <a:extLst>
            <a:ext uri="{FF2B5EF4-FFF2-40B4-BE49-F238E27FC236}">
              <a16:creationId xmlns:a16="http://schemas.microsoft.com/office/drawing/2014/main" id="{F725B97B-A5A7-4D0B-B8DA-A2A5EBFEB8DF}"/>
            </a:ext>
          </a:extLst>
        </xdr:cNvPr>
        <xdr:cNvSpPr txBox="1"/>
      </xdr:nvSpPr>
      <xdr:spPr>
        <a:xfrm>
          <a:off x="22199600" y="1072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119552</xdr:rowOff>
    </xdr:from>
    <xdr:to>
      <xdr:col>112</xdr:col>
      <xdr:colOff>38100</xdr:colOff>
      <xdr:row>63</xdr:row>
      <xdr:rowOff>49702</xdr:rowOff>
    </xdr:to>
    <xdr:sp macro="" textlink="">
      <xdr:nvSpPr>
        <xdr:cNvPr id="705" name="楕円 704">
          <a:extLst>
            <a:ext uri="{FF2B5EF4-FFF2-40B4-BE49-F238E27FC236}">
              <a16:creationId xmlns:a16="http://schemas.microsoft.com/office/drawing/2014/main" id="{9543E432-FB7F-467C-A64D-8D16617BC2A2}"/>
            </a:ext>
          </a:extLst>
        </xdr:cNvPr>
        <xdr:cNvSpPr/>
      </xdr:nvSpPr>
      <xdr:spPr>
        <a:xfrm>
          <a:off x="21272500" y="107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166970</xdr:rowOff>
    </xdr:from>
    <xdr:to>
      <xdr:col>116</xdr:col>
      <xdr:colOff>63500</xdr:colOff>
      <xdr:row>62</xdr:row>
      <xdr:rowOff>170352</xdr:rowOff>
    </xdr:to>
    <xdr:cxnSp macro="">
      <xdr:nvCxnSpPr>
        <xdr:cNvPr id="706" name="直線コネクタ 705">
          <a:extLst>
            <a:ext uri="{FF2B5EF4-FFF2-40B4-BE49-F238E27FC236}">
              <a16:creationId xmlns:a16="http://schemas.microsoft.com/office/drawing/2014/main" id="{D8F3AFC7-772C-4EA7-9957-96D456480226}"/>
            </a:ext>
          </a:extLst>
        </xdr:cNvPr>
        <xdr:cNvCxnSpPr/>
      </xdr:nvCxnSpPr>
      <xdr:spPr>
        <a:xfrm flipV="1">
          <a:off x="21323300" y="10796870"/>
          <a:ext cx="8382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123027</xdr:rowOff>
    </xdr:from>
    <xdr:to>
      <xdr:col>107</xdr:col>
      <xdr:colOff>101600</xdr:colOff>
      <xdr:row>63</xdr:row>
      <xdr:rowOff>53177</xdr:rowOff>
    </xdr:to>
    <xdr:sp macro="" textlink="">
      <xdr:nvSpPr>
        <xdr:cNvPr id="707" name="楕円 706">
          <a:extLst>
            <a:ext uri="{FF2B5EF4-FFF2-40B4-BE49-F238E27FC236}">
              <a16:creationId xmlns:a16="http://schemas.microsoft.com/office/drawing/2014/main" id="{F979B8DA-FEA2-43ED-AA6B-2F56D6721EB9}"/>
            </a:ext>
          </a:extLst>
        </xdr:cNvPr>
        <xdr:cNvSpPr/>
      </xdr:nvSpPr>
      <xdr:spPr>
        <a:xfrm>
          <a:off x="20383500" y="107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170352</xdr:rowOff>
    </xdr:from>
    <xdr:to>
      <xdr:col>111</xdr:col>
      <xdr:colOff>177800</xdr:colOff>
      <xdr:row>63</xdr:row>
      <xdr:rowOff>2377</xdr:rowOff>
    </xdr:to>
    <xdr:cxnSp macro="">
      <xdr:nvCxnSpPr>
        <xdr:cNvPr id="708" name="直線コネクタ 707">
          <a:extLst>
            <a:ext uri="{FF2B5EF4-FFF2-40B4-BE49-F238E27FC236}">
              <a16:creationId xmlns:a16="http://schemas.microsoft.com/office/drawing/2014/main" id="{BC220A5B-DEA4-4C9F-BCD1-4061991997F9}"/>
            </a:ext>
          </a:extLst>
        </xdr:cNvPr>
        <xdr:cNvCxnSpPr/>
      </xdr:nvCxnSpPr>
      <xdr:spPr>
        <a:xfrm flipV="1">
          <a:off x="20434300" y="1080025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17506</xdr:rowOff>
    </xdr:from>
    <xdr:to>
      <xdr:col>102</xdr:col>
      <xdr:colOff>165100</xdr:colOff>
      <xdr:row>63</xdr:row>
      <xdr:rowOff>119106</xdr:rowOff>
    </xdr:to>
    <xdr:sp macro="" textlink="">
      <xdr:nvSpPr>
        <xdr:cNvPr id="709" name="楕円 708">
          <a:extLst>
            <a:ext uri="{FF2B5EF4-FFF2-40B4-BE49-F238E27FC236}">
              <a16:creationId xmlns:a16="http://schemas.microsoft.com/office/drawing/2014/main" id="{E83722D9-5611-4E26-B5AF-59DAF19E11C0}"/>
            </a:ext>
          </a:extLst>
        </xdr:cNvPr>
        <xdr:cNvSpPr/>
      </xdr:nvSpPr>
      <xdr:spPr>
        <a:xfrm>
          <a:off x="19494500" y="1081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2377</xdr:rowOff>
    </xdr:from>
    <xdr:to>
      <xdr:col>107</xdr:col>
      <xdr:colOff>50800</xdr:colOff>
      <xdr:row>63</xdr:row>
      <xdr:rowOff>68306</xdr:rowOff>
    </xdr:to>
    <xdr:cxnSp macro="">
      <xdr:nvCxnSpPr>
        <xdr:cNvPr id="710" name="直線コネクタ 709">
          <a:extLst>
            <a:ext uri="{FF2B5EF4-FFF2-40B4-BE49-F238E27FC236}">
              <a16:creationId xmlns:a16="http://schemas.microsoft.com/office/drawing/2014/main" id="{21DB7BDE-1986-416E-B2F3-A9C0A032119D}"/>
            </a:ext>
          </a:extLst>
        </xdr:cNvPr>
        <xdr:cNvCxnSpPr/>
      </xdr:nvCxnSpPr>
      <xdr:spPr>
        <a:xfrm flipV="1">
          <a:off x="19545300" y="10803727"/>
          <a:ext cx="889000" cy="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20751</xdr:rowOff>
    </xdr:from>
    <xdr:to>
      <xdr:col>98</xdr:col>
      <xdr:colOff>38100</xdr:colOff>
      <xdr:row>63</xdr:row>
      <xdr:rowOff>122351</xdr:rowOff>
    </xdr:to>
    <xdr:sp macro="" textlink="">
      <xdr:nvSpPr>
        <xdr:cNvPr id="711" name="楕円 710">
          <a:extLst>
            <a:ext uri="{FF2B5EF4-FFF2-40B4-BE49-F238E27FC236}">
              <a16:creationId xmlns:a16="http://schemas.microsoft.com/office/drawing/2014/main" id="{D6BC3D04-2085-4FBE-929E-CFA3ABD54FB1}"/>
            </a:ext>
          </a:extLst>
        </xdr:cNvPr>
        <xdr:cNvSpPr/>
      </xdr:nvSpPr>
      <xdr:spPr>
        <a:xfrm>
          <a:off x="18605500" y="1082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68306</xdr:rowOff>
    </xdr:from>
    <xdr:to>
      <xdr:col>102</xdr:col>
      <xdr:colOff>114300</xdr:colOff>
      <xdr:row>63</xdr:row>
      <xdr:rowOff>71551</xdr:rowOff>
    </xdr:to>
    <xdr:cxnSp macro="">
      <xdr:nvCxnSpPr>
        <xdr:cNvPr id="712" name="直線コネクタ 711">
          <a:extLst>
            <a:ext uri="{FF2B5EF4-FFF2-40B4-BE49-F238E27FC236}">
              <a16:creationId xmlns:a16="http://schemas.microsoft.com/office/drawing/2014/main" id="{C526EFAA-83B9-494A-8DE5-9F4A78DBB9EF}"/>
            </a:ext>
          </a:extLst>
        </xdr:cNvPr>
        <xdr:cNvCxnSpPr/>
      </xdr:nvCxnSpPr>
      <xdr:spPr>
        <a:xfrm flipV="1">
          <a:off x="18656300" y="10869656"/>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713" name="n_1aveValue【学校施設】&#10;一人当たり面積">
          <a:extLst>
            <a:ext uri="{FF2B5EF4-FFF2-40B4-BE49-F238E27FC236}">
              <a16:creationId xmlns:a16="http://schemas.microsoft.com/office/drawing/2014/main" id="{FCD595AD-4D39-413C-9266-DA520C31EA24}"/>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714" name="n_2aveValue【学校施設】&#10;一人当たり面積">
          <a:extLst>
            <a:ext uri="{FF2B5EF4-FFF2-40B4-BE49-F238E27FC236}">
              <a16:creationId xmlns:a16="http://schemas.microsoft.com/office/drawing/2014/main" id="{20023380-6BF8-45AC-BE48-0A7EB3AA051C}"/>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715" name="n_3aveValue【学校施設】&#10;一人当たり面積">
          <a:extLst>
            <a:ext uri="{FF2B5EF4-FFF2-40B4-BE49-F238E27FC236}">
              <a16:creationId xmlns:a16="http://schemas.microsoft.com/office/drawing/2014/main" id="{C63919F0-F44C-4575-BDFE-95A68B9B4F6A}"/>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716" name="n_4aveValue【学校施設】&#10;一人当たり面積">
          <a:extLst>
            <a:ext uri="{FF2B5EF4-FFF2-40B4-BE49-F238E27FC236}">
              <a16:creationId xmlns:a16="http://schemas.microsoft.com/office/drawing/2014/main" id="{6455EF1B-C771-4BB2-8D3C-3E2D6AED39CF}"/>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40829</xdr:rowOff>
    </xdr:from>
    <xdr:ext cx="469744" cy="259045"/>
    <xdr:sp macro="" textlink="">
      <xdr:nvSpPr>
        <xdr:cNvPr id="717" name="n_1mainValue【学校施設】&#10;一人当たり面積">
          <a:extLst>
            <a:ext uri="{FF2B5EF4-FFF2-40B4-BE49-F238E27FC236}">
              <a16:creationId xmlns:a16="http://schemas.microsoft.com/office/drawing/2014/main" id="{135990D7-D136-4EED-8CEB-32326406371F}"/>
            </a:ext>
          </a:extLst>
        </xdr:cNvPr>
        <xdr:cNvSpPr txBox="1"/>
      </xdr:nvSpPr>
      <xdr:spPr>
        <a:xfrm>
          <a:off x="21075727" y="108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44304</xdr:rowOff>
    </xdr:from>
    <xdr:ext cx="469744" cy="259045"/>
    <xdr:sp macro="" textlink="">
      <xdr:nvSpPr>
        <xdr:cNvPr id="718" name="n_2mainValue【学校施設】&#10;一人当たり面積">
          <a:extLst>
            <a:ext uri="{FF2B5EF4-FFF2-40B4-BE49-F238E27FC236}">
              <a16:creationId xmlns:a16="http://schemas.microsoft.com/office/drawing/2014/main" id="{828F37A6-B239-42BC-8186-61F9AE1A9533}"/>
            </a:ext>
          </a:extLst>
        </xdr:cNvPr>
        <xdr:cNvSpPr txBox="1"/>
      </xdr:nvSpPr>
      <xdr:spPr>
        <a:xfrm>
          <a:off x="20199427" y="1084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110233</xdr:rowOff>
    </xdr:from>
    <xdr:ext cx="469744" cy="259045"/>
    <xdr:sp macro="" textlink="">
      <xdr:nvSpPr>
        <xdr:cNvPr id="719" name="n_3mainValue【学校施設】&#10;一人当たり面積">
          <a:extLst>
            <a:ext uri="{FF2B5EF4-FFF2-40B4-BE49-F238E27FC236}">
              <a16:creationId xmlns:a16="http://schemas.microsoft.com/office/drawing/2014/main" id="{03859A15-21F0-42A8-924C-A195F3C2D90A}"/>
            </a:ext>
          </a:extLst>
        </xdr:cNvPr>
        <xdr:cNvSpPr txBox="1"/>
      </xdr:nvSpPr>
      <xdr:spPr>
        <a:xfrm>
          <a:off x="19310427" y="1091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113478</xdr:rowOff>
    </xdr:from>
    <xdr:ext cx="469744" cy="259045"/>
    <xdr:sp macro="" textlink="">
      <xdr:nvSpPr>
        <xdr:cNvPr id="720" name="n_4mainValue【学校施設】&#10;一人当たり面積">
          <a:extLst>
            <a:ext uri="{FF2B5EF4-FFF2-40B4-BE49-F238E27FC236}">
              <a16:creationId xmlns:a16="http://schemas.microsoft.com/office/drawing/2014/main" id="{D5571620-BAEC-467E-A6F2-D45FB7E3AC64}"/>
            </a:ext>
          </a:extLst>
        </xdr:cNvPr>
        <xdr:cNvSpPr txBox="1"/>
      </xdr:nvSpPr>
      <xdr:spPr>
        <a:xfrm>
          <a:off x="18421427" y="1091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22E05EB2-844A-450D-A227-37AF059BC1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51A640AA-4DFE-4C28-B541-49A01EE4A4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6DB5EF97-2A5B-454A-872A-9016F179C66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A3BE697C-76D8-42B5-8288-586850C76D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459EF48F-164C-49DF-9F49-7F77916A61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C19CC1ED-E852-4B1B-9741-B37A987C044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A53448A0-4079-42DF-8ED0-46FB1B77F18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5DC3A89E-B155-4217-AE78-96790BDE5E1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6B56D8BF-B50E-45E8-A13B-1C9EB39D46C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18072741-A525-4F44-8E49-76A158D6503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2620A8F5-26CD-42BA-A5DF-4250423508C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94044766-AA49-4D23-ABE8-0BEBB6A36A8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3A01BA7B-9278-469C-91D7-CF26EE7EF92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37222BE0-AA6F-4959-8DE1-9904624BEB3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F4175F26-04D8-4983-B433-D5EF8067ED0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94EBF937-3BE5-471C-A8CA-CD72D1EF272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6CC363F2-77E4-4E55-BA80-0917C878326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2EA40B70-78B7-40B4-97F6-40927160E25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07AB4C1A-A3A8-4A9D-A28B-C425C57141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9A86F9CA-42F1-4548-A67E-3AB1F0E67AE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B17630D5-541B-4F33-98D8-CECCA299AFE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8DA45720-1072-4D97-8C49-F7AD7BF343E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9E542837-F908-41DA-8C42-EF69AE181C7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B8C22-4424-46FE-85E2-2B0ADAF4AE9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D0772A8E-66D3-4393-BDAF-CFAE6632F3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746" name="直線コネクタ 745">
          <a:extLst>
            <a:ext uri="{FF2B5EF4-FFF2-40B4-BE49-F238E27FC236}">
              <a16:creationId xmlns:a16="http://schemas.microsoft.com/office/drawing/2014/main" id="{D35FA00D-1AF7-409B-839B-58D6C4C0D9F5}"/>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a:extLst>
            <a:ext uri="{FF2B5EF4-FFF2-40B4-BE49-F238E27FC236}">
              <a16:creationId xmlns:a16="http://schemas.microsoft.com/office/drawing/2014/main" id="{BB953A8C-F95F-4C5C-A8F7-531178B9728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a:extLst>
            <a:ext uri="{FF2B5EF4-FFF2-40B4-BE49-F238E27FC236}">
              <a16:creationId xmlns:a16="http://schemas.microsoft.com/office/drawing/2014/main" id="{60222FBC-D015-4C59-BD22-794D979AD81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749" name="【児童館】&#10;有形固定資産減価償却率最大値テキスト">
          <a:extLst>
            <a:ext uri="{FF2B5EF4-FFF2-40B4-BE49-F238E27FC236}">
              <a16:creationId xmlns:a16="http://schemas.microsoft.com/office/drawing/2014/main" id="{60D37B41-5A69-456F-9D45-12B95175D37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750" name="直線コネクタ 749">
          <a:extLst>
            <a:ext uri="{FF2B5EF4-FFF2-40B4-BE49-F238E27FC236}">
              <a16:creationId xmlns:a16="http://schemas.microsoft.com/office/drawing/2014/main" id="{91AF2A8F-6A84-4A2E-921E-E07F5F90B514}"/>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751" name="【児童館】&#10;有形固定資産減価償却率平均値テキスト">
          <a:extLst>
            <a:ext uri="{FF2B5EF4-FFF2-40B4-BE49-F238E27FC236}">
              <a16:creationId xmlns:a16="http://schemas.microsoft.com/office/drawing/2014/main" id="{D0D1DDF8-90DB-40C6-A4CF-3CEDFFA616E2}"/>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752" name="フローチャート: 判断 751">
          <a:extLst>
            <a:ext uri="{FF2B5EF4-FFF2-40B4-BE49-F238E27FC236}">
              <a16:creationId xmlns:a16="http://schemas.microsoft.com/office/drawing/2014/main" id="{E24E6FD3-88E4-4639-B196-84F36DF5836F}"/>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753" name="フローチャート: 判断 752">
          <a:extLst>
            <a:ext uri="{FF2B5EF4-FFF2-40B4-BE49-F238E27FC236}">
              <a16:creationId xmlns:a16="http://schemas.microsoft.com/office/drawing/2014/main" id="{001CFA15-1FD4-4DB6-93B1-7EEFCA700FA7}"/>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4" name="フローチャート: 判断 753">
          <a:extLst>
            <a:ext uri="{FF2B5EF4-FFF2-40B4-BE49-F238E27FC236}">
              <a16:creationId xmlns:a16="http://schemas.microsoft.com/office/drawing/2014/main" id="{3D2DEFC1-09D3-4034-9799-742BCED67A5C}"/>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55" name="フローチャート: 判断 754">
          <a:extLst>
            <a:ext uri="{FF2B5EF4-FFF2-40B4-BE49-F238E27FC236}">
              <a16:creationId xmlns:a16="http://schemas.microsoft.com/office/drawing/2014/main" id="{55BED7E2-E862-4B3E-BD55-BE936EF8687F}"/>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756" name="フローチャート: 判断 755">
          <a:extLst>
            <a:ext uri="{FF2B5EF4-FFF2-40B4-BE49-F238E27FC236}">
              <a16:creationId xmlns:a16="http://schemas.microsoft.com/office/drawing/2014/main" id="{F2C6CC73-19F1-49EF-8AA0-E5B7441F5A68}"/>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374F69B8-9632-4295-9CA1-403C92D94B8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DF4CF9E-6F3F-46BA-935D-D551734A207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945C9A7-86A7-485B-ADBC-71F17719D2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AA064EDA-20E9-4476-A34E-3B9906E9CAE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388A0CDE-8A4F-4A96-A1F2-766042EC9C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83638</xdr:rowOff>
    </xdr:from>
    <xdr:to>
      <xdr:col>85</xdr:col>
      <xdr:colOff>177800</xdr:colOff>
      <xdr:row>81</xdr:row>
      <xdr:rowOff>13788</xdr:rowOff>
    </xdr:to>
    <xdr:sp macro="" textlink="">
      <xdr:nvSpPr>
        <xdr:cNvPr id="762" name="楕円 761">
          <a:extLst>
            <a:ext uri="{FF2B5EF4-FFF2-40B4-BE49-F238E27FC236}">
              <a16:creationId xmlns:a16="http://schemas.microsoft.com/office/drawing/2014/main" id="{33243251-A2AA-4B57-A422-6BABE5674558}"/>
            </a:ext>
          </a:extLst>
        </xdr:cNvPr>
        <xdr:cNvSpPr/>
      </xdr:nvSpPr>
      <xdr:spPr>
        <a:xfrm>
          <a:off x="162687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106515</xdr:rowOff>
    </xdr:from>
    <xdr:ext cx="405111" cy="259045"/>
    <xdr:sp macro="" textlink="">
      <xdr:nvSpPr>
        <xdr:cNvPr id="763" name="【児童館】&#10;有形固定資産減価償却率該当値テキスト">
          <a:extLst>
            <a:ext uri="{FF2B5EF4-FFF2-40B4-BE49-F238E27FC236}">
              <a16:creationId xmlns:a16="http://schemas.microsoft.com/office/drawing/2014/main" id="{66E4BDAB-25D7-49B9-B96C-B5B3AEC6F484}"/>
            </a:ext>
          </a:extLst>
        </xdr:cNvPr>
        <xdr:cNvSpPr txBox="1"/>
      </xdr:nvSpPr>
      <xdr:spPr>
        <a:xfrm>
          <a:off x="16357600" y="1365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19957</xdr:rowOff>
    </xdr:from>
    <xdr:to>
      <xdr:col>81</xdr:col>
      <xdr:colOff>101600</xdr:colOff>
      <xdr:row>80</xdr:row>
      <xdr:rowOff>121557</xdr:rowOff>
    </xdr:to>
    <xdr:sp macro="" textlink="">
      <xdr:nvSpPr>
        <xdr:cNvPr id="764" name="楕円 763">
          <a:extLst>
            <a:ext uri="{FF2B5EF4-FFF2-40B4-BE49-F238E27FC236}">
              <a16:creationId xmlns:a16="http://schemas.microsoft.com/office/drawing/2014/main" id="{AD9A0803-DE8F-4EBA-BC57-4295650CF815}"/>
            </a:ext>
          </a:extLst>
        </xdr:cNvPr>
        <xdr:cNvSpPr/>
      </xdr:nvSpPr>
      <xdr:spPr>
        <a:xfrm>
          <a:off x="15430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70757</xdr:rowOff>
    </xdr:from>
    <xdr:to>
      <xdr:col>85</xdr:col>
      <xdr:colOff>127000</xdr:colOff>
      <xdr:row>80</xdr:row>
      <xdr:rowOff>134438</xdr:rowOff>
    </xdr:to>
    <xdr:cxnSp macro="">
      <xdr:nvCxnSpPr>
        <xdr:cNvPr id="765" name="直線コネクタ 764">
          <a:extLst>
            <a:ext uri="{FF2B5EF4-FFF2-40B4-BE49-F238E27FC236}">
              <a16:creationId xmlns:a16="http://schemas.microsoft.com/office/drawing/2014/main" id="{941853B1-6DFD-419A-9DBC-3F01CA023F8D}"/>
            </a:ext>
          </a:extLst>
        </xdr:cNvPr>
        <xdr:cNvCxnSpPr/>
      </xdr:nvCxnSpPr>
      <xdr:spPr>
        <a:xfrm>
          <a:off x="15481300" y="1378675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26488</xdr:rowOff>
    </xdr:from>
    <xdr:to>
      <xdr:col>76</xdr:col>
      <xdr:colOff>165100</xdr:colOff>
      <xdr:row>82</xdr:row>
      <xdr:rowOff>128088</xdr:rowOff>
    </xdr:to>
    <xdr:sp macro="" textlink="">
      <xdr:nvSpPr>
        <xdr:cNvPr id="766" name="楕円 765">
          <a:extLst>
            <a:ext uri="{FF2B5EF4-FFF2-40B4-BE49-F238E27FC236}">
              <a16:creationId xmlns:a16="http://schemas.microsoft.com/office/drawing/2014/main" id="{E1616537-C8E2-4A01-AB08-681884822A42}"/>
            </a:ext>
          </a:extLst>
        </xdr:cNvPr>
        <xdr:cNvSpPr/>
      </xdr:nvSpPr>
      <xdr:spPr>
        <a:xfrm>
          <a:off x="14541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70757</xdr:rowOff>
    </xdr:from>
    <xdr:to>
      <xdr:col>81</xdr:col>
      <xdr:colOff>50800</xdr:colOff>
      <xdr:row>82</xdr:row>
      <xdr:rowOff>77288</xdr:rowOff>
    </xdr:to>
    <xdr:cxnSp macro="">
      <xdr:nvCxnSpPr>
        <xdr:cNvPr id="767" name="直線コネクタ 766">
          <a:extLst>
            <a:ext uri="{FF2B5EF4-FFF2-40B4-BE49-F238E27FC236}">
              <a16:creationId xmlns:a16="http://schemas.microsoft.com/office/drawing/2014/main" id="{04B12B03-BDDB-49F6-B297-8BA38A30BD48}"/>
            </a:ext>
          </a:extLst>
        </xdr:cNvPr>
        <xdr:cNvCxnSpPr/>
      </xdr:nvCxnSpPr>
      <xdr:spPr>
        <a:xfrm flipV="1">
          <a:off x="14592300" y="13786757"/>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155484</xdr:rowOff>
    </xdr:from>
    <xdr:to>
      <xdr:col>72</xdr:col>
      <xdr:colOff>38100</xdr:colOff>
      <xdr:row>82</xdr:row>
      <xdr:rowOff>85634</xdr:rowOff>
    </xdr:to>
    <xdr:sp macro="" textlink="">
      <xdr:nvSpPr>
        <xdr:cNvPr id="768" name="楕円 767">
          <a:extLst>
            <a:ext uri="{FF2B5EF4-FFF2-40B4-BE49-F238E27FC236}">
              <a16:creationId xmlns:a16="http://schemas.microsoft.com/office/drawing/2014/main" id="{22CB7434-6E4C-4DAB-878F-E5F219BB9D35}"/>
            </a:ext>
          </a:extLst>
        </xdr:cNvPr>
        <xdr:cNvSpPr/>
      </xdr:nvSpPr>
      <xdr:spPr>
        <a:xfrm>
          <a:off x="13652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34834</xdr:rowOff>
    </xdr:from>
    <xdr:to>
      <xdr:col>76</xdr:col>
      <xdr:colOff>114300</xdr:colOff>
      <xdr:row>82</xdr:row>
      <xdr:rowOff>77288</xdr:rowOff>
    </xdr:to>
    <xdr:cxnSp macro="">
      <xdr:nvCxnSpPr>
        <xdr:cNvPr id="769" name="直線コネクタ 768">
          <a:extLst>
            <a:ext uri="{FF2B5EF4-FFF2-40B4-BE49-F238E27FC236}">
              <a16:creationId xmlns:a16="http://schemas.microsoft.com/office/drawing/2014/main" id="{D644B2FD-0C80-44B6-8B05-4417C2E17A6A}"/>
            </a:ext>
          </a:extLst>
        </xdr:cNvPr>
        <xdr:cNvCxnSpPr/>
      </xdr:nvCxnSpPr>
      <xdr:spPr>
        <a:xfrm>
          <a:off x="13703300" y="140937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114663</xdr:rowOff>
    </xdr:from>
    <xdr:to>
      <xdr:col>67</xdr:col>
      <xdr:colOff>101600</xdr:colOff>
      <xdr:row>82</xdr:row>
      <xdr:rowOff>44813</xdr:rowOff>
    </xdr:to>
    <xdr:sp macro="" textlink="">
      <xdr:nvSpPr>
        <xdr:cNvPr id="770" name="楕円 769">
          <a:extLst>
            <a:ext uri="{FF2B5EF4-FFF2-40B4-BE49-F238E27FC236}">
              <a16:creationId xmlns:a16="http://schemas.microsoft.com/office/drawing/2014/main" id="{8CD55156-7D91-41F6-B2E4-9204E842BEA5}"/>
            </a:ext>
          </a:extLst>
        </xdr:cNvPr>
        <xdr:cNvSpPr/>
      </xdr:nvSpPr>
      <xdr:spPr>
        <a:xfrm>
          <a:off x="12763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165463</xdr:rowOff>
    </xdr:from>
    <xdr:to>
      <xdr:col>71</xdr:col>
      <xdr:colOff>177800</xdr:colOff>
      <xdr:row>82</xdr:row>
      <xdr:rowOff>34834</xdr:rowOff>
    </xdr:to>
    <xdr:cxnSp macro="">
      <xdr:nvCxnSpPr>
        <xdr:cNvPr id="771" name="直線コネクタ 770">
          <a:extLst>
            <a:ext uri="{FF2B5EF4-FFF2-40B4-BE49-F238E27FC236}">
              <a16:creationId xmlns:a16="http://schemas.microsoft.com/office/drawing/2014/main" id="{06E13EB0-773B-42C7-8B60-0CA057BE0EBD}"/>
            </a:ext>
          </a:extLst>
        </xdr:cNvPr>
        <xdr:cNvCxnSpPr/>
      </xdr:nvCxnSpPr>
      <xdr:spPr>
        <a:xfrm>
          <a:off x="12814300" y="140529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772" name="n_1aveValue【児童館】&#10;有形固定資産減価償却率">
          <a:extLst>
            <a:ext uri="{FF2B5EF4-FFF2-40B4-BE49-F238E27FC236}">
              <a16:creationId xmlns:a16="http://schemas.microsoft.com/office/drawing/2014/main" id="{AF6BEA40-3083-4A1F-A34E-4D68DED7D61A}"/>
            </a:ext>
          </a:extLst>
        </xdr:cNvPr>
        <xdr:cNvSpPr txBox="1"/>
      </xdr:nvSpPr>
      <xdr:spPr>
        <a:xfrm>
          <a:off x="15266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3" name="n_2aveValue【児童館】&#10;有形固定資産減価償却率">
          <a:extLst>
            <a:ext uri="{FF2B5EF4-FFF2-40B4-BE49-F238E27FC236}">
              <a16:creationId xmlns:a16="http://schemas.microsoft.com/office/drawing/2014/main" id="{3279F201-3654-4AD7-B4A9-0D1391A12B95}"/>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774" name="n_3aveValue【児童館】&#10;有形固定資産減価償却率">
          <a:extLst>
            <a:ext uri="{FF2B5EF4-FFF2-40B4-BE49-F238E27FC236}">
              <a16:creationId xmlns:a16="http://schemas.microsoft.com/office/drawing/2014/main" id="{801CDD69-FF5F-4B59-9C03-BF586606D7F9}"/>
            </a:ext>
          </a:extLst>
        </xdr:cNvPr>
        <xdr:cNvSpPr txBox="1"/>
      </xdr:nvSpPr>
      <xdr:spPr>
        <a:xfrm>
          <a:off x="13500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35940</xdr:rowOff>
    </xdr:from>
    <xdr:ext cx="405111" cy="259045"/>
    <xdr:sp macro="" textlink="">
      <xdr:nvSpPr>
        <xdr:cNvPr id="775" name="n_4aveValue【児童館】&#10;有形固定資産減価償却率">
          <a:extLst>
            <a:ext uri="{FF2B5EF4-FFF2-40B4-BE49-F238E27FC236}">
              <a16:creationId xmlns:a16="http://schemas.microsoft.com/office/drawing/2014/main" id="{2204A54B-28ED-45AE-BFA0-EB347953956D}"/>
            </a:ext>
          </a:extLst>
        </xdr:cNvPr>
        <xdr:cNvSpPr txBox="1"/>
      </xdr:nvSpPr>
      <xdr:spPr>
        <a:xfrm>
          <a:off x="12611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138084</xdr:rowOff>
    </xdr:from>
    <xdr:ext cx="405111" cy="259045"/>
    <xdr:sp macro="" textlink="">
      <xdr:nvSpPr>
        <xdr:cNvPr id="776" name="n_1mainValue【児童館】&#10;有形固定資産減価償却率">
          <a:extLst>
            <a:ext uri="{FF2B5EF4-FFF2-40B4-BE49-F238E27FC236}">
              <a16:creationId xmlns:a16="http://schemas.microsoft.com/office/drawing/2014/main" id="{54716279-CC71-4F39-B08A-0AB32EC64C10}"/>
            </a:ext>
          </a:extLst>
        </xdr:cNvPr>
        <xdr:cNvSpPr txBox="1"/>
      </xdr:nvSpPr>
      <xdr:spPr>
        <a:xfrm>
          <a:off x="15266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777" name="n_2mainValue【児童館】&#10;有形固定資産減価償却率">
          <a:extLst>
            <a:ext uri="{FF2B5EF4-FFF2-40B4-BE49-F238E27FC236}">
              <a16:creationId xmlns:a16="http://schemas.microsoft.com/office/drawing/2014/main" id="{B9651342-5D1F-415D-A9F3-6BE746473322}"/>
            </a:ext>
          </a:extLst>
        </xdr:cNvPr>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102161</xdr:rowOff>
    </xdr:from>
    <xdr:ext cx="405111" cy="259045"/>
    <xdr:sp macro="" textlink="">
      <xdr:nvSpPr>
        <xdr:cNvPr id="778" name="n_3mainValue【児童館】&#10;有形固定資産減価償却率">
          <a:extLst>
            <a:ext uri="{FF2B5EF4-FFF2-40B4-BE49-F238E27FC236}">
              <a16:creationId xmlns:a16="http://schemas.microsoft.com/office/drawing/2014/main" id="{016A828F-3534-49FE-BBFF-7BC90276E3AF}"/>
            </a:ext>
          </a:extLst>
        </xdr:cNvPr>
        <xdr:cNvSpPr txBox="1"/>
      </xdr:nvSpPr>
      <xdr:spPr>
        <a:xfrm>
          <a:off x="13500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9" name="n_4mainValue【児童館】&#10;有形固定資産減価償却率">
          <a:extLst>
            <a:ext uri="{FF2B5EF4-FFF2-40B4-BE49-F238E27FC236}">
              <a16:creationId xmlns:a16="http://schemas.microsoft.com/office/drawing/2014/main" id="{B56DBA58-3FFC-4D3E-8FAB-6AD37874EBC8}"/>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8484DF30-79CA-498B-85CE-393403898E5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48843ABB-D6F8-4056-A33B-3C011FEC7A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DD27ADD5-F53A-42D7-9057-F7868D9DBB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7C5990C9-A163-451A-89FB-3BC26B8195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84006E12-7EFC-49DF-ADF3-B640B8CDDE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3AEB6D14-DE36-49E6-9A8D-70C4E3EBBA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F361F29E-82D2-4D21-8386-4D23F7FA71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1CC4691E-0EE7-4AEF-8E83-5FD40707D00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C64965D1-2D57-4284-9356-E022DE6B51F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84A8C11A-A117-403A-997F-A5A24D384B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0E0A73CD-4186-488E-9947-6EDC19035DA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76D53F9D-EC0F-430D-94C1-61780B72165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3FCBE5F5-317F-4EC1-9F44-48D1354EC8F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a:extLst>
            <a:ext uri="{FF2B5EF4-FFF2-40B4-BE49-F238E27FC236}">
              <a16:creationId xmlns:a16="http://schemas.microsoft.com/office/drawing/2014/main" id="{9B07A6B4-F7C1-4F08-A85E-DCA27705F44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CCE4A796-DF3B-46B9-827C-9E8EF64FB9F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a:extLst>
            <a:ext uri="{FF2B5EF4-FFF2-40B4-BE49-F238E27FC236}">
              <a16:creationId xmlns:a16="http://schemas.microsoft.com/office/drawing/2014/main" id="{A25401B2-044B-4E4F-8F6A-E8006F91185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FB5ADD88-9347-4025-805B-5D08E2DF8F0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a:extLst>
            <a:ext uri="{FF2B5EF4-FFF2-40B4-BE49-F238E27FC236}">
              <a16:creationId xmlns:a16="http://schemas.microsoft.com/office/drawing/2014/main" id="{CCAB9A2F-7DCF-457E-951F-573856A0BF8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D115D0A7-2EA4-4F38-973B-10FF0A88B59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a:extLst>
            <a:ext uri="{FF2B5EF4-FFF2-40B4-BE49-F238E27FC236}">
              <a16:creationId xmlns:a16="http://schemas.microsoft.com/office/drawing/2014/main" id="{9688CFA6-C725-4476-8295-3F361817E6C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7FD24EA9-5044-4C5D-A87D-A9CBC6DF20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A89B3233-F989-4230-A222-92546A8FD64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38427FBA-8BAB-4F24-9D44-C30358A993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803" name="直線コネクタ 802">
          <a:extLst>
            <a:ext uri="{FF2B5EF4-FFF2-40B4-BE49-F238E27FC236}">
              <a16:creationId xmlns:a16="http://schemas.microsoft.com/office/drawing/2014/main" id="{ACFBC929-B2E7-4465-A21B-CC2BC16F9513}"/>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804" name="【児童館】&#10;一人当たり面積最小値テキスト">
          <a:extLst>
            <a:ext uri="{FF2B5EF4-FFF2-40B4-BE49-F238E27FC236}">
              <a16:creationId xmlns:a16="http://schemas.microsoft.com/office/drawing/2014/main" id="{8FC089B8-6CFA-4C00-8CAD-D22DFEEAB8FB}"/>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805" name="直線コネクタ 804">
          <a:extLst>
            <a:ext uri="{FF2B5EF4-FFF2-40B4-BE49-F238E27FC236}">
              <a16:creationId xmlns:a16="http://schemas.microsoft.com/office/drawing/2014/main" id="{5A030EAA-6E7F-4936-BB3D-889707677D30}"/>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806" name="【児童館】&#10;一人当たり面積最大値テキスト">
          <a:extLst>
            <a:ext uri="{FF2B5EF4-FFF2-40B4-BE49-F238E27FC236}">
              <a16:creationId xmlns:a16="http://schemas.microsoft.com/office/drawing/2014/main" id="{445ADD05-1859-49D7-B63F-49766859A921}"/>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807" name="直線コネクタ 806">
          <a:extLst>
            <a:ext uri="{FF2B5EF4-FFF2-40B4-BE49-F238E27FC236}">
              <a16:creationId xmlns:a16="http://schemas.microsoft.com/office/drawing/2014/main" id="{F014843E-CC82-4A6A-9BE5-E9710468869A}"/>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808" name="【児童館】&#10;一人当たり面積平均値テキスト">
          <a:extLst>
            <a:ext uri="{FF2B5EF4-FFF2-40B4-BE49-F238E27FC236}">
              <a16:creationId xmlns:a16="http://schemas.microsoft.com/office/drawing/2014/main" id="{1D158D68-0F68-4580-A978-03C201ED3548}"/>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809" name="フローチャート: 判断 808">
          <a:extLst>
            <a:ext uri="{FF2B5EF4-FFF2-40B4-BE49-F238E27FC236}">
              <a16:creationId xmlns:a16="http://schemas.microsoft.com/office/drawing/2014/main" id="{C40D36B6-D471-4BB2-BA74-1E872DB46328}"/>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810" name="フローチャート: 判断 809">
          <a:extLst>
            <a:ext uri="{FF2B5EF4-FFF2-40B4-BE49-F238E27FC236}">
              <a16:creationId xmlns:a16="http://schemas.microsoft.com/office/drawing/2014/main" id="{8E333EAB-4CF5-41FC-8F26-588EA989D666}"/>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11" name="フローチャート: 判断 810">
          <a:extLst>
            <a:ext uri="{FF2B5EF4-FFF2-40B4-BE49-F238E27FC236}">
              <a16:creationId xmlns:a16="http://schemas.microsoft.com/office/drawing/2014/main" id="{4234924F-F031-44FA-8771-1E09CD8E6B43}"/>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2" name="フローチャート: 判断 811">
          <a:extLst>
            <a:ext uri="{FF2B5EF4-FFF2-40B4-BE49-F238E27FC236}">
              <a16:creationId xmlns:a16="http://schemas.microsoft.com/office/drawing/2014/main" id="{DE110E3A-6737-426B-BE9D-7EA9EF4DDA66}"/>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13" name="フローチャート: 判断 812">
          <a:extLst>
            <a:ext uri="{FF2B5EF4-FFF2-40B4-BE49-F238E27FC236}">
              <a16:creationId xmlns:a16="http://schemas.microsoft.com/office/drawing/2014/main" id="{A75FCABC-29BB-47BA-BE4C-0E061F10FC97}"/>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3380FA61-CEEB-46AA-B866-7256954E0B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0CBCE73-A58C-4FFD-8FE4-9255C9DB64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70DAB465-A84A-409E-A5F4-6EEFEB1A82E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1FE9A9B-ED7F-4158-9D20-2BBF763F1C8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58C58F3-3F3A-4617-9D12-D6812695400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819" name="楕円 818">
          <a:extLst>
            <a:ext uri="{FF2B5EF4-FFF2-40B4-BE49-F238E27FC236}">
              <a16:creationId xmlns:a16="http://schemas.microsoft.com/office/drawing/2014/main" id="{708AB176-2004-45BA-B610-3B7B7004B19E}"/>
            </a:ext>
          </a:extLst>
        </xdr:cNvPr>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123207</xdr:rowOff>
    </xdr:from>
    <xdr:ext cx="469744" cy="259045"/>
    <xdr:sp macro="" textlink="">
      <xdr:nvSpPr>
        <xdr:cNvPr id="820" name="【児童館】&#10;一人当たり面積該当値テキスト">
          <a:extLst>
            <a:ext uri="{FF2B5EF4-FFF2-40B4-BE49-F238E27FC236}">
              <a16:creationId xmlns:a16="http://schemas.microsoft.com/office/drawing/2014/main" id="{D28BFF98-C522-44EE-94D5-CEE717B64834}"/>
            </a:ext>
          </a:extLst>
        </xdr:cNvPr>
        <xdr:cNvSpPr txBox="1"/>
      </xdr:nvSpPr>
      <xdr:spPr>
        <a:xfrm>
          <a:off x="22199600" y="1452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821" name="楕円 820">
          <a:extLst>
            <a:ext uri="{FF2B5EF4-FFF2-40B4-BE49-F238E27FC236}">
              <a16:creationId xmlns:a16="http://schemas.microsoft.com/office/drawing/2014/main" id="{9859D121-94FF-4C47-B8A3-A3EE47370D2F}"/>
            </a:ext>
          </a:extLst>
        </xdr:cNvPr>
        <xdr:cNvSpPr/>
      </xdr:nvSpPr>
      <xdr:spPr>
        <a:xfrm>
          <a:off x="21272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91439</xdr:rowOff>
    </xdr:to>
    <xdr:cxnSp macro="">
      <xdr:nvCxnSpPr>
        <xdr:cNvPr id="822" name="直線コネクタ 821">
          <a:extLst>
            <a:ext uri="{FF2B5EF4-FFF2-40B4-BE49-F238E27FC236}">
              <a16:creationId xmlns:a16="http://schemas.microsoft.com/office/drawing/2014/main" id="{106BFA00-8F8D-4EE0-AE5D-C9645693E86B}"/>
            </a:ext>
          </a:extLst>
        </xdr:cNvPr>
        <xdr:cNvCxnSpPr/>
      </xdr:nvCxnSpPr>
      <xdr:spPr>
        <a:xfrm flipV="1">
          <a:off x="21323300" y="1466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162561</xdr:rowOff>
    </xdr:from>
    <xdr:to>
      <xdr:col>107</xdr:col>
      <xdr:colOff>101600</xdr:colOff>
      <xdr:row>84</xdr:row>
      <xdr:rowOff>92711</xdr:rowOff>
    </xdr:to>
    <xdr:sp macro="" textlink="">
      <xdr:nvSpPr>
        <xdr:cNvPr id="823" name="楕円 822">
          <a:extLst>
            <a:ext uri="{FF2B5EF4-FFF2-40B4-BE49-F238E27FC236}">
              <a16:creationId xmlns:a16="http://schemas.microsoft.com/office/drawing/2014/main" id="{63732F2C-23B8-4D03-9E11-8867C979E30A}"/>
            </a:ext>
          </a:extLst>
        </xdr:cNvPr>
        <xdr:cNvSpPr/>
      </xdr:nvSpPr>
      <xdr:spPr>
        <a:xfrm>
          <a:off x="20383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41911</xdr:rowOff>
    </xdr:from>
    <xdr:to>
      <xdr:col>111</xdr:col>
      <xdr:colOff>177800</xdr:colOff>
      <xdr:row>85</xdr:row>
      <xdr:rowOff>91439</xdr:rowOff>
    </xdr:to>
    <xdr:cxnSp macro="">
      <xdr:nvCxnSpPr>
        <xdr:cNvPr id="824" name="直線コネクタ 823">
          <a:extLst>
            <a:ext uri="{FF2B5EF4-FFF2-40B4-BE49-F238E27FC236}">
              <a16:creationId xmlns:a16="http://schemas.microsoft.com/office/drawing/2014/main" id="{0A7578F3-D4D0-44CC-8C21-78327989AC1B}"/>
            </a:ext>
          </a:extLst>
        </xdr:cNvPr>
        <xdr:cNvCxnSpPr/>
      </xdr:nvCxnSpPr>
      <xdr:spPr>
        <a:xfrm>
          <a:off x="20434300" y="144437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825" name="楕円 824">
          <a:extLst>
            <a:ext uri="{FF2B5EF4-FFF2-40B4-BE49-F238E27FC236}">
              <a16:creationId xmlns:a16="http://schemas.microsoft.com/office/drawing/2014/main" id="{60E25BAD-FA61-4D2B-ABC5-916AB4D33922}"/>
            </a:ext>
          </a:extLst>
        </xdr:cNvPr>
        <xdr:cNvSpPr/>
      </xdr:nvSpPr>
      <xdr:spPr>
        <a:xfrm>
          <a:off x="19494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41911</xdr:rowOff>
    </xdr:from>
    <xdr:to>
      <xdr:col>107</xdr:col>
      <xdr:colOff>50800</xdr:colOff>
      <xdr:row>84</xdr:row>
      <xdr:rowOff>53339</xdr:rowOff>
    </xdr:to>
    <xdr:cxnSp macro="">
      <xdr:nvCxnSpPr>
        <xdr:cNvPr id="826" name="直線コネクタ 825">
          <a:extLst>
            <a:ext uri="{FF2B5EF4-FFF2-40B4-BE49-F238E27FC236}">
              <a16:creationId xmlns:a16="http://schemas.microsoft.com/office/drawing/2014/main" id="{C9B8324D-17A0-4141-B371-3D460513D2F2}"/>
            </a:ext>
          </a:extLst>
        </xdr:cNvPr>
        <xdr:cNvCxnSpPr/>
      </xdr:nvCxnSpPr>
      <xdr:spPr>
        <a:xfrm flipV="1">
          <a:off x="19545300" y="14443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xdr:rowOff>
    </xdr:from>
    <xdr:to>
      <xdr:col>98</xdr:col>
      <xdr:colOff>38100</xdr:colOff>
      <xdr:row>84</xdr:row>
      <xdr:rowOff>115570</xdr:rowOff>
    </xdr:to>
    <xdr:sp macro="" textlink="">
      <xdr:nvSpPr>
        <xdr:cNvPr id="827" name="楕円 826">
          <a:extLst>
            <a:ext uri="{FF2B5EF4-FFF2-40B4-BE49-F238E27FC236}">
              <a16:creationId xmlns:a16="http://schemas.microsoft.com/office/drawing/2014/main" id="{3859A0AC-5FBF-44D5-8805-612A98088AA2}"/>
            </a:ext>
          </a:extLst>
        </xdr:cNvPr>
        <xdr:cNvSpPr/>
      </xdr:nvSpPr>
      <xdr:spPr>
        <a:xfrm>
          <a:off x="18605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53339</xdr:rowOff>
    </xdr:from>
    <xdr:to>
      <xdr:col>102</xdr:col>
      <xdr:colOff>114300</xdr:colOff>
      <xdr:row>84</xdr:row>
      <xdr:rowOff>64770</xdr:rowOff>
    </xdr:to>
    <xdr:cxnSp macro="">
      <xdr:nvCxnSpPr>
        <xdr:cNvPr id="828" name="直線コネクタ 827">
          <a:extLst>
            <a:ext uri="{FF2B5EF4-FFF2-40B4-BE49-F238E27FC236}">
              <a16:creationId xmlns:a16="http://schemas.microsoft.com/office/drawing/2014/main" id="{622FA70D-0CA3-4D80-8E11-43D5CC1EDFCA}"/>
            </a:ext>
          </a:extLst>
        </xdr:cNvPr>
        <xdr:cNvCxnSpPr/>
      </xdr:nvCxnSpPr>
      <xdr:spPr>
        <a:xfrm flipV="1">
          <a:off x="18656300" y="14455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829" name="n_1aveValue【児童館】&#10;一人当たり面積">
          <a:extLst>
            <a:ext uri="{FF2B5EF4-FFF2-40B4-BE49-F238E27FC236}">
              <a16:creationId xmlns:a16="http://schemas.microsoft.com/office/drawing/2014/main" id="{40CED4ED-C6EB-4F1F-8DD9-1CF4EBF59A76}"/>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30" name="n_2aveValue【児童館】&#10;一人当たり面積">
          <a:extLst>
            <a:ext uri="{FF2B5EF4-FFF2-40B4-BE49-F238E27FC236}">
              <a16:creationId xmlns:a16="http://schemas.microsoft.com/office/drawing/2014/main" id="{A60DDB15-CF3E-436B-922A-D4875CEB12B7}"/>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31" name="n_3aveValue【児童館】&#10;一人当たり面積">
          <a:extLst>
            <a:ext uri="{FF2B5EF4-FFF2-40B4-BE49-F238E27FC236}">
              <a16:creationId xmlns:a16="http://schemas.microsoft.com/office/drawing/2014/main" id="{1CFC26E0-F3B8-4A1F-9892-5D02741FF1B4}"/>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32" name="n_4aveValue【児童館】&#10;一人当たり面積">
          <a:extLst>
            <a:ext uri="{FF2B5EF4-FFF2-40B4-BE49-F238E27FC236}">
              <a16:creationId xmlns:a16="http://schemas.microsoft.com/office/drawing/2014/main" id="{9696BEFA-562A-4799-AC14-5A73D2779957}"/>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133366</xdr:rowOff>
    </xdr:from>
    <xdr:ext cx="469744" cy="259045"/>
    <xdr:sp macro="" textlink="">
      <xdr:nvSpPr>
        <xdr:cNvPr id="833" name="n_1mainValue【児童館】&#10;一人当たり面積">
          <a:extLst>
            <a:ext uri="{FF2B5EF4-FFF2-40B4-BE49-F238E27FC236}">
              <a16:creationId xmlns:a16="http://schemas.microsoft.com/office/drawing/2014/main" id="{163566A1-7669-4EBC-B53D-84F523A63E26}"/>
            </a:ext>
          </a:extLst>
        </xdr:cNvPr>
        <xdr:cNvSpPr txBox="1"/>
      </xdr:nvSpPr>
      <xdr:spPr>
        <a:xfrm>
          <a:off x="21075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83838</xdr:rowOff>
    </xdr:from>
    <xdr:ext cx="469744" cy="259045"/>
    <xdr:sp macro="" textlink="">
      <xdr:nvSpPr>
        <xdr:cNvPr id="834" name="n_2mainValue【児童館】&#10;一人当たり面積">
          <a:extLst>
            <a:ext uri="{FF2B5EF4-FFF2-40B4-BE49-F238E27FC236}">
              <a16:creationId xmlns:a16="http://schemas.microsoft.com/office/drawing/2014/main" id="{FC4D231D-E600-4894-A8D8-01B4FBCB2678}"/>
            </a:ext>
          </a:extLst>
        </xdr:cNvPr>
        <xdr:cNvSpPr txBox="1"/>
      </xdr:nvSpPr>
      <xdr:spPr>
        <a:xfrm>
          <a:off x="20199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95266</xdr:rowOff>
    </xdr:from>
    <xdr:ext cx="469744" cy="259045"/>
    <xdr:sp macro="" textlink="">
      <xdr:nvSpPr>
        <xdr:cNvPr id="835" name="n_3mainValue【児童館】&#10;一人当たり面積">
          <a:extLst>
            <a:ext uri="{FF2B5EF4-FFF2-40B4-BE49-F238E27FC236}">
              <a16:creationId xmlns:a16="http://schemas.microsoft.com/office/drawing/2014/main" id="{A81CFB22-0FA6-4C13-8600-48CE3245FA58}"/>
            </a:ext>
          </a:extLst>
        </xdr:cNvPr>
        <xdr:cNvSpPr txBox="1"/>
      </xdr:nvSpPr>
      <xdr:spPr>
        <a:xfrm>
          <a:off x="19310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106697</xdr:rowOff>
    </xdr:from>
    <xdr:ext cx="469744" cy="259045"/>
    <xdr:sp macro="" textlink="">
      <xdr:nvSpPr>
        <xdr:cNvPr id="836" name="n_4mainValue【児童館】&#10;一人当たり面積">
          <a:extLst>
            <a:ext uri="{FF2B5EF4-FFF2-40B4-BE49-F238E27FC236}">
              <a16:creationId xmlns:a16="http://schemas.microsoft.com/office/drawing/2014/main" id="{8A808677-2DE4-438D-836F-4BAC2DF77548}"/>
            </a:ext>
          </a:extLst>
        </xdr:cNvPr>
        <xdr:cNvSpPr txBox="1"/>
      </xdr:nvSpPr>
      <xdr:spPr>
        <a:xfrm>
          <a:off x="18421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3FE7BBF4-97E0-45CB-BA49-1A5A28B9184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E35A2B46-F87C-40E2-8D26-C0BB725733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5A173FEE-B909-4FF1-B1DD-1B6A563D49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8D54A900-90FD-4882-A225-89B3E2EF9F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17C6ADFE-E77F-48E3-9A76-6C9931B4E0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87F518CA-D39D-4FF8-9D3C-20244EF3DB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61856E4F-A5BF-4E34-B470-49BB1021B9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EDA22192-A8AB-43E1-BC4F-9524F8503F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8507ED96-4AF8-4791-9CF2-6A1C3DE2DD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ED631719-F781-489F-8C77-D675F0384D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59D39952-68E8-4F2D-96A3-094DA19A98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B3834A12-70FF-423F-9FFA-6D62723854E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31438420-BBBE-4804-ADD6-4EB3DBDAFDE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B65A8444-0BD1-476D-A5C1-F3E37736575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A64C7D39-77B3-4EE9-ADDD-DB810905B9B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4C34567B-E383-45A8-9425-2B5DD225A7A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C168ACB7-199E-4E09-9F6E-1DD04E54A94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5CA2D75-3A4C-4418-997E-BD1E40B04EC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83DE8774-89CD-4212-A868-43C9D366B3E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21D80DD9-4064-47D7-98BF-E44CAE138C8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a:extLst>
            <a:ext uri="{FF2B5EF4-FFF2-40B4-BE49-F238E27FC236}">
              <a16:creationId xmlns:a16="http://schemas.microsoft.com/office/drawing/2014/main" id="{0084C055-3873-46BD-98E0-5EE05BD252E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8AD44729-C77A-4B85-BABB-053C2DBF91F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A8CF8D45-4674-48AE-B21C-440F060CA4F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a:extLst>
            <a:ext uri="{FF2B5EF4-FFF2-40B4-BE49-F238E27FC236}">
              <a16:creationId xmlns:a16="http://schemas.microsoft.com/office/drawing/2014/main" id="{69C514FA-27FD-454F-ABF3-C6DB6BCF6E6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公民館】&#10;有形固定資産減価償却率最小値テキスト">
          <a:extLst>
            <a:ext uri="{FF2B5EF4-FFF2-40B4-BE49-F238E27FC236}">
              <a16:creationId xmlns:a16="http://schemas.microsoft.com/office/drawing/2014/main" id="{2BCB145A-1CC0-4C63-819F-DACD49BDA2D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a:extLst>
            <a:ext uri="{FF2B5EF4-FFF2-40B4-BE49-F238E27FC236}">
              <a16:creationId xmlns:a16="http://schemas.microsoft.com/office/drawing/2014/main" id="{99160DB2-3828-4D81-A5C8-E609316B9D3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公民館】&#10;有形固定資産減価償却率最大値テキスト">
          <a:extLst>
            <a:ext uri="{FF2B5EF4-FFF2-40B4-BE49-F238E27FC236}">
              <a16:creationId xmlns:a16="http://schemas.microsoft.com/office/drawing/2014/main" id="{F2CFF348-4EF1-49ED-A2DE-E3085387C50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a:extLst>
            <a:ext uri="{FF2B5EF4-FFF2-40B4-BE49-F238E27FC236}">
              <a16:creationId xmlns:a16="http://schemas.microsoft.com/office/drawing/2014/main" id="{4037462C-FEF2-4EAB-94FA-5ADB7CC77CC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865" name="【公民館】&#10;有形固定資産減価償却率平均値テキスト">
          <a:extLst>
            <a:ext uri="{FF2B5EF4-FFF2-40B4-BE49-F238E27FC236}">
              <a16:creationId xmlns:a16="http://schemas.microsoft.com/office/drawing/2014/main" id="{7F193B1D-64C9-42BA-A1A4-00F75C28C1F2}"/>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866" name="フローチャート: 判断 865">
          <a:extLst>
            <a:ext uri="{FF2B5EF4-FFF2-40B4-BE49-F238E27FC236}">
              <a16:creationId xmlns:a16="http://schemas.microsoft.com/office/drawing/2014/main" id="{73440969-32FD-4946-BEDE-CFB34C5332C3}"/>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867" name="フローチャート: 判断 866">
          <a:extLst>
            <a:ext uri="{FF2B5EF4-FFF2-40B4-BE49-F238E27FC236}">
              <a16:creationId xmlns:a16="http://schemas.microsoft.com/office/drawing/2014/main" id="{6AB68F08-6630-4D1E-871E-758B3F595158}"/>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868" name="フローチャート: 判断 867">
          <a:extLst>
            <a:ext uri="{FF2B5EF4-FFF2-40B4-BE49-F238E27FC236}">
              <a16:creationId xmlns:a16="http://schemas.microsoft.com/office/drawing/2014/main" id="{AE0DCE73-54D4-4FFC-A5BD-EB7C4593D778}"/>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869" name="フローチャート: 判断 868">
          <a:extLst>
            <a:ext uri="{FF2B5EF4-FFF2-40B4-BE49-F238E27FC236}">
              <a16:creationId xmlns:a16="http://schemas.microsoft.com/office/drawing/2014/main" id="{0EE90B7F-946A-40E8-9F94-3040A02C6F5E}"/>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870" name="フローチャート: 判断 869">
          <a:extLst>
            <a:ext uri="{FF2B5EF4-FFF2-40B4-BE49-F238E27FC236}">
              <a16:creationId xmlns:a16="http://schemas.microsoft.com/office/drawing/2014/main" id="{B140B1C5-7759-4AA7-973F-819360BDFEFA}"/>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3AE8D00A-92C8-40BE-93F6-CEA7F27E67D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9F54E8DF-25A5-4689-AC52-B8C6457D0E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C9EB37BA-1EDD-46DE-8980-668D9E3825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B84CE756-117A-47F1-9987-13F84896C8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4737C68-5425-4A42-9E34-65C89FBC27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109220</xdr:rowOff>
    </xdr:from>
    <xdr:to>
      <xdr:col>85</xdr:col>
      <xdr:colOff>177800</xdr:colOff>
      <xdr:row>104</xdr:row>
      <xdr:rowOff>39370</xdr:rowOff>
    </xdr:to>
    <xdr:sp macro="" textlink="">
      <xdr:nvSpPr>
        <xdr:cNvPr id="876" name="楕円 875">
          <a:extLst>
            <a:ext uri="{FF2B5EF4-FFF2-40B4-BE49-F238E27FC236}">
              <a16:creationId xmlns:a16="http://schemas.microsoft.com/office/drawing/2014/main" id="{A33BA560-44A2-4663-AFFD-DC0746DFA740}"/>
            </a:ext>
          </a:extLst>
        </xdr:cNvPr>
        <xdr:cNvSpPr/>
      </xdr:nvSpPr>
      <xdr:spPr>
        <a:xfrm>
          <a:off x="16268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132097</xdr:rowOff>
    </xdr:from>
    <xdr:ext cx="405111" cy="259045"/>
    <xdr:sp macro="" textlink="">
      <xdr:nvSpPr>
        <xdr:cNvPr id="877" name="【公民館】&#10;有形固定資産減価償却率該当値テキスト">
          <a:extLst>
            <a:ext uri="{FF2B5EF4-FFF2-40B4-BE49-F238E27FC236}">
              <a16:creationId xmlns:a16="http://schemas.microsoft.com/office/drawing/2014/main" id="{F9B6580A-99C6-42E6-9B01-7E6388EF9AB8}"/>
            </a:ext>
          </a:extLst>
        </xdr:cNvPr>
        <xdr:cNvSpPr txBox="1"/>
      </xdr:nvSpPr>
      <xdr:spPr>
        <a:xfrm>
          <a:off x="16357600"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878" name="楕円 877">
          <a:extLst>
            <a:ext uri="{FF2B5EF4-FFF2-40B4-BE49-F238E27FC236}">
              <a16:creationId xmlns:a16="http://schemas.microsoft.com/office/drawing/2014/main" id="{B061604B-832F-4259-91A2-9CFA09FEA644}"/>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103</xdr:row>
      <xdr:rowOff>160020</xdr:rowOff>
    </xdr:to>
    <xdr:cxnSp macro="">
      <xdr:nvCxnSpPr>
        <xdr:cNvPr id="879" name="直線コネクタ 878">
          <a:extLst>
            <a:ext uri="{FF2B5EF4-FFF2-40B4-BE49-F238E27FC236}">
              <a16:creationId xmlns:a16="http://schemas.microsoft.com/office/drawing/2014/main" id="{92D190E1-BA1F-4536-81C9-2A08B6456EAC}"/>
            </a:ext>
          </a:extLst>
        </xdr:cNvPr>
        <xdr:cNvCxnSpPr/>
      </xdr:nvCxnSpPr>
      <xdr:spPr>
        <a:xfrm>
          <a:off x="15481300" y="177927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54611</xdr:rowOff>
    </xdr:from>
    <xdr:to>
      <xdr:col>76</xdr:col>
      <xdr:colOff>165100</xdr:colOff>
      <xdr:row>103</xdr:row>
      <xdr:rowOff>156211</xdr:rowOff>
    </xdr:to>
    <xdr:sp macro="" textlink="">
      <xdr:nvSpPr>
        <xdr:cNvPr id="880" name="楕円 879">
          <a:extLst>
            <a:ext uri="{FF2B5EF4-FFF2-40B4-BE49-F238E27FC236}">
              <a16:creationId xmlns:a16="http://schemas.microsoft.com/office/drawing/2014/main" id="{463D77C7-56A7-4853-BEA0-7C2A6047C3B4}"/>
            </a:ext>
          </a:extLst>
        </xdr:cNvPr>
        <xdr:cNvSpPr/>
      </xdr:nvSpPr>
      <xdr:spPr>
        <a:xfrm>
          <a:off x="14541500" y="17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105411</xdr:rowOff>
    </xdr:from>
    <xdr:to>
      <xdr:col>81</xdr:col>
      <xdr:colOff>50800</xdr:colOff>
      <xdr:row>103</xdr:row>
      <xdr:rowOff>133350</xdr:rowOff>
    </xdr:to>
    <xdr:cxnSp macro="">
      <xdr:nvCxnSpPr>
        <xdr:cNvPr id="881" name="直線コネクタ 880">
          <a:extLst>
            <a:ext uri="{FF2B5EF4-FFF2-40B4-BE49-F238E27FC236}">
              <a16:creationId xmlns:a16="http://schemas.microsoft.com/office/drawing/2014/main" id="{81417642-C0B3-449E-900F-6C81C433B27B}"/>
            </a:ext>
          </a:extLst>
        </xdr:cNvPr>
        <xdr:cNvCxnSpPr/>
      </xdr:nvCxnSpPr>
      <xdr:spPr>
        <a:xfrm>
          <a:off x="14592300" y="177647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26670</xdr:rowOff>
    </xdr:from>
    <xdr:to>
      <xdr:col>72</xdr:col>
      <xdr:colOff>38100</xdr:colOff>
      <xdr:row>103</xdr:row>
      <xdr:rowOff>128270</xdr:rowOff>
    </xdr:to>
    <xdr:sp macro="" textlink="">
      <xdr:nvSpPr>
        <xdr:cNvPr id="882" name="楕円 881">
          <a:extLst>
            <a:ext uri="{FF2B5EF4-FFF2-40B4-BE49-F238E27FC236}">
              <a16:creationId xmlns:a16="http://schemas.microsoft.com/office/drawing/2014/main" id="{F1F06B21-B27C-4317-BEA1-3D676030F0F1}"/>
            </a:ext>
          </a:extLst>
        </xdr:cNvPr>
        <xdr:cNvSpPr/>
      </xdr:nvSpPr>
      <xdr:spPr>
        <a:xfrm>
          <a:off x="13652500" y="176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77470</xdr:rowOff>
    </xdr:from>
    <xdr:to>
      <xdr:col>76</xdr:col>
      <xdr:colOff>114300</xdr:colOff>
      <xdr:row>103</xdr:row>
      <xdr:rowOff>105411</xdr:rowOff>
    </xdr:to>
    <xdr:cxnSp macro="">
      <xdr:nvCxnSpPr>
        <xdr:cNvPr id="883" name="直線コネクタ 882">
          <a:extLst>
            <a:ext uri="{FF2B5EF4-FFF2-40B4-BE49-F238E27FC236}">
              <a16:creationId xmlns:a16="http://schemas.microsoft.com/office/drawing/2014/main" id="{3EF03089-C7D1-4FFE-B6C0-5436F5F0904E}"/>
            </a:ext>
          </a:extLst>
        </xdr:cNvPr>
        <xdr:cNvCxnSpPr/>
      </xdr:nvCxnSpPr>
      <xdr:spPr>
        <a:xfrm>
          <a:off x="13703300" y="177368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170180</xdr:rowOff>
    </xdr:from>
    <xdr:to>
      <xdr:col>67</xdr:col>
      <xdr:colOff>101600</xdr:colOff>
      <xdr:row>103</xdr:row>
      <xdr:rowOff>100330</xdr:rowOff>
    </xdr:to>
    <xdr:sp macro="" textlink="">
      <xdr:nvSpPr>
        <xdr:cNvPr id="884" name="楕円 883">
          <a:extLst>
            <a:ext uri="{FF2B5EF4-FFF2-40B4-BE49-F238E27FC236}">
              <a16:creationId xmlns:a16="http://schemas.microsoft.com/office/drawing/2014/main" id="{4EF9FB9F-FAE4-433B-B80D-AB57EB86DAEF}"/>
            </a:ext>
          </a:extLst>
        </xdr:cNvPr>
        <xdr:cNvSpPr/>
      </xdr:nvSpPr>
      <xdr:spPr>
        <a:xfrm>
          <a:off x="1276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49530</xdr:rowOff>
    </xdr:from>
    <xdr:to>
      <xdr:col>71</xdr:col>
      <xdr:colOff>177800</xdr:colOff>
      <xdr:row>103</xdr:row>
      <xdr:rowOff>77470</xdr:rowOff>
    </xdr:to>
    <xdr:cxnSp macro="">
      <xdr:nvCxnSpPr>
        <xdr:cNvPr id="885" name="直線コネクタ 884">
          <a:extLst>
            <a:ext uri="{FF2B5EF4-FFF2-40B4-BE49-F238E27FC236}">
              <a16:creationId xmlns:a16="http://schemas.microsoft.com/office/drawing/2014/main" id="{9EE32F05-4F28-43A2-9B01-C897347DAA39}"/>
            </a:ext>
          </a:extLst>
        </xdr:cNvPr>
        <xdr:cNvCxnSpPr/>
      </xdr:nvCxnSpPr>
      <xdr:spPr>
        <a:xfrm>
          <a:off x="12814300" y="177088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886" name="n_1aveValue【公民館】&#10;有形固定資産減価償却率">
          <a:extLst>
            <a:ext uri="{FF2B5EF4-FFF2-40B4-BE49-F238E27FC236}">
              <a16:creationId xmlns:a16="http://schemas.microsoft.com/office/drawing/2014/main" id="{FDBA895D-0BFB-45C1-B3F0-FD6E6768878A}"/>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887" name="n_2aveValue【公民館】&#10;有形固定資産減価償却率">
          <a:extLst>
            <a:ext uri="{FF2B5EF4-FFF2-40B4-BE49-F238E27FC236}">
              <a16:creationId xmlns:a16="http://schemas.microsoft.com/office/drawing/2014/main" id="{D50E9C13-A0B8-4175-BCAA-9633B5FA50BB}"/>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888" name="n_3aveValue【公民館】&#10;有形固定資産減価償却率">
          <a:extLst>
            <a:ext uri="{FF2B5EF4-FFF2-40B4-BE49-F238E27FC236}">
              <a16:creationId xmlns:a16="http://schemas.microsoft.com/office/drawing/2014/main" id="{8106D939-04C8-447F-9194-007492EFD2EE}"/>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889" name="n_4aveValue【公民館】&#10;有形固定資産減価償却率">
          <a:extLst>
            <a:ext uri="{FF2B5EF4-FFF2-40B4-BE49-F238E27FC236}">
              <a16:creationId xmlns:a16="http://schemas.microsoft.com/office/drawing/2014/main" id="{9D445BF0-4A00-4F58-84E0-5752070DCB2A}"/>
            </a:ext>
          </a:extLst>
        </xdr:cNvPr>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890" name="n_1mainValue【公民館】&#10;有形固定資産減価償却率">
          <a:extLst>
            <a:ext uri="{FF2B5EF4-FFF2-40B4-BE49-F238E27FC236}">
              <a16:creationId xmlns:a16="http://schemas.microsoft.com/office/drawing/2014/main" id="{B294091A-8D47-4DB5-B3F7-4C0FB9606C50}"/>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1288</xdr:rowOff>
    </xdr:from>
    <xdr:ext cx="405111" cy="259045"/>
    <xdr:sp macro="" textlink="">
      <xdr:nvSpPr>
        <xdr:cNvPr id="891" name="n_2mainValue【公民館】&#10;有形固定資産減価償却率">
          <a:extLst>
            <a:ext uri="{FF2B5EF4-FFF2-40B4-BE49-F238E27FC236}">
              <a16:creationId xmlns:a16="http://schemas.microsoft.com/office/drawing/2014/main" id="{E71BA4B6-622D-4CDF-B7F8-57ED3A79EDDC}"/>
            </a:ext>
          </a:extLst>
        </xdr:cNvPr>
        <xdr:cNvSpPr txBox="1"/>
      </xdr:nvSpPr>
      <xdr:spPr>
        <a:xfrm>
          <a:off x="14389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144797</xdr:rowOff>
    </xdr:from>
    <xdr:ext cx="405111" cy="259045"/>
    <xdr:sp macro="" textlink="">
      <xdr:nvSpPr>
        <xdr:cNvPr id="892" name="n_3mainValue【公民館】&#10;有形固定資産減価償却率">
          <a:extLst>
            <a:ext uri="{FF2B5EF4-FFF2-40B4-BE49-F238E27FC236}">
              <a16:creationId xmlns:a16="http://schemas.microsoft.com/office/drawing/2014/main" id="{2D376D48-82A2-4879-9AB6-4E9CB2B897F7}"/>
            </a:ext>
          </a:extLst>
        </xdr:cNvPr>
        <xdr:cNvSpPr txBox="1"/>
      </xdr:nvSpPr>
      <xdr:spPr>
        <a:xfrm>
          <a:off x="13500744" y="1746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893" name="n_4mainValue【公民館】&#10;有形固定資産減価償却率">
          <a:extLst>
            <a:ext uri="{FF2B5EF4-FFF2-40B4-BE49-F238E27FC236}">
              <a16:creationId xmlns:a16="http://schemas.microsoft.com/office/drawing/2014/main" id="{B8A6654E-D1AC-41FA-814B-E2EC1B9A4949}"/>
            </a:ext>
          </a:extLst>
        </xdr:cNvPr>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70A2BFD4-73FC-4E1F-A617-C66C0FA776D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24E69B64-ED0D-4590-A6A2-0AB06FC89F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7352C7ED-9E97-4027-95B9-9C47AD433F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C5CE610-F3B1-4624-9ACF-9810423EDD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EC874952-7BD0-435B-AE3D-F7F2E763D3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DC6C9AF9-1930-4294-823F-20D3DCBA23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FC735FD-AB1A-4D3A-A0D7-98700C5C99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65BC34DF-5FD9-4535-8DB8-322293A9F6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79F0170C-86F3-4C82-9794-187135E1F94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374A57A3-72D3-4294-96D5-C60969737D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37CC6789-43DD-4B23-8650-5F3DC1C4477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29F9AE9B-CB61-467B-9EB1-A0E789E026C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557E684A-781E-4DE0-B70A-DCDEF22FC1A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EAC84971-6C60-4031-BDF0-46BED5C1BA2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C62BE387-3732-467D-88D1-5589036E83C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909" name="テキスト ボックス 908">
          <a:extLst>
            <a:ext uri="{FF2B5EF4-FFF2-40B4-BE49-F238E27FC236}">
              <a16:creationId xmlns:a16="http://schemas.microsoft.com/office/drawing/2014/main" id="{D3179B1D-9C47-4CCF-A0F5-803E0A15C284}"/>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0B7CB292-F92F-44B0-90B3-90D0AB7A351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911" name="テキスト ボックス 910">
          <a:extLst>
            <a:ext uri="{FF2B5EF4-FFF2-40B4-BE49-F238E27FC236}">
              <a16:creationId xmlns:a16="http://schemas.microsoft.com/office/drawing/2014/main" id="{AF866241-E4EF-40DD-AD34-6A443A9B9D3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7648A9CA-0E15-4645-AC1F-4ED9EF7C2D3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13" name="テキスト ボックス 912">
          <a:extLst>
            <a:ext uri="{FF2B5EF4-FFF2-40B4-BE49-F238E27FC236}">
              <a16:creationId xmlns:a16="http://schemas.microsoft.com/office/drawing/2014/main" id="{EAC6E1C6-E300-45C8-BECE-110056349D5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ED093A35-364B-4B9A-BD29-A72005FE5A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5" name="テキスト ボックス 914">
          <a:extLst>
            <a:ext uri="{FF2B5EF4-FFF2-40B4-BE49-F238E27FC236}">
              <a16:creationId xmlns:a16="http://schemas.microsoft.com/office/drawing/2014/main" id="{B4D4ACD1-E0F8-4A4D-A33A-E5251351877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D0CEF842-2B4D-46FE-8444-45B20172ED7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917" name="直線コネクタ 916">
          <a:extLst>
            <a:ext uri="{FF2B5EF4-FFF2-40B4-BE49-F238E27FC236}">
              <a16:creationId xmlns:a16="http://schemas.microsoft.com/office/drawing/2014/main" id="{966A9F59-011D-4B28-938C-43494B16E24B}"/>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918" name="【公民館】&#10;一人当たり面積最小値テキスト">
          <a:extLst>
            <a:ext uri="{FF2B5EF4-FFF2-40B4-BE49-F238E27FC236}">
              <a16:creationId xmlns:a16="http://schemas.microsoft.com/office/drawing/2014/main" id="{092CF2D9-FEDC-4A50-A8A0-945357B544D9}"/>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919" name="直線コネクタ 918">
          <a:extLst>
            <a:ext uri="{FF2B5EF4-FFF2-40B4-BE49-F238E27FC236}">
              <a16:creationId xmlns:a16="http://schemas.microsoft.com/office/drawing/2014/main" id="{DEC4BA88-803A-4788-A10A-6F1752FF3E04}"/>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920" name="【公民館】&#10;一人当たり面積最大値テキスト">
          <a:extLst>
            <a:ext uri="{FF2B5EF4-FFF2-40B4-BE49-F238E27FC236}">
              <a16:creationId xmlns:a16="http://schemas.microsoft.com/office/drawing/2014/main" id="{7F145036-26BF-4927-99A9-5ED43A15A27F}"/>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921" name="直線コネクタ 920">
          <a:extLst>
            <a:ext uri="{FF2B5EF4-FFF2-40B4-BE49-F238E27FC236}">
              <a16:creationId xmlns:a16="http://schemas.microsoft.com/office/drawing/2014/main" id="{3BB2B539-BB34-4DD6-9DFF-A154C34E9ED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922" name="【公民館】&#10;一人当たり面積平均値テキスト">
          <a:extLst>
            <a:ext uri="{FF2B5EF4-FFF2-40B4-BE49-F238E27FC236}">
              <a16:creationId xmlns:a16="http://schemas.microsoft.com/office/drawing/2014/main" id="{1DDD53AC-9827-473B-9CC5-602C61D938AC}"/>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923" name="フローチャート: 判断 922">
          <a:extLst>
            <a:ext uri="{FF2B5EF4-FFF2-40B4-BE49-F238E27FC236}">
              <a16:creationId xmlns:a16="http://schemas.microsoft.com/office/drawing/2014/main" id="{08D8BAF3-7281-4B1F-8FB8-53EC2D223116}"/>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924" name="フローチャート: 判断 923">
          <a:extLst>
            <a:ext uri="{FF2B5EF4-FFF2-40B4-BE49-F238E27FC236}">
              <a16:creationId xmlns:a16="http://schemas.microsoft.com/office/drawing/2014/main" id="{2DEC5914-16BD-4370-9E18-A912A6B7E849}"/>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925" name="フローチャート: 判断 924">
          <a:extLst>
            <a:ext uri="{FF2B5EF4-FFF2-40B4-BE49-F238E27FC236}">
              <a16:creationId xmlns:a16="http://schemas.microsoft.com/office/drawing/2014/main" id="{307B48C4-E182-4970-A59B-EF40D6256FA9}"/>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926" name="フローチャート: 判断 925">
          <a:extLst>
            <a:ext uri="{FF2B5EF4-FFF2-40B4-BE49-F238E27FC236}">
              <a16:creationId xmlns:a16="http://schemas.microsoft.com/office/drawing/2014/main" id="{1650ED5C-1DD3-4836-9425-ADEF76562069}"/>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927" name="フローチャート: 判断 926">
          <a:extLst>
            <a:ext uri="{FF2B5EF4-FFF2-40B4-BE49-F238E27FC236}">
              <a16:creationId xmlns:a16="http://schemas.microsoft.com/office/drawing/2014/main" id="{0B1A8F25-F4B8-4E01-8028-CFE4BFD2D653}"/>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7147D4DF-FA28-4A0A-B3BE-11F40BD492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ADB47BE-94AF-494A-8FDD-65109B12DC8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BFAF4A2C-3A5C-45B6-B713-BDEF9825254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0EE7E92-A72F-430B-BB6E-C3D8CA9703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926C6879-10F8-44C9-B5C1-84D74E1C12B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79730</xdr:rowOff>
    </xdr:from>
    <xdr:to>
      <xdr:col>116</xdr:col>
      <xdr:colOff>114300</xdr:colOff>
      <xdr:row>109</xdr:row>
      <xdr:rowOff>9880</xdr:rowOff>
    </xdr:to>
    <xdr:sp macro="" textlink="">
      <xdr:nvSpPr>
        <xdr:cNvPr id="933" name="楕円 932">
          <a:extLst>
            <a:ext uri="{FF2B5EF4-FFF2-40B4-BE49-F238E27FC236}">
              <a16:creationId xmlns:a16="http://schemas.microsoft.com/office/drawing/2014/main" id="{3D693D90-3F26-4392-B75A-13AC9E034030}"/>
            </a:ext>
          </a:extLst>
        </xdr:cNvPr>
        <xdr:cNvSpPr/>
      </xdr:nvSpPr>
      <xdr:spPr>
        <a:xfrm>
          <a:off x="22110700" y="185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934" name="【公民館】&#10;一人当たり面積該当値テキスト">
          <a:extLst>
            <a:ext uri="{FF2B5EF4-FFF2-40B4-BE49-F238E27FC236}">
              <a16:creationId xmlns:a16="http://schemas.microsoft.com/office/drawing/2014/main" id="{75924C6A-1D23-45D0-8181-A2D4600F446C}"/>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80111</xdr:rowOff>
    </xdr:from>
    <xdr:to>
      <xdr:col>112</xdr:col>
      <xdr:colOff>38100</xdr:colOff>
      <xdr:row>109</xdr:row>
      <xdr:rowOff>10261</xdr:rowOff>
    </xdr:to>
    <xdr:sp macro="" textlink="">
      <xdr:nvSpPr>
        <xdr:cNvPr id="935" name="楕円 934">
          <a:extLst>
            <a:ext uri="{FF2B5EF4-FFF2-40B4-BE49-F238E27FC236}">
              <a16:creationId xmlns:a16="http://schemas.microsoft.com/office/drawing/2014/main" id="{A17B9DCA-EEC1-4024-B60A-4F164293E9FA}"/>
            </a:ext>
          </a:extLst>
        </xdr:cNvPr>
        <xdr:cNvSpPr/>
      </xdr:nvSpPr>
      <xdr:spPr>
        <a:xfrm>
          <a:off x="21272500" y="185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130530</xdr:rowOff>
    </xdr:from>
    <xdr:to>
      <xdr:col>116</xdr:col>
      <xdr:colOff>63500</xdr:colOff>
      <xdr:row>108</xdr:row>
      <xdr:rowOff>130911</xdr:rowOff>
    </xdr:to>
    <xdr:cxnSp macro="">
      <xdr:nvCxnSpPr>
        <xdr:cNvPr id="936" name="直線コネクタ 935">
          <a:extLst>
            <a:ext uri="{FF2B5EF4-FFF2-40B4-BE49-F238E27FC236}">
              <a16:creationId xmlns:a16="http://schemas.microsoft.com/office/drawing/2014/main" id="{A2DAD120-ADC9-467C-8659-6E6F31A2F8A5}"/>
            </a:ext>
          </a:extLst>
        </xdr:cNvPr>
        <xdr:cNvCxnSpPr/>
      </xdr:nvCxnSpPr>
      <xdr:spPr>
        <a:xfrm flipV="1">
          <a:off x="21323300" y="1864713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80569</xdr:rowOff>
    </xdr:from>
    <xdr:to>
      <xdr:col>107</xdr:col>
      <xdr:colOff>101600</xdr:colOff>
      <xdr:row>109</xdr:row>
      <xdr:rowOff>10719</xdr:rowOff>
    </xdr:to>
    <xdr:sp macro="" textlink="">
      <xdr:nvSpPr>
        <xdr:cNvPr id="937" name="楕円 936">
          <a:extLst>
            <a:ext uri="{FF2B5EF4-FFF2-40B4-BE49-F238E27FC236}">
              <a16:creationId xmlns:a16="http://schemas.microsoft.com/office/drawing/2014/main" id="{09D44405-9039-495B-97F3-B43F51767447}"/>
            </a:ext>
          </a:extLst>
        </xdr:cNvPr>
        <xdr:cNvSpPr/>
      </xdr:nvSpPr>
      <xdr:spPr>
        <a:xfrm>
          <a:off x="20383500" y="185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130911</xdr:rowOff>
    </xdr:from>
    <xdr:to>
      <xdr:col>111</xdr:col>
      <xdr:colOff>177800</xdr:colOff>
      <xdr:row>108</xdr:row>
      <xdr:rowOff>131369</xdr:rowOff>
    </xdr:to>
    <xdr:cxnSp macro="">
      <xdr:nvCxnSpPr>
        <xdr:cNvPr id="938" name="直線コネクタ 937">
          <a:extLst>
            <a:ext uri="{FF2B5EF4-FFF2-40B4-BE49-F238E27FC236}">
              <a16:creationId xmlns:a16="http://schemas.microsoft.com/office/drawing/2014/main" id="{CD05789A-5754-486C-881B-D6631E9C3742}"/>
            </a:ext>
          </a:extLst>
        </xdr:cNvPr>
        <xdr:cNvCxnSpPr/>
      </xdr:nvCxnSpPr>
      <xdr:spPr>
        <a:xfrm flipV="1">
          <a:off x="20434300" y="1864751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81102</xdr:rowOff>
    </xdr:from>
    <xdr:to>
      <xdr:col>102</xdr:col>
      <xdr:colOff>165100</xdr:colOff>
      <xdr:row>109</xdr:row>
      <xdr:rowOff>11252</xdr:rowOff>
    </xdr:to>
    <xdr:sp macro="" textlink="">
      <xdr:nvSpPr>
        <xdr:cNvPr id="939" name="楕円 938">
          <a:extLst>
            <a:ext uri="{FF2B5EF4-FFF2-40B4-BE49-F238E27FC236}">
              <a16:creationId xmlns:a16="http://schemas.microsoft.com/office/drawing/2014/main" id="{72B08879-7E9D-4255-9D8D-6CA261C08382}"/>
            </a:ext>
          </a:extLst>
        </xdr:cNvPr>
        <xdr:cNvSpPr/>
      </xdr:nvSpPr>
      <xdr:spPr>
        <a:xfrm>
          <a:off x="19494500" y="185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131369</xdr:rowOff>
    </xdr:from>
    <xdr:to>
      <xdr:col>107</xdr:col>
      <xdr:colOff>50800</xdr:colOff>
      <xdr:row>108</xdr:row>
      <xdr:rowOff>131902</xdr:rowOff>
    </xdr:to>
    <xdr:cxnSp macro="">
      <xdr:nvCxnSpPr>
        <xdr:cNvPr id="940" name="直線コネクタ 939">
          <a:extLst>
            <a:ext uri="{FF2B5EF4-FFF2-40B4-BE49-F238E27FC236}">
              <a16:creationId xmlns:a16="http://schemas.microsoft.com/office/drawing/2014/main" id="{2A42340D-3533-4F01-8E2C-22BF744A4D0C}"/>
            </a:ext>
          </a:extLst>
        </xdr:cNvPr>
        <xdr:cNvCxnSpPr/>
      </xdr:nvCxnSpPr>
      <xdr:spPr>
        <a:xfrm flipV="1">
          <a:off x="19545300" y="1864796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81711</xdr:rowOff>
    </xdr:from>
    <xdr:to>
      <xdr:col>98</xdr:col>
      <xdr:colOff>38100</xdr:colOff>
      <xdr:row>109</xdr:row>
      <xdr:rowOff>11861</xdr:rowOff>
    </xdr:to>
    <xdr:sp macro="" textlink="">
      <xdr:nvSpPr>
        <xdr:cNvPr id="941" name="楕円 940">
          <a:extLst>
            <a:ext uri="{FF2B5EF4-FFF2-40B4-BE49-F238E27FC236}">
              <a16:creationId xmlns:a16="http://schemas.microsoft.com/office/drawing/2014/main" id="{7835DC88-4209-46E1-8C70-218089371DDF}"/>
            </a:ext>
          </a:extLst>
        </xdr:cNvPr>
        <xdr:cNvSpPr/>
      </xdr:nvSpPr>
      <xdr:spPr>
        <a:xfrm>
          <a:off x="18605500" y="185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131902</xdr:rowOff>
    </xdr:from>
    <xdr:to>
      <xdr:col>102</xdr:col>
      <xdr:colOff>114300</xdr:colOff>
      <xdr:row>108</xdr:row>
      <xdr:rowOff>132511</xdr:rowOff>
    </xdr:to>
    <xdr:cxnSp macro="">
      <xdr:nvCxnSpPr>
        <xdr:cNvPr id="942" name="直線コネクタ 941">
          <a:extLst>
            <a:ext uri="{FF2B5EF4-FFF2-40B4-BE49-F238E27FC236}">
              <a16:creationId xmlns:a16="http://schemas.microsoft.com/office/drawing/2014/main" id="{D9166079-C73A-44AE-ACA0-A8597E739B08}"/>
            </a:ext>
          </a:extLst>
        </xdr:cNvPr>
        <xdr:cNvCxnSpPr/>
      </xdr:nvCxnSpPr>
      <xdr:spPr>
        <a:xfrm flipV="1">
          <a:off x="18656300" y="1864850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943" name="n_1aveValue【公民館】&#10;一人当たり面積">
          <a:extLst>
            <a:ext uri="{FF2B5EF4-FFF2-40B4-BE49-F238E27FC236}">
              <a16:creationId xmlns:a16="http://schemas.microsoft.com/office/drawing/2014/main" id="{83790C39-1429-4928-8E5E-005EA89E685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944" name="n_2aveValue【公民館】&#10;一人当たり面積">
          <a:extLst>
            <a:ext uri="{FF2B5EF4-FFF2-40B4-BE49-F238E27FC236}">
              <a16:creationId xmlns:a16="http://schemas.microsoft.com/office/drawing/2014/main" id="{5484DA50-9AD8-472F-853C-5445A0673EB5}"/>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945" name="n_3aveValue【公民館】&#10;一人当たり面積">
          <a:extLst>
            <a:ext uri="{FF2B5EF4-FFF2-40B4-BE49-F238E27FC236}">
              <a16:creationId xmlns:a16="http://schemas.microsoft.com/office/drawing/2014/main" id="{F670FD69-5DE4-40F9-B360-948E59887C7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946" name="n_4aveValue【公民館】&#10;一人当たり面積">
          <a:extLst>
            <a:ext uri="{FF2B5EF4-FFF2-40B4-BE49-F238E27FC236}">
              <a16:creationId xmlns:a16="http://schemas.microsoft.com/office/drawing/2014/main" id="{A346121B-E695-4FA2-B6D2-3B145BB20157}"/>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1388</xdr:rowOff>
    </xdr:from>
    <xdr:ext cx="469744" cy="259045"/>
    <xdr:sp macro="" textlink="">
      <xdr:nvSpPr>
        <xdr:cNvPr id="947" name="n_1mainValue【公民館】&#10;一人当たり面積">
          <a:extLst>
            <a:ext uri="{FF2B5EF4-FFF2-40B4-BE49-F238E27FC236}">
              <a16:creationId xmlns:a16="http://schemas.microsoft.com/office/drawing/2014/main" id="{B640C39C-4363-45E7-A9D3-1E28EBA882BE}"/>
            </a:ext>
          </a:extLst>
        </xdr:cNvPr>
        <xdr:cNvSpPr txBox="1"/>
      </xdr:nvSpPr>
      <xdr:spPr>
        <a:xfrm>
          <a:off x="21075727" y="186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1846</xdr:rowOff>
    </xdr:from>
    <xdr:ext cx="469744" cy="259045"/>
    <xdr:sp macro="" textlink="">
      <xdr:nvSpPr>
        <xdr:cNvPr id="948" name="n_2mainValue【公民館】&#10;一人当たり面積">
          <a:extLst>
            <a:ext uri="{FF2B5EF4-FFF2-40B4-BE49-F238E27FC236}">
              <a16:creationId xmlns:a16="http://schemas.microsoft.com/office/drawing/2014/main" id="{B759383E-9EC6-4E96-B612-C24ACD364E9A}"/>
            </a:ext>
          </a:extLst>
        </xdr:cNvPr>
        <xdr:cNvSpPr txBox="1"/>
      </xdr:nvSpPr>
      <xdr:spPr>
        <a:xfrm>
          <a:off x="20199427" y="186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2379</xdr:rowOff>
    </xdr:from>
    <xdr:ext cx="469744" cy="259045"/>
    <xdr:sp macro="" textlink="">
      <xdr:nvSpPr>
        <xdr:cNvPr id="949" name="n_3mainValue【公民館】&#10;一人当たり面積">
          <a:extLst>
            <a:ext uri="{FF2B5EF4-FFF2-40B4-BE49-F238E27FC236}">
              <a16:creationId xmlns:a16="http://schemas.microsoft.com/office/drawing/2014/main" id="{0492ABA5-3635-475E-949C-F9510C2135DE}"/>
            </a:ext>
          </a:extLst>
        </xdr:cNvPr>
        <xdr:cNvSpPr txBox="1"/>
      </xdr:nvSpPr>
      <xdr:spPr>
        <a:xfrm>
          <a:off x="19310427" y="186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2988</xdr:rowOff>
    </xdr:from>
    <xdr:ext cx="469744" cy="259045"/>
    <xdr:sp macro="" textlink="">
      <xdr:nvSpPr>
        <xdr:cNvPr id="950" name="n_4mainValue【公民館】&#10;一人当たり面積">
          <a:extLst>
            <a:ext uri="{FF2B5EF4-FFF2-40B4-BE49-F238E27FC236}">
              <a16:creationId xmlns:a16="http://schemas.microsoft.com/office/drawing/2014/main" id="{9DD8E9C3-492F-46C6-8A1B-C13CFC6A95AC}"/>
            </a:ext>
          </a:extLst>
        </xdr:cNvPr>
        <xdr:cNvSpPr txBox="1"/>
      </xdr:nvSpPr>
      <xdr:spPr>
        <a:xfrm>
          <a:off x="18421427" y="1869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B05A5F31-EE7B-4E1F-98F1-23E5B7A08B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AD78BEBC-BF17-44C9-A380-D096164B68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33493C97-A2EA-4605-843D-BDA33CB3AF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インフラ系資産（道路、橋りょう・トンネル、港湾・漁港）の有形固定資産減価償却率については類似団体内平均値よりはやや高く、県平均、全国平均と比較して大きな差異はない状況であるものの、約</a:t>
          </a:r>
          <a:r>
            <a:rPr kumimoji="1" lang="en-US" altLang="ja-JP" sz="1100">
              <a:solidFill>
                <a:schemeClr val="dk1"/>
              </a:solidFill>
              <a:effectLst/>
              <a:latin typeface="+mn-lt"/>
              <a:ea typeface="+mn-ea"/>
              <a:cs typeface="+mn-cs"/>
            </a:rPr>
            <a:t>64.1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77.0</a:t>
          </a:r>
          <a:r>
            <a:rPr kumimoji="1" lang="ja-JP" altLang="ja-JP" sz="1100">
              <a:solidFill>
                <a:schemeClr val="dk1"/>
              </a:solidFill>
              <a:effectLst/>
              <a:latin typeface="+mn-lt"/>
              <a:ea typeface="+mn-ea"/>
              <a:cs typeface="+mn-cs"/>
            </a:rPr>
            <a:t>％となっているため、維持・長寿命化を計画的に実施する必要があると考えられる。</a:t>
          </a:r>
          <a:endParaRPr lang="ja-JP" altLang="ja-JP" sz="1400">
            <a:effectLst/>
          </a:endParaRPr>
        </a:p>
        <a:p>
          <a:r>
            <a:rPr kumimoji="1" lang="ja-JP" altLang="ja-JP" sz="1100">
              <a:solidFill>
                <a:schemeClr val="dk1"/>
              </a:solidFill>
              <a:effectLst/>
              <a:latin typeface="+mn-lt"/>
              <a:ea typeface="+mn-ea"/>
              <a:cs typeface="+mn-cs"/>
            </a:rPr>
            <a:t>それに対して住民一人あたりの有形固定資産額は県平均、全国平均を下回っている。</a:t>
          </a:r>
          <a:endParaRPr lang="ja-JP" altLang="ja-JP" sz="1400">
            <a:effectLst/>
          </a:endParaRPr>
        </a:p>
        <a:p>
          <a:r>
            <a:rPr kumimoji="1" lang="ja-JP" altLang="ja-JP" sz="1100">
              <a:solidFill>
                <a:schemeClr val="dk1"/>
              </a:solidFill>
              <a:effectLst/>
              <a:latin typeface="+mn-lt"/>
              <a:ea typeface="+mn-ea"/>
              <a:cs typeface="+mn-cs"/>
            </a:rPr>
            <a:t>これは当町の人口規模・人口減少傾向に起因するものと考えられ、整備過多とは言いがたいが、今後の財政状況を鑑み、効率よく維持していかなければならない。</a:t>
          </a:r>
          <a:endParaRPr lang="ja-JP" altLang="ja-JP" sz="1400">
            <a:effectLst/>
          </a:endParaRPr>
        </a:p>
        <a:p>
          <a:r>
            <a:rPr kumimoji="1" lang="ja-JP" altLang="ja-JP" sz="1100">
              <a:solidFill>
                <a:schemeClr val="dk1"/>
              </a:solidFill>
              <a:effectLst/>
              <a:latin typeface="+mn-lt"/>
              <a:ea typeface="+mn-ea"/>
              <a:cs typeface="+mn-cs"/>
            </a:rPr>
            <a:t>次に公共建築物（認定こども園・幼稚園・保育所、学校施設、公営住宅、児童館、公民館）の有形固定資産減価償却率は認定こども園・幼稚園・保育所及び公営住宅を除き、全て県平均、全国平均、類似団体平均値を下回っているため、比較的新しい施設といえる。</a:t>
          </a:r>
          <a:endParaRPr lang="ja-JP" altLang="ja-JP" sz="1400">
            <a:effectLst/>
          </a:endParaRPr>
        </a:p>
        <a:p>
          <a:r>
            <a:rPr kumimoji="1" lang="ja-JP" altLang="ja-JP" sz="1100">
              <a:solidFill>
                <a:schemeClr val="dk1"/>
              </a:solidFill>
              <a:effectLst/>
              <a:latin typeface="+mn-lt"/>
              <a:ea typeface="+mn-ea"/>
              <a:cs typeface="+mn-cs"/>
            </a:rPr>
            <a:t>公営住宅に関しては一部の老朽化に対して、調査を行い本年度から対策を講じているところである。住民一人あたりの面積は前述と同様、県平均、全国平均を上回っているが、類似団体内平均値よりは少ない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0F6875-4CAF-4764-8FBB-F78FDA154E8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DAE72E-3C0A-45F9-BCB1-8510EA3928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BF08D5-4E99-4254-8A54-F25CAAE008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E7A390-79F4-45AC-ADE0-EE94BEC490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0F18B2-4FE4-4D5E-A24B-73A95A41A3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171E74-1CA2-40DE-8A1B-16AEA0AA2F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F2BB9FD-AB96-4AE0-94BC-F5A81D2776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D50E54-BF45-41E4-A4E1-6398F32B52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CBA93C-B21A-4AEA-8929-05B8450669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0A5B3A-56A2-4454-B537-59243F1B765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6D503B-3064-4290-854F-A30259790E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38EAFC7-F668-486D-B17A-6925760C04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813FB7-0A36-4EFB-9ACA-F40A8230EB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BF88E5-5C8D-49F9-8A9A-65B1F10693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E28282-ECE6-48E4-8625-18D11E08E7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C280297-CB89-49DD-9628-CDD447FD5AF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2C3BD8-C9B5-40CF-A8AE-7ED8EE1660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46FD99-A010-44BB-8A09-2F83D654A5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6B87EE-7251-42AA-B703-B520D1B7DC4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0A98E5-2DE1-4D02-B523-C265DF6C74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24C8FFF-02BC-4098-88B5-9F27F303395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402308-4AA4-4721-BF77-CD9DDE793A0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C9F024-5A17-49F8-9F5B-4C3149DB88A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EA7FA1-FE9D-4DBB-BCC8-D9351CC0F56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CA4C09-FC12-4F71-A16C-3CB0E04AF19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EE982A-153F-4AF3-A4A2-C215E33BF0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8500B4-F09B-49C1-A087-FC64650F85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40F419-845C-4A17-BD3C-40BD0BDC2CC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65B276-A96F-4C20-BDE0-B5681FA518C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71D00C2-5635-4695-B754-94D67315646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761D52-3C78-4CD6-9148-E32856CFCC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549A99-2B3A-4F38-A63E-DBD78CD320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DFF9CED-4F19-4A1E-89FA-0E4F230B7D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A4EF64-0600-4B8F-98E9-16D14556F26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9B49CD-840B-4237-9006-AE604B1775D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EF2A19-1C27-439A-B9A9-D594A085E6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59634F-78D1-473F-92A0-4B7F764910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C39B7E8-5098-4B29-980F-BD96240FF7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F12694-56EA-4A69-BC1E-548A8A902C8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FF2A824-1DCB-4B08-B75A-C8488D8115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FB7339E-D5D0-4CF2-8F56-5682F281F9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084BCC6-68D8-4841-AF0A-58B95A8919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1CA784D-9F87-44FB-8661-6C1925B239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D47576D-7D7B-4614-AD71-C78D5BFEAC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B2508BE-34C3-4F77-87A6-B9329DFB11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7B52549-DAFA-47D3-AD56-2DC590695B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41288C3-F9A4-4DDC-8100-8926A812F3B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87E2D24-991B-4856-990C-9A2CC195D08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BD628F2-FAE7-47E5-ACC3-B7EE6A4FA6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6F52019-8042-4C48-B4AC-383A4CCBC3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B478011-AD98-47F6-8A89-E474819C16A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64984E9-98CE-45DC-AEDF-4A3E658D0C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B1AEF3B-A1E5-435B-BEE9-B440C336F6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2312718-2C1F-45C5-80D3-305DFA6929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C07C59B-B7E6-47DA-B4AC-5F949D38002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48C60FD-B2C0-4B93-8A16-62C67E8D654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9320264-88F3-405D-BFCF-91F195AC43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EE54490-EAD7-407A-9706-BBEC0DD780B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7A0180F-0A8C-4EF7-BA2C-F83F557CA8D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CB09231B-D654-45CC-9784-C38F03D3DB8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ED99BCC-D6AC-4DD6-90F7-FE88DC7E75D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19B1EED-8486-4136-A380-99133E865C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14B922B-4F58-494D-9CFB-3628C2D555D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2776089-D7B3-4AF0-B408-4298E35E1F5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319E9E6-7AAB-46CD-867E-7AC5F243908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758BEB2-87BA-4E38-88A1-77888005DFF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C17C5E6-FB39-422F-9D43-3363A544F15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0EF7875-9109-44F9-9ED9-0E72EC7807E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561F493-9981-4899-AE2D-C4104F3E711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E61F7AA-1617-48D8-BC82-4AB2D7CD69C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CB5401B-81D4-470F-A90D-EEFD3520C7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85FA5A9-7744-4CF1-A902-6B740E96DC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7F10FE4-FC90-4C83-B177-362DD86E2248}"/>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A2B33929-E2C8-4E72-94C7-E30DE06B555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6D17FE6-D818-4EE6-9B4F-7FA4E54D10F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20862DF2-A2E5-4A68-A56F-5652C6E5BBB7}"/>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D5F9F70-FEBC-44C9-B900-01648CFC0038}"/>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A4110E7-4D81-4040-BEE2-BDFD507A0137}"/>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1C1C3D9-3E22-4D35-B109-459F3005F698}"/>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5D2ABBF2-AE61-4DB7-9396-4E4B7D153ADD}"/>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183B50BD-7FDD-4147-B1F6-20BAF265D0F6}"/>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E8E9490D-57EF-41C0-A020-F0226327E91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AF0945D8-1D57-489B-AC5A-77B313B79981}"/>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B501D51-6DF3-42E6-BF3D-BB27B3C444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09F4114-41FD-4232-9B4C-788DF3AE1C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EA11E5D-F3CD-4B57-993E-193B1829728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108A5D1-35F3-4BBF-8A42-546FA70D37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88C0665-E629-4995-9720-E5E6B3E2A13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90" name="楕円 89">
          <a:extLst>
            <a:ext uri="{FF2B5EF4-FFF2-40B4-BE49-F238E27FC236}">
              <a16:creationId xmlns:a16="http://schemas.microsoft.com/office/drawing/2014/main" id="{962FBADE-D221-48F3-ACFA-C8253C45103C}"/>
            </a:ext>
          </a:extLst>
        </xdr:cNvPr>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138628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9293BC0-7561-475E-897B-8EBFEA127A5B}"/>
            </a:ext>
          </a:extLst>
        </xdr:cNvPr>
        <xdr:cNvSpPr txBox="1"/>
      </xdr:nvSpPr>
      <xdr:spPr>
        <a:xfrm>
          <a:off x="4673600" y="1025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92" name="楕円 91">
          <a:extLst>
            <a:ext uri="{FF2B5EF4-FFF2-40B4-BE49-F238E27FC236}">
              <a16:creationId xmlns:a16="http://schemas.microsoft.com/office/drawing/2014/main" id="{1E627E22-A691-4CC5-8723-FE6DF8380E06}"/>
            </a:ext>
          </a:extLst>
        </xdr:cNvPr>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132262</xdr:rowOff>
    </xdr:from>
    <xdr:to>
      <xdr:col>24</xdr:col>
      <xdr:colOff>63500</xdr:colOff>
      <xdr:row>60</xdr:row>
      <xdr:rowOff>166551</xdr:rowOff>
    </xdr:to>
    <xdr:cxnSp macro="">
      <xdr:nvCxnSpPr>
        <xdr:cNvPr id="93" name="直線コネクタ 92">
          <a:extLst>
            <a:ext uri="{FF2B5EF4-FFF2-40B4-BE49-F238E27FC236}">
              <a16:creationId xmlns:a16="http://schemas.microsoft.com/office/drawing/2014/main" id="{1CAB5774-4E3A-4FAD-93FD-CB38223688D1}"/>
            </a:ext>
          </a:extLst>
        </xdr:cNvPr>
        <xdr:cNvCxnSpPr/>
      </xdr:nvCxnSpPr>
      <xdr:spPr>
        <a:xfrm>
          <a:off x="3797300" y="104192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94" name="楕円 93">
          <a:extLst>
            <a:ext uri="{FF2B5EF4-FFF2-40B4-BE49-F238E27FC236}">
              <a16:creationId xmlns:a16="http://schemas.microsoft.com/office/drawing/2014/main" id="{99D227DA-3999-49F3-972D-B1336BED3BA6}"/>
            </a:ext>
          </a:extLst>
        </xdr:cNvPr>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132262</xdr:rowOff>
    </xdr:to>
    <xdr:cxnSp macro="">
      <xdr:nvCxnSpPr>
        <xdr:cNvPr id="95" name="直線コネクタ 94">
          <a:extLst>
            <a:ext uri="{FF2B5EF4-FFF2-40B4-BE49-F238E27FC236}">
              <a16:creationId xmlns:a16="http://schemas.microsoft.com/office/drawing/2014/main" id="{1DB3FDC6-07E6-4CD2-86EC-C1978D4D7EF4}"/>
            </a:ext>
          </a:extLst>
        </xdr:cNvPr>
        <xdr:cNvCxnSpPr/>
      </xdr:nvCxnSpPr>
      <xdr:spPr>
        <a:xfrm>
          <a:off x="2908300" y="103947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96" name="楕円 95">
          <a:extLst>
            <a:ext uri="{FF2B5EF4-FFF2-40B4-BE49-F238E27FC236}">
              <a16:creationId xmlns:a16="http://schemas.microsoft.com/office/drawing/2014/main" id="{50A195B5-8FEE-47E9-BD12-59CF6F1348CC}"/>
            </a:ext>
          </a:extLst>
        </xdr:cNvPr>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107769</xdr:rowOff>
    </xdr:to>
    <xdr:cxnSp macro="">
      <xdr:nvCxnSpPr>
        <xdr:cNvPr id="97" name="直線コネクタ 96">
          <a:extLst>
            <a:ext uri="{FF2B5EF4-FFF2-40B4-BE49-F238E27FC236}">
              <a16:creationId xmlns:a16="http://schemas.microsoft.com/office/drawing/2014/main" id="{8BAD3E05-F509-4588-A60F-F99762B9A318}"/>
            </a:ext>
          </a:extLst>
        </xdr:cNvPr>
        <xdr:cNvCxnSpPr/>
      </xdr:nvCxnSpPr>
      <xdr:spPr>
        <a:xfrm>
          <a:off x="2019300" y="103653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161472</xdr:rowOff>
    </xdr:from>
    <xdr:to>
      <xdr:col>6</xdr:col>
      <xdr:colOff>38100</xdr:colOff>
      <xdr:row>60</xdr:row>
      <xdr:rowOff>91622</xdr:rowOff>
    </xdr:to>
    <xdr:sp macro="" textlink="">
      <xdr:nvSpPr>
        <xdr:cNvPr id="98" name="楕円 97">
          <a:extLst>
            <a:ext uri="{FF2B5EF4-FFF2-40B4-BE49-F238E27FC236}">
              <a16:creationId xmlns:a16="http://schemas.microsoft.com/office/drawing/2014/main" id="{BCDA9766-AA9C-49E2-A739-3FCD6DB684DF}"/>
            </a:ext>
          </a:extLst>
        </xdr:cNvPr>
        <xdr:cNvSpPr/>
      </xdr:nvSpPr>
      <xdr:spPr>
        <a:xfrm>
          <a:off x="1079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40822</xdr:rowOff>
    </xdr:from>
    <xdr:to>
      <xdr:col>10</xdr:col>
      <xdr:colOff>114300</xdr:colOff>
      <xdr:row>60</xdr:row>
      <xdr:rowOff>78377</xdr:rowOff>
    </xdr:to>
    <xdr:cxnSp macro="">
      <xdr:nvCxnSpPr>
        <xdr:cNvPr id="99" name="直線コネクタ 98">
          <a:extLst>
            <a:ext uri="{FF2B5EF4-FFF2-40B4-BE49-F238E27FC236}">
              <a16:creationId xmlns:a16="http://schemas.microsoft.com/office/drawing/2014/main" id="{36C627EC-2C46-450B-B3EC-3F87E47C4E40}"/>
            </a:ext>
          </a:extLst>
        </xdr:cNvPr>
        <xdr:cNvCxnSpPr/>
      </xdr:nvCxnSpPr>
      <xdr:spPr>
        <a:xfrm>
          <a:off x="1130300" y="103278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3C0937F6-5CA1-410A-88C6-5626D2E48A8C}"/>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1414F6EA-B14A-4380-9536-1CC431CE0CF1}"/>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19B93B10-99D4-45AC-ACA8-5B9AA89CA3B5}"/>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id="{9FA47B1F-879E-42FA-9EF0-D3E3BA3CAA6B}"/>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28139</xdr:rowOff>
    </xdr:from>
    <xdr:ext cx="405111" cy="259045"/>
    <xdr:sp macro="" textlink="">
      <xdr:nvSpPr>
        <xdr:cNvPr id="104" name="n_1mainValue【体育館・プール】&#10;有形固定資産減価償却率">
          <a:extLst>
            <a:ext uri="{FF2B5EF4-FFF2-40B4-BE49-F238E27FC236}">
              <a16:creationId xmlns:a16="http://schemas.microsoft.com/office/drawing/2014/main" id="{E0B50C70-3DFB-47C8-A8C4-A4B49E99348B}"/>
            </a:ext>
          </a:extLst>
        </xdr:cNvPr>
        <xdr:cNvSpPr txBox="1"/>
      </xdr:nvSpPr>
      <xdr:spPr>
        <a:xfrm>
          <a:off x="35820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05" name="n_2mainValue【体育館・プール】&#10;有形固定資産減価償却率">
          <a:extLst>
            <a:ext uri="{FF2B5EF4-FFF2-40B4-BE49-F238E27FC236}">
              <a16:creationId xmlns:a16="http://schemas.microsoft.com/office/drawing/2014/main" id="{83A05DBB-3699-4013-9A58-DC650FFB1AF4}"/>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106" name="n_3mainValue【体育館・プール】&#10;有形固定資産減価償却率">
          <a:extLst>
            <a:ext uri="{FF2B5EF4-FFF2-40B4-BE49-F238E27FC236}">
              <a16:creationId xmlns:a16="http://schemas.microsoft.com/office/drawing/2014/main" id="{BD8A70C5-93C3-4A87-86D2-979D6355E067}"/>
            </a:ext>
          </a:extLst>
        </xdr:cNvPr>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108149</xdr:rowOff>
    </xdr:from>
    <xdr:ext cx="405111" cy="259045"/>
    <xdr:sp macro="" textlink="">
      <xdr:nvSpPr>
        <xdr:cNvPr id="107" name="n_4mainValue【体育館・プール】&#10;有形固定資産減価償却率">
          <a:extLst>
            <a:ext uri="{FF2B5EF4-FFF2-40B4-BE49-F238E27FC236}">
              <a16:creationId xmlns:a16="http://schemas.microsoft.com/office/drawing/2014/main" id="{9BE8936A-80D3-4255-B753-687C66988651}"/>
            </a:ext>
          </a:extLst>
        </xdr:cNvPr>
        <xdr:cNvSpPr txBox="1"/>
      </xdr:nvSpPr>
      <xdr:spPr>
        <a:xfrm>
          <a:off x="927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385E996-3746-4AFF-8383-F571EA6A3A4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5B1BD0D8-33EE-44CA-8B18-F4B7B8E5E8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89244F20-6834-4792-9C7E-1972F1739E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90375FCD-34E4-4656-B534-5AC50B7A28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DD352BB9-E0B9-4BEB-9A42-7DAE19284A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A23717F-614D-41FD-BDA3-EBB84A115F7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2BCC803-DBE2-4AA7-BC8C-450AC0A42F4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F61F029F-1693-4A33-84FB-1AD84BAB76C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5E7C366A-A981-43DE-9358-ABEABEBE89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542DF223-B413-4FCA-BE3D-A99762ACD82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C8CAC41A-8A8A-49EF-A171-75DE02C5E09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20B49E0A-000D-4D79-9BCA-59091D1B9BD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F43B0207-A792-4EFB-A03B-DD083D2D019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824FB1EB-CB81-46D4-9E23-BB73D3F51EA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EFFFEE3C-C447-488D-85C3-6E25B21CF8B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F8A30EDD-E1F3-4381-804C-11E7401A53CA}"/>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42D5620A-9963-476C-8016-F4A09139F29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B1716752-8D8E-47D7-A171-AA147767A257}"/>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2E76B757-9F0F-434B-9C90-597F7B20336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21FD8CD0-A6BD-4F74-963F-ACE3F0E7A6C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8F8DC016-EFAB-4FA0-9C02-3913BB455F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9501A518-B713-4357-BB72-633F41DDE737}"/>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66539E3B-A43C-4022-989A-032DADAC28EB}"/>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E96B215E-A7FB-48AE-905F-2DA359AC4FC9}"/>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5281B0BD-235F-4004-8E37-C4947FA0AB73}"/>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8380295F-96DC-4481-8C29-A790B62BAD3C}"/>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3FD87FC7-2797-4039-A0FE-63FF396A58C5}"/>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5548725D-AB61-4355-8AC8-03DA45C95D9F}"/>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369F3F15-C2A3-4BFA-848F-E94483FB2286}"/>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E948BF45-3D6A-426E-9215-4CBCE5C039A2}"/>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4D375778-025A-443C-8686-2E8751BB5DF4}"/>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6925DB3A-76E1-4C7D-8541-FD60EEA9982D}"/>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FBC2894-4E5E-4A47-8347-5693BDE6F5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C1B16F5-1E25-4A00-90D1-92B5D720FC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E55949A-1699-480A-BA28-3A8CD3DB6E7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9743CA5-9298-4EED-BE40-B6B5C947D5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22C5539-8556-4BD1-9248-3BE954AF82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47315</xdr:rowOff>
    </xdr:from>
    <xdr:to>
      <xdr:col>55</xdr:col>
      <xdr:colOff>50800</xdr:colOff>
      <xdr:row>63</xdr:row>
      <xdr:rowOff>148915</xdr:rowOff>
    </xdr:to>
    <xdr:sp macro="" textlink="">
      <xdr:nvSpPr>
        <xdr:cNvPr id="145" name="楕円 144">
          <a:extLst>
            <a:ext uri="{FF2B5EF4-FFF2-40B4-BE49-F238E27FC236}">
              <a16:creationId xmlns:a16="http://schemas.microsoft.com/office/drawing/2014/main" id="{F52E5D47-EBAD-46EC-A8E9-2027A3313872}"/>
            </a:ext>
          </a:extLst>
        </xdr:cNvPr>
        <xdr:cNvSpPr/>
      </xdr:nvSpPr>
      <xdr:spPr>
        <a:xfrm>
          <a:off x="10426700" y="108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id="{928D743C-A4C7-4D5C-8B0E-D5103224F06F}"/>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48778</xdr:rowOff>
    </xdr:from>
    <xdr:to>
      <xdr:col>50</xdr:col>
      <xdr:colOff>165100</xdr:colOff>
      <xdr:row>63</xdr:row>
      <xdr:rowOff>150378</xdr:rowOff>
    </xdr:to>
    <xdr:sp macro="" textlink="">
      <xdr:nvSpPr>
        <xdr:cNvPr id="147" name="楕円 146">
          <a:extLst>
            <a:ext uri="{FF2B5EF4-FFF2-40B4-BE49-F238E27FC236}">
              <a16:creationId xmlns:a16="http://schemas.microsoft.com/office/drawing/2014/main" id="{E68254A7-E8A3-451B-ADB4-BF29AFB3B1CD}"/>
            </a:ext>
          </a:extLst>
        </xdr:cNvPr>
        <xdr:cNvSpPr/>
      </xdr:nvSpPr>
      <xdr:spPr>
        <a:xfrm>
          <a:off x="9588500" y="10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98115</xdr:rowOff>
    </xdr:from>
    <xdr:to>
      <xdr:col>55</xdr:col>
      <xdr:colOff>0</xdr:colOff>
      <xdr:row>63</xdr:row>
      <xdr:rowOff>99578</xdr:rowOff>
    </xdr:to>
    <xdr:cxnSp macro="">
      <xdr:nvCxnSpPr>
        <xdr:cNvPr id="148" name="直線コネクタ 147">
          <a:extLst>
            <a:ext uri="{FF2B5EF4-FFF2-40B4-BE49-F238E27FC236}">
              <a16:creationId xmlns:a16="http://schemas.microsoft.com/office/drawing/2014/main" id="{AF5F2DAD-F248-4450-B203-89E258CBB2F4}"/>
            </a:ext>
          </a:extLst>
        </xdr:cNvPr>
        <xdr:cNvCxnSpPr/>
      </xdr:nvCxnSpPr>
      <xdr:spPr>
        <a:xfrm flipV="1">
          <a:off x="9639300" y="10899465"/>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50241</xdr:rowOff>
    </xdr:from>
    <xdr:to>
      <xdr:col>46</xdr:col>
      <xdr:colOff>38100</xdr:colOff>
      <xdr:row>63</xdr:row>
      <xdr:rowOff>151841</xdr:rowOff>
    </xdr:to>
    <xdr:sp macro="" textlink="">
      <xdr:nvSpPr>
        <xdr:cNvPr id="149" name="楕円 148">
          <a:extLst>
            <a:ext uri="{FF2B5EF4-FFF2-40B4-BE49-F238E27FC236}">
              <a16:creationId xmlns:a16="http://schemas.microsoft.com/office/drawing/2014/main" id="{EA9BD082-5A19-4506-B295-8F1EAFE75027}"/>
            </a:ext>
          </a:extLst>
        </xdr:cNvPr>
        <xdr:cNvSpPr/>
      </xdr:nvSpPr>
      <xdr:spPr>
        <a:xfrm>
          <a:off x="8699500" y="108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99578</xdr:rowOff>
    </xdr:from>
    <xdr:to>
      <xdr:col>50</xdr:col>
      <xdr:colOff>114300</xdr:colOff>
      <xdr:row>63</xdr:row>
      <xdr:rowOff>101041</xdr:rowOff>
    </xdr:to>
    <xdr:cxnSp macro="">
      <xdr:nvCxnSpPr>
        <xdr:cNvPr id="150" name="直線コネクタ 149">
          <a:extLst>
            <a:ext uri="{FF2B5EF4-FFF2-40B4-BE49-F238E27FC236}">
              <a16:creationId xmlns:a16="http://schemas.microsoft.com/office/drawing/2014/main" id="{63ABBBEF-0493-458B-9432-2DA3D88430CF}"/>
            </a:ext>
          </a:extLst>
        </xdr:cNvPr>
        <xdr:cNvCxnSpPr/>
      </xdr:nvCxnSpPr>
      <xdr:spPr>
        <a:xfrm flipV="1">
          <a:off x="8750300" y="10900928"/>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51978</xdr:rowOff>
    </xdr:from>
    <xdr:to>
      <xdr:col>41</xdr:col>
      <xdr:colOff>101600</xdr:colOff>
      <xdr:row>63</xdr:row>
      <xdr:rowOff>153578</xdr:rowOff>
    </xdr:to>
    <xdr:sp macro="" textlink="">
      <xdr:nvSpPr>
        <xdr:cNvPr id="151" name="楕円 150">
          <a:extLst>
            <a:ext uri="{FF2B5EF4-FFF2-40B4-BE49-F238E27FC236}">
              <a16:creationId xmlns:a16="http://schemas.microsoft.com/office/drawing/2014/main" id="{34F2DE1B-CD4D-4F34-9CB4-6EFB913D16EB}"/>
            </a:ext>
          </a:extLst>
        </xdr:cNvPr>
        <xdr:cNvSpPr/>
      </xdr:nvSpPr>
      <xdr:spPr>
        <a:xfrm>
          <a:off x="7810500" y="108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101041</xdr:rowOff>
    </xdr:from>
    <xdr:to>
      <xdr:col>45</xdr:col>
      <xdr:colOff>177800</xdr:colOff>
      <xdr:row>63</xdr:row>
      <xdr:rowOff>102778</xdr:rowOff>
    </xdr:to>
    <xdr:cxnSp macro="">
      <xdr:nvCxnSpPr>
        <xdr:cNvPr id="152" name="直線コネクタ 151">
          <a:extLst>
            <a:ext uri="{FF2B5EF4-FFF2-40B4-BE49-F238E27FC236}">
              <a16:creationId xmlns:a16="http://schemas.microsoft.com/office/drawing/2014/main" id="{77390626-2AC8-4A71-85F1-34EC70800996}"/>
            </a:ext>
          </a:extLst>
        </xdr:cNvPr>
        <xdr:cNvCxnSpPr/>
      </xdr:nvCxnSpPr>
      <xdr:spPr>
        <a:xfrm flipV="1">
          <a:off x="7861300" y="10902391"/>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54082</xdr:rowOff>
    </xdr:from>
    <xdr:to>
      <xdr:col>36</xdr:col>
      <xdr:colOff>165100</xdr:colOff>
      <xdr:row>63</xdr:row>
      <xdr:rowOff>155682</xdr:rowOff>
    </xdr:to>
    <xdr:sp macro="" textlink="">
      <xdr:nvSpPr>
        <xdr:cNvPr id="153" name="楕円 152">
          <a:extLst>
            <a:ext uri="{FF2B5EF4-FFF2-40B4-BE49-F238E27FC236}">
              <a16:creationId xmlns:a16="http://schemas.microsoft.com/office/drawing/2014/main" id="{674038A8-A348-4937-9A25-90C6C5664747}"/>
            </a:ext>
          </a:extLst>
        </xdr:cNvPr>
        <xdr:cNvSpPr/>
      </xdr:nvSpPr>
      <xdr:spPr>
        <a:xfrm>
          <a:off x="6921500" y="108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102778</xdr:rowOff>
    </xdr:from>
    <xdr:to>
      <xdr:col>41</xdr:col>
      <xdr:colOff>50800</xdr:colOff>
      <xdr:row>63</xdr:row>
      <xdr:rowOff>104882</xdr:rowOff>
    </xdr:to>
    <xdr:cxnSp macro="">
      <xdr:nvCxnSpPr>
        <xdr:cNvPr id="154" name="直線コネクタ 153">
          <a:extLst>
            <a:ext uri="{FF2B5EF4-FFF2-40B4-BE49-F238E27FC236}">
              <a16:creationId xmlns:a16="http://schemas.microsoft.com/office/drawing/2014/main" id="{27FDE303-4F9C-4BC1-A7F5-4A89D699372E}"/>
            </a:ext>
          </a:extLst>
        </xdr:cNvPr>
        <xdr:cNvCxnSpPr/>
      </xdr:nvCxnSpPr>
      <xdr:spPr>
        <a:xfrm flipV="1">
          <a:off x="6972300" y="10904128"/>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8DA40A4E-A3EC-4B4E-B6A2-F41428987B0A}"/>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3B954B1C-5BEB-47B6-B39F-5CF459535743}"/>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2B6C4F23-696F-41D0-AA0E-A2AE8D76C060}"/>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45E63615-8A2B-4D47-B8DA-859146529B74}"/>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141505</xdr:rowOff>
    </xdr:from>
    <xdr:ext cx="469744" cy="259045"/>
    <xdr:sp macro="" textlink="">
      <xdr:nvSpPr>
        <xdr:cNvPr id="159" name="n_1mainValue【体育館・プール】&#10;一人当たり面積">
          <a:extLst>
            <a:ext uri="{FF2B5EF4-FFF2-40B4-BE49-F238E27FC236}">
              <a16:creationId xmlns:a16="http://schemas.microsoft.com/office/drawing/2014/main" id="{0945D160-FCF6-4252-A133-101FE9F7FBCF}"/>
            </a:ext>
          </a:extLst>
        </xdr:cNvPr>
        <xdr:cNvSpPr txBox="1"/>
      </xdr:nvSpPr>
      <xdr:spPr>
        <a:xfrm>
          <a:off x="9391727" y="109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142968</xdr:rowOff>
    </xdr:from>
    <xdr:ext cx="469744" cy="259045"/>
    <xdr:sp macro="" textlink="">
      <xdr:nvSpPr>
        <xdr:cNvPr id="160" name="n_2mainValue【体育館・プール】&#10;一人当たり面積">
          <a:extLst>
            <a:ext uri="{FF2B5EF4-FFF2-40B4-BE49-F238E27FC236}">
              <a16:creationId xmlns:a16="http://schemas.microsoft.com/office/drawing/2014/main" id="{215830A3-3256-4332-B0D6-ED49ADAD3AF6}"/>
            </a:ext>
          </a:extLst>
        </xdr:cNvPr>
        <xdr:cNvSpPr txBox="1"/>
      </xdr:nvSpPr>
      <xdr:spPr>
        <a:xfrm>
          <a:off x="8515427" y="109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144705</xdr:rowOff>
    </xdr:from>
    <xdr:ext cx="469744" cy="259045"/>
    <xdr:sp macro="" textlink="">
      <xdr:nvSpPr>
        <xdr:cNvPr id="161" name="n_3mainValue【体育館・プール】&#10;一人当たり面積">
          <a:extLst>
            <a:ext uri="{FF2B5EF4-FFF2-40B4-BE49-F238E27FC236}">
              <a16:creationId xmlns:a16="http://schemas.microsoft.com/office/drawing/2014/main" id="{96E1049F-1817-4863-AEE7-7579BDFB8997}"/>
            </a:ext>
          </a:extLst>
        </xdr:cNvPr>
        <xdr:cNvSpPr txBox="1"/>
      </xdr:nvSpPr>
      <xdr:spPr>
        <a:xfrm>
          <a:off x="7626427" y="1094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146809</xdr:rowOff>
    </xdr:from>
    <xdr:ext cx="469744" cy="259045"/>
    <xdr:sp macro="" textlink="">
      <xdr:nvSpPr>
        <xdr:cNvPr id="162" name="n_4mainValue【体育館・プール】&#10;一人当たり面積">
          <a:extLst>
            <a:ext uri="{FF2B5EF4-FFF2-40B4-BE49-F238E27FC236}">
              <a16:creationId xmlns:a16="http://schemas.microsoft.com/office/drawing/2014/main" id="{2A0EC767-4412-45E7-9BD6-CBAF732482FF}"/>
            </a:ext>
          </a:extLst>
        </xdr:cNvPr>
        <xdr:cNvSpPr txBox="1"/>
      </xdr:nvSpPr>
      <xdr:spPr>
        <a:xfrm>
          <a:off x="6737427" y="1094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F0114C69-8BA4-485B-9C6C-7FB1B27F559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311A2F6F-5477-457F-A0D7-354AD82D29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3D16F8FC-0A64-465F-AB1B-775C0C0BAE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8C794BA5-0C5A-4370-81D6-CBDE7F221CE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FDA35364-F813-4353-9B3A-96304C0B26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5EEF199E-0C8A-48D4-AFBA-5D885A85C0F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D3D03711-B4BF-458F-B76D-56CA0D7541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E01F5D9-7AAB-4BC0-8702-5F64C0B984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9EA3F5AD-A736-4F44-946C-7F7E37F18C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EFC344C4-6F5D-40F4-93E0-606F91FD1C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6BBB9EC8-C774-4FE3-BFE1-4A53CB4196F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D80A782F-2FBC-470F-B180-546761FA3E9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69DB51B-2C21-4CA5-88B5-4192CF5C7C9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47A80F5C-7A51-4E96-9F98-EE7BE102091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E5F81B07-A868-411A-BA17-90D73237052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496E4C19-E785-4ACB-91E3-87E7A57C1E2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7D0B92E4-AC46-44C4-95BA-37D4133782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CF4713A1-B30D-4C5E-A1EC-9AF6453E7B1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1DBEBC58-5051-4CB7-8879-DEFB942A37F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39809303-A04E-41D2-8F2E-BA725E86C37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A5669C4F-38BC-4658-8813-96D292AFE3C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433E69BC-4F58-45DC-B84D-EDE4AE223BC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930746DF-F549-4150-875C-8B9838DDCEF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6B8A0771-DC14-44A9-8E3E-05DA69568A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2954C1D3-06A1-4464-A62B-0104AE4EC7F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3B2F08A5-31EA-421C-8262-39B80AE947DD}"/>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F5EB0CBE-0D8A-41B6-BC9C-AF107104509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661095EC-72AA-4FE3-8EE0-D62A0C5DA20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372A25E6-009E-444C-829E-DCED9C890001}"/>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D3CCCB41-4495-4230-A781-88BDD820F6D7}"/>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5562C73A-03B5-42DD-B7BD-C3ED0ABE5311}"/>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F796EBB0-D55C-4AAF-9CE2-31EA08F77E5A}"/>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DA4554BE-A4AD-4D19-9A94-68660746510A}"/>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A7D75BF0-B616-44B2-B1C8-09F4AAA4162D}"/>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210A9D40-9767-40EA-9AE6-3FD37C64708E}"/>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D5B37D96-B868-4D35-9ABC-4FEC9CF83219}"/>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B8B9F9F-98EC-4322-80F8-4E844C8D40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6010CC1-1C02-4219-873A-3BFE580606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B20876B-4AA5-4DC5-9AC8-5672223179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3597728-8AF2-4EDA-812F-D4FD7E124F1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E8D8F497-EE9F-4478-992D-1C913F3E26B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157118</xdr:rowOff>
    </xdr:from>
    <xdr:to>
      <xdr:col>24</xdr:col>
      <xdr:colOff>114300</xdr:colOff>
      <xdr:row>81</xdr:row>
      <xdr:rowOff>87268</xdr:rowOff>
    </xdr:to>
    <xdr:sp macro="" textlink="">
      <xdr:nvSpPr>
        <xdr:cNvPr id="204" name="楕円 203">
          <a:extLst>
            <a:ext uri="{FF2B5EF4-FFF2-40B4-BE49-F238E27FC236}">
              <a16:creationId xmlns:a16="http://schemas.microsoft.com/office/drawing/2014/main" id="{335365A3-44FA-4EFA-BF80-A183FAFAE4C3}"/>
            </a:ext>
          </a:extLst>
        </xdr:cNvPr>
        <xdr:cNvSpPr/>
      </xdr:nvSpPr>
      <xdr:spPr>
        <a:xfrm>
          <a:off x="4584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8545</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C11554A9-8FC8-4A65-AF85-937870C20921}"/>
            </a:ext>
          </a:extLst>
        </xdr:cNvPr>
        <xdr:cNvSpPr txBox="1"/>
      </xdr:nvSpPr>
      <xdr:spPr>
        <a:xfrm>
          <a:off x="4673600" y="1372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109764</xdr:rowOff>
    </xdr:from>
    <xdr:to>
      <xdr:col>20</xdr:col>
      <xdr:colOff>38100</xdr:colOff>
      <xdr:row>81</xdr:row>
      <xdr:rowOff>39914</xdr:rowOff>
    </xdr:to>
    <xdr:sp macro="" textlink="">
      <xdr:nvSpPr>
        <xdr:cNvPr id="206" name="楕円 205">
          <a:extLst>
            <a:ext uri="{FF2B5EF4-FFF2-40B4-BE49-F238E27FC236}">
              <a16:creationId xmlns:a16="http://schemas.microsoft.com/office/drawing/2014/main" id="{EBC80BF2-F92F-4392-A2BE-55C0936EA71C}"/>
            </a:ext>
          </a:extLst>
        </xdr:cNvPr>
        <xdr:cNvSpPr/>
      </xdr:nvSpPr>
      <xdr:spPr>
        <a:xfrm>
          <a:off x="3746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160564</xdr:rowOff>
    </xdr:from>
    <xdr:to>
      <xdr:col>24</xdr:col>
      <xdr:colOff>63500</xdr:colOff>
      <xdr:row>81</xdr:row>
      <xdr:rowOff>36468</xdr:rowOff>
    </xdr:to>
    <xdr:cxnSp macro="">
      <xdr:nvCxnSpPr>
        <xdr:cNvPr id="207" name="直線コネクタ 206">
          <a:extLst>
            <a:ext uri="{FF2B5EF4-FFF2-40B4-BE49-F238E27FC236}">
              <a16:creationId xmlns:a16="http://schemas.microsoft.com/office/drawing/2014/main" id="{2394C72D-1564-4E8A-BB48-B0AFD6851E31}"/>
            </a:ext>
          </a:extLst>
        </xdr:cNvPr>
        <xdr:cNvCxnSpPr/>
      </xdr:nvCxnSpPr>
      <xdr:spPr>
        <a:xfrm>
          <a:off x="3797300" y="13876564"/>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62412</xdr:rowOff>
    </xdr:from>
    <xdr:to>
      <xdr:col>15</xdr:col>
      <xdr:colOff>101600</xdr:colOff>
      <xdr:row>80</xdr:row>
      <xdr:rowOff>164012</xdr:rowOff>
    </xdr:to>
    <xdr:sp macro="" textlink="">
      <xdr:nvSpPr>
        <xdr:cNvPr id="208" name="楕円 207">
          <a:extLst>
            <a:ext uri="{FF2B5EF4-FFF2-40B4-BE49-F238E27FC236}">
              <a16:creationId xmlns:a16="http://schemas.microsoft.com/office/drawing/2014/main" id="{501DC09C-095F-47D0-87DF-D66490604D27}"/>
            </a:ext>
          </a:extLst>
        </xdr:cNvPr>
        <xdr:cNvSpPr/>
      </xdr:nvSpPr>
      <xdr:spPr>
        <a:xfrm>
          <a:off x="2857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113212</xdr:rowOff>
    </xdr:from>
    <xdr:to>
      <xdr:col>19</xdr:col>
      <xdr:colOff>177800</xdr:colOff>
      <xdr:row>80</xdr:row>
      <xdr:rowOff>160564</xdr:rowOff>
    </xdr:to>
    <xdr:cxnSp macro="">
      <xdr:nvCxnSpPr>
        <xdr:cNvPr id="209" name="直線コネクタ 208">
          <a:extLst>
            <a:ext uri="{FF2B5EF4-FFF2-40B4-BE49-F238E27FC236}">
              <a16:creationId xmlns:a16="http://schemas.microsoft.com/office/drawing/2014/main" id="{92D8BE58-2CBE-4980-B470-30E401AEDEFF}"/>
            </a:ext>
          </a:extLst>
        </xdr:cNvPr>
        <xdr:cNvCxnSpPr/>
      </xdr:nvCxnSpPr>
      <xdr:spPr>
        <a:xfrm>
          <a:off x="2908300" y="1382921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10" name="楕円 209">
          <a:extLst>
            <a:ext uri="{FF2B5EF4-FFF2-40B4-BE49-F238E27FC236}">
              <a16:creationId xmlns:a16="http://schemas.microsoft.com/office/drawing/2014/main" id="{556BF7D1-C6AC-4445-9A2C-E8C29E50481B}"/>
            </a:ext>
          </a:extLst>
        </xdr:cNvPr>
        <xdr:cNvSpPr/>
      </xdr:nvSpPr>
      <xdr:spPr>
        <a:xfrm>
          <a:off x="1968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113212</xdr:rowOff>
    </xdr:from>
    <xdr:to>
      <xdr:col>15</xdr:col>
      <xdr:colOff>50800</xdr:colOff>
      <xdr:row>80</xdr:row>
      <xdr:rowOff>168729</xdr:rowOff>
    </xdr:to>
    <xdr:cxnSp macro="">
      <xdr:nvCxnSpPr>
        <xdr:cNvPr id="211" name="直線コネクタ 210">
          <a:extLst>
            <a:ext uri="{FF2B5EF4-FFF2-40B4-BE49-F238E27FC236}">
              <a16:creationId xmlns:a16="http://schemas.microsoft.com/office/drawing/2014/main" id="{108FA9BD-3783-4E71-A42E-9583A266BF5A}"/>
            </a:ext>
          </a:extLst>
        </xdr:cNvPr>
        <xdr:cNvCxnSpPr/>
      </xdr:nvCxnSpPr>
      <xdr:spPr>
        <a:xfrm flipV="1">
          <a:off x="2019300" y="138292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78739</xdr:rowOff>
    </xdr:from>
    <xdr:to>
      <xdr:col>6</xdr:col>
      <xdr:colOff>38100</xdr:colOff>
      <xdr:row>81</xdr:row>
      <xdr:rowOff>8889</xdr:rowOff>
    </xdr:to>
    <xdr:sp macro="" textlink="">
      <xdr:nvSpPr>
        <xdr:cNvPr id="212" name="楕円 211">
          <a:extLst>
            <a:ext uri="{FF2B5EF4-FFF2-40B4-BE49-F238E27FC236}">
              <a16:creationId xmlns:a16="http://schemas.microsoft.com/office/drawing/2014/main" id="{91709B51-ED3E-44A0-9E01-2D6336F24486}"/>
            </a:ext>
          </a:extLst>
        </xdr:cNvPr>
        <xdr:cNvSpPr/>
      </xdr:nvSpPr>
      <xdr:spPr>
        <a:xfrm>
          <a:off x="1079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129539</xdr:rowOff>
    </xdr:from>
    <xdr:to>
      <xdr:col>10</xdr:col>
      <xdr:colOff>114300</xdr:colOff>
      <xdr:row>80</xdr:row>
      <xdr:rowOff>168729</xdr:rowOff>
    </xdr:to>
    <xdr:cxnSp macro="">
      <xdr:nvCxnSpPr>
        <xdr:cNvPr id="213" name="直線コネクタ 212">
          <a:extLst>
            <a:ext uri="{FF2B5EF4-FFF2-40B4-BE49-F238E27FC236}">
              <a16:creationId xmlns:a16="http://schemas.microsoft.com/office/drawing/2014/main" id="{D02B87DD-49AF-4F18-BDBF-26D4ABF2DAD0}"/>
            </a:ext>
          </a:extLst>
        </xdr:cNvPr>
        <xdr:cNvCxnSpPr/>
      </xdr:nvCxnSpPr>
      <xdr:spPr>
        <a:xfrm>
          <a:off x="1130300" y="138455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a:extLst>
            <a:ext uri="{FF2B5EF4-FFF2-40B4-BE49-F238E27FC236}">
              <a16:creationId xmlns:a16="http://schemas.microsoft.com/office/drawing/2014/main" id="{AF05883D-3903-482A-BBE7-7F38FC9E0577}"/>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5" name="n_2aveValue【福祉施設】&#10;有形固定資産減価償却率">
          <a:extLst>
            <a:ext uri="{FF2B5EF4-FFF2-40B4-BE49-F238E27FC236}">
              <a16:creationId xmlns:a16="http://schemas.microsoft.com/office/drawing/2014/main" id="{D5869336-99E2-414C-A967-07AF7DFCB9F6}"/>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16" name="n_3aveValue【福祉施設】&#10;有形固定資産減価償却率">
          <a:extLst>
            <a:ext uri="{FF2B5EF4-FFF2-40B4-BE49-F238E27FC236}">
              <a16:creationId xmlns:a16="http://schemas.microsoft.com/office/drawing/2014/main" id="{E6F42624-88D0-450C-B892-08D9E583BD8C}"/>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a:extLst>
            <a:ext uri="{FF2B5EF4-FFF2-40B4-BE49-F238E27FC236}">
              <a16:creationId xmlns:a16="http://schemas.microsoft.com/office/drawing/2014/main" id="{61B8A7D6-2B04-41B6-A250-22BC0CD61CFE}"/>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56441</xdr:rowOff>
    </xdr:from>
    <xdr:ext cx="405111" cy="259045"/>
    <xdr:sp macro="" textlink="">
      <xdr:nvSpPr>
        <xdr:cNvPr id="218" name="n_1mainValue【福祉施設】&#10;有形固定資産減価償却率">
          <a:extLst>
            <a:ext uri="{FF2B5EF4-FFF2-40B4-BE49-F238E27FC236}">
              <a16:creationId xmlns:a16="http://schemas.microsoft.com/office/drawing/2014/main" id="{D53FF9D2-AF23-4C8B-A1EA-8D0FE34465ED}"/>
            </a:ext>
          </a:extLst>
        </xdr:cNvPr>
        <xdr:cNvSpPr txBox="1"/>
      </xdr:nvSpPr>
      <xdr:spPr>
        <a:xfrm>
          <a:off x="3582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9089</xdr:rowOff>
    </xdr:from>
    <xdr:ext cx="405111" cy="259045"/>
    <xdr:sp macro="" textlink="">
      <xdr:nvSpPr>
        <xdr:cNvPr id="219" name="n_2mainValue【福祉施設】&#10;有形固定資産減価償却率">
          <a:extLst>
            <a:ext uri="{FF2B5EF4-FFF2-40B4-BE49-F238E27FC236}">
              <a16:creationId xmlns:a16="http://schemas.microsoft.com/office/drawing/2014/main" id="{CA10A9F9-A6D0-4024-9411-5C5416166E15}"/>
            </a:ext>
          </a:extLst>
        </xdr:cNvPr>
        <xdr:cNvSpPr txBox="1"/>
      </xdr:nvSpPr>
      <xdr:spPr>
        <a:xfrm>
          <a:off x="2705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20" name="n_3mainValue【福祉施設】&#10;有形固定資産減価償却率">
          <a:extLst>
            <a:ext uri="{FF2B5EF4-FFF2-40B4-BE49-F238E27FC236}">
              <a16:creationId xmlns:a16="http://schemas.microsoft.com/office/drawing/2014/main" id="{561453AA-79ED-4F06-8222-C65FE98EF59D}"/>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25416</xdr:rowOff>
    </xdr:from>
    <xdr:ext cx="405111" cy="259045"/>
    <xdr:sp macro="" textlink="">
      <xdr:nvSpPr>
        <xdr:cNvPr id="221" name="n_4mainValue【福祉施設】&#10;有形固定資産減価償却率">
          <a:extLst>
            <a:ext uri="{FF2B5EF4-FFF2-40B4-BE49-F238E27FC236}">
              <a16:creationId xmlns:a16="http://schemas.microsoft.com/office/drawing/2014/main" id="{A3E0FF7F-5DF2-43C9-8FA7-349B3F7348F9}"/>
            </a:ext>
          </a:extLst>
        </xdr:cNvPr>
        <xdr:cNvSpPr txBox="1"/>
      </xdr:nvSpPr>
      <xdr:spPr>
        <a:xfrm>
          <a:off x="927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E73D46A9-17FD-41DA-B43B-D8B79912813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C1175993-B360-49F0-AD51-915BF5AE28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D923FE83-83D0-473D-9179-D47319C88A5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7A50120F-93F1-40D6-B48E-BDDD253DA0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9C2D7280-7B52-43B5-B8D8-F282CA1850F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5A471DE5-1E17-4FF1-BDA2-2F19E7257C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5F8A81BF-EC68-4D76-9CA5-91FBEF0CE1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C07D0C42-6C37-405E-9194-62FB973CF3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6A4B3DAF-37B4-4281-85BA-90EBB531C8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AE5E8232-EE3A-463C-BF30-89981AB350B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BF7A63E7-12A4-4B1B-A3D6-F33E22B2EF3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E55BC6CA-CEE6-42FC-A85B-33D3EB3B45F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290784AE-3DE1-45BE-B211-5DD0FD01789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D304C5CE-D97E-4500-9D3B-7D303108E49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FB63C9CC-D442-42EE-B4CF-E282EEEF8AE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6993F6C9-2096-44BD-8296-D994119165E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7962B918-1478-494D-BFCD-A524F5F45DD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B8DF1A12-7905-40FA-A7CA-958511B88E5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8A0411C8-0430-4BF2-B5F2-EF467ADA6EC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C54BB3DA-75DF-4B92-978B-E70A2068609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6C90AE55-8670-4DFB-9005-933E2F010C7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19C2D2B5-127A-4FEF-B174-FD499E1DBEC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C64F5AF9-519C-40C5-82E2-E6E63523442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AB318AEC-9DD8-456D-B7AD-A6EC82C4A1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BF0EF964-DE10-463C-95BC-EFF77750E2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10781CB3-E66F-4443-A2A7-70D78E7780B9}"/>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DD54F58C-5A11-409C-A78E-1C00BFDFDFCE}"/>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77CEB135-F185-4396-97CE-FE7F91103B9C}"/>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EA63D3DB-A10E-4136-BA64-F3C325225EFD}"/>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562FF309-E9CA-49B2-851A-FF982145CD7C}"/>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79C165F6-4D7D-4D58-98F0-C292841B60EB}"/>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16233C91-D160-46C8-A002-E73BCB6C0FC8}"/>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3E43CB39-9623-48DE-BAFB-EFA28F854C75}"/>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EB2B5AF7-C634-40F0-8338-0B025D688483}"/>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B5038F10-0483-48C1-B155-A813930465C3}"/>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27BEEAA0-5D7C-40D8-8D87-67F0C97DE01E}"/>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1F98C5A-14DE-48CE-81EB-41200D565A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FB6DCEE5-381C-47B5-93EC-E41C5DC35C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F307025-5C23-4D78-A47A-A9D772B900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EEE3580F-ECEF-4D50-B340-780E72B87B4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EED5C335-9012-41D8-BAA1-6C57B955564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59799</xdr:rowOff>
    </xdr:from>
    <xdr:to>
      <xdr:col>55</xdr:col>
      <xdr:colOff>50800</xdr:colOff>
      <xdr:row>83</xdr:row>
      <xdr:rowOff>161399</xdr:rowOff>
    </xdr:to>
    <xdr:sp macro="" textlink="">
      <xdr:nvSpPr>
        <xdr:cNvPr id="263" name="楕円 262">
          <a:extLst>
            <a:ext uri="{FF2B5EF4-FFF2-40B4-BE49-F238E27FC236}">
              <a16:creationId xmlns:a16="http://schemas.microsoft.com/office/drawing/2014/main" id="{B52D4014-EEC4-44C2-B158-766820F5CC1A}"/>
            </a:ext>
          </a:extLst>
        </xdr:cNvPr>
        <xdr:cNvSpPr/>
      </xdr:nvSpPr>
      <xdr:spPr>
        <a:xfrm>
          <a:off x="10426700" y="1429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82676</xdr:rowOff>
    </xdr:from>
    <xdr:ext cx="469744" cy="259045"/>
    <xdr:sp macro="" textlink="">
      <xdr:nvSpPr>
        <xdr:cNvPr id="264" name="【福祉施設】&#10;一人当たり面積該当値テキスト">
          <a:extLst>
            <a:ext uri="{FF2B5EF4-FFF2-40B4-BE49-F238E27FC236}">
              <a16:creationId xmlns:a16="http://schemas.microsoft.com/office/drawing/2014/main" id="{C45CE8BE-56EE-4A58-A30E-AAD3F674569B}"/>
            </a:ext>
          </a:extLst>
        </xdr:cNvPr>
        <xdr:cNvSpPr txBox="1"/>
      </xdr:nvSpPr>
      <xdr:spPr>
        <a:xfrm>
          <a:off x="10515600" y="1414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70576</xdr:rowOff>
    </xdr:from>
    <xdr:to>
      <xdr:col>50</xdr:col>
      <xdr:colOff>165100</xdr:colOff>
      <xdr:row>84</xdr:row>
      <xdr:rowOff>726</xdr:rowOff>
    </xdr:to>
    <xdr:sp macro="" textlink="">
      <xdr:nvSpPr>
        <xdr:cNvPr id="265" name="楕円 264">
          <a:extLst>
            <a:ext uri="{FF2B5EF4-FFF2-40B4-BE49-F238E27FC236}">
              <a16:creationId xmlns:a16="http://schemas.microsoft.com/office/drawing/2014/main" id="{3C9C1896-6659-4C00-84F4-0A637903B9CD}"/>
            </a:ext>
          </a:extLst>
        </xdr:cNvPr>
        <xdr:cNvSpPr/>
      </xdr:nvSpPr>
      <xdr:spPr>
        <a:xfrm>
          <a:off x="958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110599</xdr:rowOff>
    </xdr:from>
    <xdr:to>
      <xdr:col>55</xdr:col>
      <xdr:colOff>0</xdr:colOff>
      <xdr:row>83</xdr:row>
      <xdr:rowOff>121376</xdr:rowOff>
    </xdr:to>
    <xdr:cxnSp macro="">
      <xdr:nvCxnSpPr>
        <xdr:cNvPr id="266" name="直線コネクタ 265">
          <a:extLst>
            <a:ext uri="{FF2B5EF4-FFF2-40B4-BE49-F238E27FC236}">
              <a16:creationId xmlns:a16="http://schemas.microsoft.com/office/drawing/2014/main" id="{BF07EBB7-7B08-499C-866A-83DD194B737A}"/>
            </a:ext>
          </a:extLst>
        </xdr:cNvPr>
        <xdr:cNvCxnSpPr/>
      </xdr:nvCxnSpPr>
      <xdr:spPr>
        <a:xfrm flipV="1">
          <a:off x="9639300" y="14340949"/>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82006</xdr:rowOff>
    </xdr:from>
    <xdr:to>
      <xdr:col>46</xdr:col>
      <xdr:colOff>38100</xdr:colOff>
      <xdr:row>84</xdr:row>
      <xdr:rowOff>12156</xdr:rowOff>
    </xdr:to>
    <xdr:sp macro="" textlink="">
      <xdr:nvSpPr>
        <xdr:cNvPr id="267" name="楕円 266">
          <a:extLst>
            <a:ext uri="{FF2B5EF4-FFF2-40B4-BE49-F238E27FC236}">
              <a16:creationId xmlns:a16="http://schemas.microsoft.com/office/drawing/2014/main" id="{1072AEB2-DE03-4C1C-81BC-E8F1F9C3D526}"/>
            </a:ext>
          </a:extLst>
        </xdr:cNvPr>
        <xdr:cNvSpPr/>
      </xdr:nvSpPr>
      <xdr:spPr>
        <a:xfrm>
          <a:off x="8699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121376</xdr:rowOff>
    </xdr:from>
    <xdr:to>
      <xdr:col>50</xdr:col>
      <xdr:colOff>114300</xdr:colOff>
      <xdr:row>83</xdr:row>
      <xdr:rowOff>132806</xdr:rowOff>
    </xdr:to>
    <xdr:cxnSp macro="">
      <xdr:nvCxnSpPr>
        <xdr:cNvPr id="268" name="直線コネクタ 267">
          <a:extLst>
            <a:ext uri="{FF2B5EF4-FFF2-40B4-BE49-F238E27FC236}">
              <a16:creationId xmlns:a16="http://schemas.microsoft.com/office/drawing/2014/main" id="{D936862D-8496-49CA-8EB2-D4CFF1162A03}"/>
            </a:ext>
          </a:extLst>
        </xdr:cNvPr>
        <xdr:cNvCxnSpPr/>
      </xdr:nvCxnSpPr>
      <xdr:spPr>
        <a:xfrm flipV="1">
          <a:off x="8750300" y="143517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2322</xdr:rowOff>
    </xdr:from>
    <xdr:to>
      <xdr:col>41</xdr:col>
      <xdr:colOff>101600</xdr:colOff>
      <xdr:row>84</xdr:row>
      <xdr:rowOff>103922</xdr:rowOff>
    </xdr:to>
    <xdr:sp macro="" textlink="">
      <xdr:nvSpPr>
        <xdr:cNvPr id="269" name="楕円 268">
          <a:extLst>
            <a:ext uri="{FF2B5EF4-FFF2-40B4-BE49-F238E27FC236}">
              <a16:creationId xmlns:a16="http://schemas.microsoft.com/office/drawing/2014/main" id="{A43DBB21-17DC-494A-B330-2454B29D5690}"/>
            </a:ext>
          </a:extLst>
        </xdr:cNvPr>
        <xdr:cNvSpPr/>
      </xdr:nvSpPr>
      <xdr:spPr>
        <a:xfrm>
          <a:off x="7810500" y="1440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132806</xdr:rowOff>
    </xdr:from>
    <xdr:to>
      <xdr:col>45</xdr:col>
      <xdr:colOff>177800</xdr:colOff>
      <xdr:row>84</xdr:row>
      <xdr:rowOff>53122</xdr:rowOff>
    </xdr:to>
    <xdr:cxnSp macro="">
      <xdr:nvCxnSpPr>
        <xdr:cNvPr id="270" name="直線コネクタ 269">
          <a:extLst>
            <a:ext uri="{FF2B5EF4-FFF2-40B4-BE49-F238E27FC236}">
              <a16:creationId xmlns:a16="http://schemas.microsoft.com/office/drawing/2014/main" id="{1A5BBEE1-3FA3-4600-94C3-9A8218557E89}"/>
            </a:ext>
          </a:extLst>
        </xdr:cNvPr>
        <xdr:cNvCxnSpPr/>
      </xdr:nvCxnSpPr>
      <xdr:spPr>
        <a:xfrm flipV="1">
          <a:off x="7861300" y="14363156"/>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16692</xdr:rowOff>
    </xdr:from>
    <xdr:to>
      <xdr:col>36</xdr:col>
      <xdr:colOff>165100</xdr:colOff>
      <xdr:row>84</xdr:row>
      <xdr:rowOff>118292</xdr:rowOff>
    </xdr:to>
    <xdr:sp macro="" textlink="">
      <xdr:nvSpPr>
        <xdr:cNvPr id="271" name="楕円 270">
          <a:extLst>
            <a:ext uri="{FF2B5EF4-FFF2-40B4-BE49-F238E27FC236}">
              <a16:creationId xmlns:a16="http://schemas.microsoft.com/office/drawing/2014/main" id="{1EA72B6F-83CB-456E-8BF6-62B1324413F3}"/>
            </a:ext>
          </a:extLst>
        </xdr:cNvPr>
        <xdr:cNvSpPr/>
      </xdr:nvSpPr>
      <xdr:spPr>
        <a:xfrm>
          <a:off x="692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53122</xdr:rowOff>
    </xdr:from>
    <xdr:to>
      <xdr:col>41</xdr:col>
      <xdr:colOff>50800</xdr:colOff>
      <xdr:row>84</xdr:row>
      <xdr:rowOff>67492</xdr:rowOff>
    </xdr:to>
    <xdr:cxnSp macro="">
      <xdr:nvCxnSpPr>
        <xdr:cNvPr id="272" name="直線コネクタ 271">
          <a:extLst>
            <a:ext uri="{FF2B5EF4-FFF2-40B4-BE49-F238E27FC236}">
              <a16:creationId xmlns:a16="http://schemas.microsoft.com/office/drawing/2014/main" id="{5D02D7AA-09D2-4292-8157-B7CA30CA5F71}"/>
            </a:ext>
          </a:extLst>
        </xdr:cNvPr>
        <xdr:cNvCxnSpPr/>
      </xdr:nvCxnSpPr>
      <xdr:spPr>
        <a:xfrm flipV="1">
          <a:off x="6972300" y="14454922"/>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6C1602AB-9C89-4062-ADDD-8EC30A5D9AAB}"/>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DEED1B6F-5A92-4611-83DC-928DCD109EFC}"/>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33D8460D-2942-462C-AB31-67353001F99F}"/>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C6D129E7-4340-4022-A002-FE193FCBE2BC}"/>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17253</xdr:rowOff>
    </xdr:from>
    <xdr:ext cx="469744" cy="259045"/>
    <xdr:sp macro="" textlink="">
      <xdr:nvSpPr>
        <xdr:cNvPr id="277" name="n_1mainValue【福祉施設】&#10;一人当たり面積">
          <a:extLst>
            <a:ext uri="{FF2B5EF4-FFF2-40B4-BE49-F238E27FC236}">
              <a16:creationId xmlns:a16="http://schemas.microsoft.com/office/drawing/2014/main" id="{AF48058D-2880-4D19-8B75-169E05F4EA6C}"/>
            </a:ext>
          </a:extLst>
        </xdr:cNvPr>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28683</xdr:rowOff>
    </xdr:from>
    <xdr:ext cx="469744" cy="259045"/>
    <xdr:sp macro="" textlink="">
      <xdr:nvSpPr>
        <xdr:cNvPr id="278" name="n_2mainValue【福祉施設】&#10;一人当たり面積">
          <a:extLst>
            <a:ext uri="{FF2B5EF4-FFF2-40B4-BE49-F238E27FC236}">
              <a16:creationId xmlns:a16="http://schemas.microsoft.com/office/drawing/2014/main" id="{52564236-AD61-4FA6-9B93-248AD8305654}"/>
            </a:ext>
          </a:extLst>
        </xdr:cNvPr>
        <xdr:cNvSpPr txBox="1"/>
      </xdr:nvSpPr>
      <xdr:spPr>
        <a:xfrm>
          <a:off x="8515427" y="140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120449</xdr:rowOff>
    </xdr:from>
    <xdr:ext cx="469744" cy="259045"/>
    <xdr:sp macro="" textlink="">
      <xdr:nvSpPr>
        <xdr:cNvPr id="279" name="n_3mainValue【福祉施設】&#10;一人当たり面積">
          <a:extLst>
            <a:ext uri="{FF2B5EF4-FFF2-40B4-BE49-F238E27FC236}">
              <a16:creationId xmlns:a16="http://schemas.microsoft.com/office/drawing/2014/main" id="{4F7A0F9C-298F-4DD7-9DB5-569EBA9FD5F2}"/>
            </a:ext>
          </a:extLst>
        </xdr:cNvPr>
        <xdr:cNvSpPr txBox="1"/>
      </xdr:nvSpPr>
      <xdr:spPr>
        <a:xfrm>
          <a:off x="7626427" y="1417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134819</xdr:rowOff>
    </xdr:from>
    <xdr:ext cx="469744" cy="259045"/>
    <xdr:sp macro="" textlink="">
      <xdr:nvSpPr>
        <xdr:cNvPr id="280" name="n_4mainValue【福祉施設】&#10;一人当たり面積">
          <a:extLst>
            <a:ext uri="{FF2B5EF4-FFF2-40B4-BE49-F238E27FC236}">
              <a16:creationId xmlns:a16="http://schemas.microsoft.com/office/drawing/2014/main" id="{95A93E87-2FB9-4C82-A6B8-026B17DBCBB7}"/>
            </a:ext>
          </a:extLst>
        </xdr:cNvPr>
        <xdr:cNvSpPr txBox="1"/>
      </xdr:nvSpPr>
      <xdr:spPr>
        <a:xfrm>
          <a:off x="6737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36752C05-BF1F-450D-9AB7-E66D4CF0B8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CE183051-5109-41FB-B7E8-2EB4F069B8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1C5ED92E-1CB2-4F6D-BD2D-5CDE8BD83B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5EBED939-6C3F-4177-B3D0-410276FD58D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A38548CC-E522-41E7-A0C8-A0BFB10D67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BF29C2EA-A05C-4E84-97F9-3BDBFA3F5F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9C488E5B-F942-48D6-9B96-6724517A28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91C19D3A-1A12-41A9-98FD-A5EEBDE62F8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B24D7A36-00AC-497D-A798-FA85F35B2F9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63ED9F29-F8EC-4231-AD15-3ACD445DCA9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43FF04BB-FBE3-4E01-A5E3-B9BD7432FFA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38CEF536-55E8-46BB-AEAD-6B21D7FC788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CB746C0B-6E7A-41F1-93B8-C96A469EAAD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ADE782BB-FA38-4B8A-AD00-AEDF8283E67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54F46D00-1041-4A45-8A4F-CE1E7F54E7D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8FC3DBEB-810E-4F76-A8DE-C39686E7AF4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48D48A26-E758-455C-B54E-C76C7029CFB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2F02FBEA-FDB0-4670-9F92-7B818B1C264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C913C485-EE73-4006-AE6E-F82CA9AD8FE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9A7E4C1C-8823-4CBF-9B48-5444667102A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411C9AF2-A62B-4ACE-A2F1-D97A29324B7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5546AF0B-F927-49BD-AC97-382FB5CEC1A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3F037DAC-95F1-4584-9A10-7F64231EACB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2D92413B-607A-4270-B2D2-D514F0A1211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40CF3D9A-177C-4926-B409-BB02A15737D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14B8B5E1-2E5B-4277-BC93-575FCA940836}"/>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968F0608-2192-4496-9023-D930AE9CD4F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88CA6E3E-2C3F-4343-B707-6D4C2BA7D5A7}"/>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DBA00BE5-FA20-4A91-8317-965F6BF2B97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a:extLst>
            <a:ext uri="{FF2B5EF4-FFF2-40B4-BE49-F238E27FC236}">
              <a16:creationId xmlns:a16="http://schemas.microsoft.com/office/drawing/2014/main" id="{055E7F1F-F924-48D7-8C05-049ED8579E53}"/>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F86D91B5-DE33-4B25-884C-18C5A423F9B4}"/>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a:extLst>
            <a:ext uri="{FF2B5EF4-FFF2-40B4-BE49-F238E27FC236}">
              <a16:creationId xmlns:a16="http://schemas.microsoft.com/office/drawing/2014/main" id="{1E935F86-A31F-4FCE-9364-DB51AF8C9441}"/>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a:extLst>
            <a:ext uri="{FF2B5EF4-FFF2-40B4-BE49-F238E27FC236}">
              <a16:creationId xmlns:a16="http://schemas.microsoft.com/office/drawing/2014/main" id="{5EC94369-7359-4D27-A918-AE24C94F3A16}"/>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a:extLst>
            <a:ext uri="{FF2B5EF4-FFF2-40B4-BE49-F238E27FC236}">
              <a16:creationId xmlns:a16="http://schemas.microsoft.com/office/drawing/2014/main" id="{18CEBBA5-B647-4228-A913-6B3A62608B66}"/>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a:extLst>
            <a:ext uri="{FF2B5EF4-FFF2-40B4-BE49-F238E27FC236}">
              <a16:creationId xmlns:a16="http://schemas.microsoft.com/office/drawing/2014/main" id="{41E3CFEC-7F45-45E1-B54E-828E8FBC923F}"/>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a:extLst>
            <a:ext uri="{FF2B5EF4-FFF2-40B4-BE49-F238E27FC236}">
              <a16:creationId xmlns:a16="http://schemas.microsoft.com/office/drawing/2014/main" id="{7C50979A-601E-4C90-A0D1-0C4D752E8C03}"/>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A30F066-C0A5-413A-9216-C36FFBCAFAF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2D49634-2820-4AEA-9082-D0C6335B97B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38763DE8-928F-4626-8F82-6435E07E14B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EC2D38A-5AC2-45D3-A51A-8D3D8CE4515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97CAE63D-A20A-4A0A-89E9-80A99918816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67855</xdr:rowOff>
    </xdr:from>
    <xdr:to>
      <xdr:col>24</xdr:col>
      <xdr:colOff>114300</xdr:colOff>
      <xdr:row>104</xdr:row>
      <xdr:rowOff>169455</xdr:rowOff>
    </xdr:to>
    <xdr:sp macro="" textlink="">
      <xdr:nvSpPr>
        <xdr:cNvPr id="322" name="楕円 321">
          <a:extLst>
            <a:ext uri="{FF2B5EF4-FFF2-40B4-BE49-F238E27FC236}">
              <a16:creationId xmlns:a16="http://schemas.microsoft.com/office/drawing/2014/main" id="{9CDC8F3B-C091-4714-B3A5-4EA39F8D7EC7}"/>
            </a:ext>
          </a:extLst>
        </xdr:cNvPr>
        <xdr:cNvSpPr/>
      </xdr:nvSpPr>
      <xdr:spPr>
        <a:xfrm>
          <a:off x="4584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46282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124D6F6F-8612-4C3A-9318-487CBF98EC43}"/>
            </a:ext>
          </a:extLst>
        </xdr:cNvPr>
        <xdr:cNvSpPr txBox="1"/>
      </xdr:nvSpPr>
      <xdr:spPr>
        <a:xfrm>
          <a:off x="4673600"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27032</xdr:rowOff>
    </xdr:from>
    <xdr:to>
      <xdr:col>20</xdr:col>
      <xdr:colOff>38100</xdr:colOff>
      <xdr:row>104</xdr:row>
      <xdr:rowOff>128632</xdr:rowOff>
    </xdr:to>
    <xdr:sp macro="" textlink="">
      <xdr:nvSpPr>
        <xdr:cNvPr id="324" name="楕円 323">
          <a:extLst>
            <a:ext uri="{FF2B5EF4-FFF2-40B4-BE49-F238E27FC236}">
              <a16:creationId xmlns:a16="http://schemas.microsoft.com/office/drawing/2014/main" id="{AD80137C-E891-4274-A2C0-83A6422FF598}"/>
            </a:ext>
          </a:extLst>
        </xdr:cNvPr>
        <xdr:cNvSpPr/>
      </xdr:nvSpPr>
      <xdr:spPr>
        <a:xfrm>
          <a:off x="3746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77832</xdr:rowOff>
    </xdr:from>
    <xdr:to>
      <xdr:col>24</xdr:col>
      <xdr:colOff>63500</xdr:colOff>
      <xdr:row>104</xdr:row>
      <xdr:rowOff>118655</xdr:rowOff>
    </xdr:to>
    <xdr:cxnSp macro="">
      <xdr:nvCxnSpPr>
        <xdr:cNvPr id="325" name="直線コネクタ 324">
          <a:extLst>
            <a:ext uri="{FF2B5EF4-FFF2-40B4-BE49-F238E27FC236}">
              <a16:creationId xmlns:a16="http://schemas.microsoft.com/office/drawing/2014/main" id="{60B86AB0-F5CB-4AA5-BD66-D4C8163DEC3B}"/>
            </a:ext>
          </a:extLst>
        </xdr:cNvPr>
        <xdr:cNvCxnSpPr/>
      </xdr:nvCxnSpPr>
      <xdr:spPr>
        <a:xfrm>
          <a:off x="3797300" y="17908632"/>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157662</xdr:rowOff>
    </xdr:from>
    <xdr:to>
      <xdr:col>15</xdr:col>
      <xdr:colOff>101600</xdr:colOff>
      <xdr:row>104</xdr:row>
      <xdr:rowOff>87812</xdr:rowOff>
    </xdr:to>
    <xdr:sp macro="" textlink="">
      <xdr:nvSpPr>
        <xdr:cNvPr id="326" name="楕円 325">
          <a:extLst>
            <a:ext uri="{FF2B5EF4-FFF2-40B4-BE49-F238E27FC236}">
              <a16:creationId xmlns:a16="http://schemas.microsoft.com/office/drawing/2014/main" id="{9BBC514A-9C32-410E-A2BE-A2038B323A0A}"/>
            </a:ext>
          </a:extLst>
        </xdr:cNvPr>
        <xdr:cNvSpPr/>
      </xdr:nvSpPr>
      <xdr:spPr>
        <a:xfrm>
          <a:off x="2857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37012</xdr:rowOff>
    </xdr:from>
    <xdr:to>
      <xdr:col>19</xdr:col>
      <xdr:colOff>177800</xdr:colOff>
      <xdr:row>104</xdr:row>
      <xdr:rowOff>77832</xdr:rowOff>
    </xdr:to>
    <xdr:cxnSp macro="">
      <xdr:nvCxnSpPr>
        <xdr:cNvPr id="327" name="直線コネクタ 326">
          <a:extLst>
            <a:ext uri="{FF2B5EF4-FFF2-40B4-BE49-F238E27FC236}">
              <a16:creationId xmlns:a16="http://schemas.microsoft.com/office/drawing/2014/main" id="{EE6114D4-05E6-4FA9-8271-82A0B7475D09}"/>
            </a:ext>
          </a:extLst>
        </xdr:cNvPr>
        <xdr:cNvCxnSpPr/>
      </xdr:nvCxnSpPr>
      <xdr:spPr>
        <a:xfrm>
          <a:off x="2908300" y="17867812"/>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120106</xdr:rowOff>
    </xdr:from>
    <xdr:to>
      <xdr:col>10</xdr:col>
      <xdr:colOff>165100</xdr:colOff>
      <xdr:row>104</xdr:row>
      <xdr:rowOff>50256</xdr:rowOff>
    </xdr:to>
    <xdr:sp macro="" textlink="">
      <xdr:nvSpPr>
        <xdr:cNvPr id="328" name="楕円 327">
          <a:extLst>
            <a:ext uri="{FF2B5EF4-FFF2-40B4-BE49-F238E27FC236}">
              <a16:creationId xmlns:a16="http://schemas.microsoft.com/office/drawing/2014/main" id="{FF153FDE-A89F-49A8-9D4D-501A015F05B1}"/>
            </a:ext>
          </a:extLst>
        </xdr:cNvPr>
        <xdr:cNvSpPr/>
      </xdr:nvSpPr>
      <xdr:spPr>
        <a:xfrm>
          <a:off x="1968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170906</xdr:rowOff>
    </xdr:from>
    <xdr:to>
      <xdr:col>15</xdr:col>
      <xdr:colOff>50800</xdr:colOff>
      <xdr:row>104</xdr:row>
      <xdr:rowOff>37012</xdr:rowOff>
    </xdr:to>
    <xdr:cxnSp macro="">
      <xdr:nvCxnSpPr>
        <xdr:cNvPr id="329" name="直線コネクタ 328">
          <a:extLst>
            <a:ext uri="{FF2B5EF4-FFF2-40B4-BE49-F238E27FC236}">
              <a16:creationId xmlns:a16="http://schemas.microsoft.com/office/drawing/2014/main" id="{EF36E1A6-E426-4476-96B0-6B2413073756}"/>
            </a:ext>
          </a:extLst>
        </xdr:cNvPr>
        <xdr:cNvCxnSpPr/>
      </xdr:nvCxnSpPr>
      <xdr:spPr>
        <a:xfrm>
          <a:off x="2019300" y="178302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95613</xdr:rowOff>
    </xdr:from>
    <xdr:to>
      <xdr:col>6</xdr:col>
      <xdr:colOff>38100</xdr:colOff>
      <xdr:row>104</xdr:row>
      <xdr:rowOff>25763</xdr:rowOff>
    </xdr:to>
    <xdr:sp macro="" textlink="">
      <xdr:nvSpPr>
        <xdr:cNvPr id="330" name="楕円 329">
          <a:extLst>
            <a:ext uri="{FF2B5EF4-FFF2-40B4-BE49-F238E27FC236}">
              <a16:creationId xmlns:a16="http://schemas.microsoft.com/office/drawing/2014/main" id="{CE52EAAE-EF86-42DF-9C58-143A61B28A77}"/>
            </a:ext>
          </a:extLst>
        </xdr:cNvPr>
        <xdr:cNvSpPr/>
      </xdr:nvSpPr>
      <xdr:spPr>
        <a:xfrm>
          <a:off x="1079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146413</xdr:rowOff>
    </xdr:from>
    <xdr:to>
      <xdr:col>10</xdr:col>
      <xdr:colOff>114300</xdr:colOff>
      <xdr:row>103</xdr:row>
      <xdr:rowOff>170906</xdr:rowOff>
    </xdr:to>
    <xdr:cxnSp macro="">
      <xdr:nvCxnSpPr>
        <xdr:cNvPr id="331" name="直線コネクタ 330">
          <a:extLst>
            <a:ext uri="{FF2B5EF4-FFF2-40B4-BE49-F238E27FC236}">
              <a16:creationId xmlns:a16="http://schemas.microsoft.com/office/drawing/2014/main" id="{F248E138-215E-45A2-8D8F-5A040F8C7B88}"/>
            </a:ext>
          </a:extLst>
        </xdr:cNvPr>
        <xdr:cNvCxnSpPr/>
      </xdr:nvCxnSpPr>
      <xdr:spPr>
        <a:xfrm>
          <a:off x="1130300" y="178057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132822</xdr:rowOff>
    </xdr:from>
    <xdr:ext cx="405111" cy="259045"/>
    <xdr:sp macro="" textlink="">
      <xdr:nvSpPr>
        <xdr:cNvPr id="332" name="n_1aveValue【市民会館】&#10;有形固定資産減価償却率">
          <a:extLst>
            <a:ext uri="{FF2B5EF4-FFF2-40B4-BE49-F238E27FC236}">
              <a16:creationId xmlns:a16="http://schemas.microsoft.com/office/drawing/2014/main" id="{8AD40B8E-16C2-4967-B56F-A0B1AB944193}"/>
            </a:ext>
          </a:extLst>
        </xdr:cNvPr>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75672</xdr:rowOff>
    </xdr:from>
    <xdr:ext cx="405111" cy="259045"/>
    <xdr:sp macro="" textlink="">
      <xdr:nvSpPr>
        <xdr:cNvPr id="333" name="n_2aveValue【市民会館】&#10;有形固定資産減価償却率">
          <a:extLst>
            <a:ext uri="{FF2B5EF4-FFF2-40B4-BE49-F238E27FC236}">
              <a16:creationId xmlns:a16="http://schemas.microsoft.com/office/drawing/2014/main" id="{67AD1E01-F59E-454B-B4FB-2D0EFEAD95BC}"/>
            </a:ext>
          </a:extLst>
        </xdr:cNvPr>
        <xdr:cNvSpPr txBox="1"/>
      </xdr:nvSpPr>
      <xdr:spPr>
        <a:xfrm>
          <a:off x="2705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334" name="n_3aveValue【市民会館】&#10;有形固定資産減価償却率">
          <a:extLst>
            <a:ext uri="{FF2B5EF4-FFF2-40B4-BE49-F238E27FC236}">
              <a16:creationId xmlns:a16="http://schemas.microsoft.com/office/drawing/2014/main" id="{E02A707B-C99E-45A5-9D34-A33A1E1A40CA}"/>
            </a:ext>
          </a:extLst>
        </xdr:cNvPr>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25054</xdr:rowOff>
    </xdr:from>
    <xdr:ext cx="405111" cy="259045"/>
    <xdr:sp macro="" textlink="">
      <xdr:nvSpPr>
        <xdr:cNvPr id="335" name="n_4aveValue【市民会館】&#10;有形固定資産減価償却率">
          <a:extLst>
            <a:ext uri="{FF2B5EF4-FFF2-40B4-BE49-F238E27FC236}">
              <a16:creationId xmlns:a16="http://schemas.microsoft.com/office/drawing/2014/main" id="{984C2EF9-A6CC-4041-8312-B7E04CF3370F}"/>
            </a:ext>
          </a:extLst>
        </xdr:cNvPr>
        <xdr:cNvSpPr txBox="1"/>
      </xdr:nvSpPr>
      <xdr:spPr>
        <a:xfrm>
          <a:off x="927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145159</xdr:rowOff>
    </xdr:from>
    <xdr:ext cx="405111" cy="259045"/>
    <xdr:sp macro="" textlink="">
      <xdr:nvSpPr>
        <xdr:cNvPr id="336" name="n_1mainValue【市民会館】&#10;有形固定資産減価償却率">
          <a:extLst>
            <a:ext uri="{FF2B5EF4-FFF2-40B4-BE49-F238E27FC236}">
              <a16:creationId xmlns:a16="http://schemas.microsoft.com/office/drawing/2014/main" id="{16330697-EB95-421D-9618-51625BB49D9B}"/>
            </a:ext>
          </a:extLst>
        </xdr:cNvPr>
        <xdr:cNvSpPr txBox="1"/>
      </xdr:nvSpPr>
      <xdr:spPr>
        <a:xfrm>
          <a:off x="35820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104339</xdr:rowOff>
    </xdr:from>
    <xdr:ext cx="405111" cy="259045"/>
    <xdr:sp macro="" textlink="">
      <xdr:nvSpPr>
        <xdr:cNvPr id="337" name="n_2mainValue【市民会館】&#10;有形固定資産減価償却率">
          <a:extLst>
            <a:ext uri="{FF2B5EF4-FFF2-40B4-BE49-F238E27FC236}">
              <a16:creationId xmlns:a16="http://schemas.microsoft.com/office/drawing/2014/main" id="{D4A334D6-58DD-4195-ADFC-510D18729363}"/>
            </a:ext>
          </a:extLst>
        </xdr:cNvPr>
        <xdr:cNvSpPr txBox="1"/>
      </xdr:nvSpPr>
      <xdr:spPr>
        <a:xfrm>
          <a:off x="2705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66783</xdr:rowOff>
    </xdr:from>
    <xdr:ext cx="405111" cy="259045"/>
    <xdr:sp macro="" textlink="">
      <xdr:nvSpPr>
        <xdr:cNvPr id="338" name="n_3mainValue【市民会館】&#10;有形固定資産減価償却率">
          <a:extLst>
            <a:ext uri="{FF2B5EF4-FFF2-40B4-BE49-F238E27FC236}">
              <a16:creationId xmlns:a16="http://schemas.microsoft.com/office/drawing/2014/main" id="{4F04940F-8C4C-47D9-A9E8-C019AF3178CD}"/>
            </a:ext>
          </a:extLst>
        </xdr:cNvPr>
        <xdr:cNvSpPr txBox="1"/>
      </xdr:nvSpPr>
      <xdr:spPr>
        <a:xfrm>
          <a:off x="1816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42290</xdr:rowOff>
    </xdr:from>
    <xdr:ext cx="405111" cy="259045"/>
    <xdr:sp macro="" textlink="">
      <xdr:nvSpPr>
        <xdr:cNvPr id="339" name="n_4mainValue【市民会館】&#10;有形固定資産減価償却率">
          <a:extLst>
            <a:ext uri="{FF2B5EF4-FFF2-40B4-BE49-F238E27FC236}">
              <a16:creationId xmlns:a16="http://schemas.microsoft.com/office/drawing/2014/main" id="{98816E76-5A46-48C0-93B6-CCB787070FA6}"/>
            </a:ext>
          </a:extLst>
        </xdr:cNvPr>
        <xdr:cNvSpPr txBox="1"/>
      </xdr:nvSpPr>
      <xdr:spPr>
        <a:xfrm>
          <a:off x="927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D7F25C80-7B21-427B-8643-D7F960ECB3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1364F88C-0CEA-4090-8837-BD404047B8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A9146E7C-4201-4BBB-974C-DD61AB020B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944EF638-0E9D-4B6A-9FAD-0707F2CE7B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66C06269-69EC-4E9E-9CF5-087A3DA205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56C19328-D26C-4DAB-A783-C30C5DAF2E6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12C83A39-223A-490F-9DEC-A8257B4DBA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B09080DC-80DB-49E1-9151-0FE3D7E9484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489C9237-77FA-4F57-B107-A7291E6F338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AFD22183-2C8E-4888-80BC-E2DC038F8F0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DB68811-D8F6-45EB-A607-1690537E08C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862615C6-6879-4A79-BA8D-C973ACA38ED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4E352F15-0853-4C6A-9B3E-A20C80E6CA8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CCBF4F37-DD07-4817-8FC0-751203C9BCD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C82B7CA8-EF17-4CD9-83AE-1C2429A35DF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BC5FB07D-537A-4CA4-AAEE-3B110A07C3A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84C69BD6-8C3E-4F4B-8433-1300E9AC144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6CFD7A62-435F-462E-AC60-923DE1908C0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DC8A86F3-CD11-42FE-8AB1-FA7A28CB56F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62CEBCB6-3763-45DC-AC66-B198E447429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5A608C1D-15D0-4AEB-9E29-70E5993EA48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63308841-7579-4645-BDC4-6BE0A5272F9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8BD4CF42-71C4-402B-9C7A-1CE7E4E938A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63" name="直線コネクタ 362">
          <a:extLst>
            <a:ext uri="{FF2B5EF4-FFF2-40B4-BE49-F238E27FC236}">
              <a16:creationId xmlns:a16="http://schemas.microsoft.com/office/drawing/2014/main" id="{7D6E6842-B2EE-47D5-AA19-DF13212B20B2}"/>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4" name="【市民会館】&#10;一人当たり面積最小値テキスト">
          <a:extLst>
            <a:ext uri="{FF2B5EF4-FFF2-40B4-BE49-F238E27FC236}">
              <a16:creationId xmlns:a16="http://schemas.microsoft.com/office/drawing/2014/main" id="{955D0FB5-6E35-4260-8B74-314488A08F97}"/>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5" name="直線コネクタ 364">
          <a:extLst>
            <a:ext uri="{FF2B5EF4-FFF2-40B4-BE49-F238E27FC236}">
              <a16:creationId xmlns:a16="http://schemas.microsoft.com/office/drawing/2014/main" id="{D11B7A10-F256-46DD-B007-8412D0D9A0EF}"/>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6" name="【市民会館】&#10;一人当たり面積最大値テキスト">
          <a:extLst>
            <a:ext uri="{FF2B5EF4-FFF2-40B4-BE49-F238E27FC236}">
              <a16:creationId xmlns:a16="http://schemas.microsoft.com/office/drawing/2014/main" id="{5DB07000-C848-49B2-ACCB-952A18FB63E8}"/>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7" name="直線コネクタ 366">
          <a:extLst>
            <a:ext uri="{FF2B5EF4-FFF2-40B4-BE49-F238E27FC236}">
              <a16:creationId xmlns:a16="http://schemas.microsoft.com/office/drawing/2014/main" id="{885C6E33-A3F6-4C67-B91E-268BF4AD6C2E}"/>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368" name="【市民会館】&#10;一人当たり面積平均値テキスト">
          <a:extLst>
            <a:ext uri="{FF2B5EF4-FFF2-40B4-BE49-F238E27FC236}">
              <a16:creationId xmlns:a16="http://schemas.microsoft.com/office/drawing/2014/main" id="{117E6B57-984B-486A-B02B-48B517990C8B}"/>
            </a:ext>
          </a:extLst>
        </xdr:cNvPr>
        <xdr:cNvSpPr txBox="1"/>
      </xdr:nvSpPr>
      <xdr:spPr>
        <a:xfrm>
          <a:off x="10515600" y="1829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9" name="フローチャート: 判断 368">
          <a:extLst>
            <a:ext uri="{FF2B5EF4-FFF2-40B4-BE49-F238E27FC236}">
              <a16:creationId xmlns:a16="http://schemas.microsoft.com/office/drawing/2014/main" id="{89A39C99-B1C2-4EE2-9D15-DF58CE18A4F8}"/>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70" name="フローチャート: 判断 369">
          <a:extLst>
            <a:ext uri="{FF2B5EF4-FFF2-40B4-BE49-F238E27FC236}">
              <a16:creationId xmlns:a16="http://schemas.microsoft.com/office/drawing/2014/main" id="{120C127D-8826-4413-A367-8177FA0E5909}"/>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71" name="フローチャート: 判断 370">
          <a:extLst>
            <a:ext uri="{FF2B5EF4-FFF2-40B4-BE49-F238E27FC236}">
              <a16:creationId xmlns:a16="http://schemas.microsoft.com/office/drawing/2014/main" id="{B4FE7EBE-6360-47B4-87DA-66D8614E3D55}"/>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72" name="フローチャート: 判断 371">
          <a:extLst>
            <a:ext uri="{FF2B5EF4-FFF2-40B4-BE49-F238E27FC236}">
              <a16:creationId xmlns:a16="http://schemas.microsoft.com/office/drawing/2014/main" id="{CC0ABE08-03A1-4B95-8E85-6548ABD1E8E8}"/>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73" name="フローチャート: 判断 372">
          <a:extLst>
            <a:ext uri="{FF2B5EF4-FFF2-40B4-BE49-F238E27FC236}">
              <a16:creationId xmlns:a16="http://schemas.microsoft.com/office/drawing/2014/main" id="{B1EB7390-C2CC-423A-9D0A-784C52C94242}"/>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6F4817C-DC36-496F-B10F-151F4C19E84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83CF961C-17FA-4CE3-A6D6-5CB71B43347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2C8ED3ED-B19E-49B2-9965-3C49583DFBD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DA9751A7-4C64-4141-B095-4A375C8B524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CA1C9EC4-A22F-4EE9-900D-25BA00B32A2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116460</xdr:rowOff>
    </xdr:from>
    <xdr:to>
      <xdr:col>55</xdr:col>
      <xdr:colOff>50800</xdr:colOff>
      <xdr:row>107</xdr:row>
      <xdr:rowOff>46610</xdr:rowOff>
    </xdr:to>
    <xdr:sp macro="" textlink="">
      <xdr:nvSpPr>
        <xdr:cNvPr id="379" name="楕円 378">
          <a:extLst>
            <a:ext uri="{FF2B5EF4-FFF2-40B4-BE49-F238E27FC236}">
              <a16:creationId xmlns:a16="http://schemas.microsoft.com/office/drawing/2014/main" id="{5C4F3CAF-403D-4468-87D6-C752AEBFB0F8}"/>
            </a:ext>
          </a:extLst>
        </xdr:cNvPr>
        <xdr:cNvSpPr/>
      </xdr:nvSpPr>
      <xdr:spPr>
        <a:xfrm>
          <a:off x="10426700" y="182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139337</xdr:rowOff>
    </xdr:from>
    <xdr:ext cx="469744" cy="259045"/>
    <xdr:sp macro="" textlink="">
      <xdr:nvSpPr>
        <xdr:cNvPr id="380" name="【市民会館】&#10;一人当たり面積該当値テキスト">
          <a:extLst>
            <a:ext uri="{FF2B5EF4-FFF2-40B4-BE49-F238E27FC236}">
              <a16:creationId xmlns:a16="http://schemas.microsoft.com/office/drawing/2014/main" id="{4DF5A7BD-6C18-4862-8F98-E1C4520DF363}"/>
            </a:ext>
          </a:extLst>
        </xdr:cNvPr>
        <xdr:cNvSpPr txBox="1"/>
      </xdr:nvSpPr>
      <xdr:spPr>
        <a:xfrm>
          <a:off x="10515600" y="1814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381" name="楕円 380">
          <a:extLst>
            <a:ext uri="{FF2B5EF4-FFF2-40B4-BE49-F238E27FC236}">
              <a16:creationId xmlns:a16="http://schemas.microsoft.com/office/drawing/2014/main" id="{69643E54-262F-4CBB-9CE6-C7A654144E8F}"/>
            </a:ext>
          </a:extLst>
        </xdr:cNvPr>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167260</xdr:rowOff>
    </xdr:from>
    <xdr:to>
      <xdr:col>55</xdr:col>
      <xdr:colOff>0</xdr:colOff>
      <xdr:row>107</xdr:row>
      <xdr:rowOff>1905</xdr:rowOff>
    </xdr:to>
    <xdr:cxnSp macro="">
      <xdr:nvCxnSpPr>
        <xdr:cNvPr id="382" name="直線コネクタ 381">
          <a:extLst>
            <a:ext uri="{FF2B5EF4-FFF2-40B4-BE49-F238E27FC236}">
              <a16:creationId xmlns:a16="http://schemas.microsoft.com/office/drawing/2014/main" id="{A30FB9E6-D276-48DC-A93F-6866CF079290}"/>
            </a:ext>
          </a:extLst>
        </xdr:cNvPr>
        <xdr:cNvCxnSpPr/>
      </xdr:nvCxnSpPr>
      <xdr:spPr>
        <a:xfrm flipV="1">
          <a:off x="9639300" y="18340960"/>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129032</xdr:rowOff>
    </xdr:from>
    <xdr:to>
      <xdr:col>46</xdr:col>
      <xdr:colOff>38100</xdr:colOff>
      <xdr:row>107</xdr:row>
      <xdr:rowOff>59182</xdr:rowOff>
    </xdr:to>
    <xdr:sp macro="" textlink="">
      <xdr:nvSpPr>
        <xdr:cNvPr id="383" name="楕円 382">
          <a:extLst>
            <a:ext uri="{FF2B5EF4-FFF2-40B4-BE49-F238E27FC236}">
              <a16:creationId xmlns:a16="http://schemas.microsoft.com/office/drawing/2014/main" id="{992A9E96-1F1E-4F82-8F14-953214E5C72D}"/>
            </a:ext>
          </a:extLst>
        </xdr:cNvPr>
        <xdr:cNvSpPr/>
      </xdr:nvSpPr>
      <xdr:spPr>
        <a:xfrm>
          <a:off x="8699500" y="183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8382</xdr:rowOff>
    </xdr:to>
    <xdr:cxnSp macro="">
      <xdr:nvCxnSpPr>
        <xdr:cNvPr id="384" name="直線コネクタ 383">
          <a:extLst>
            <a:ext uri="{FF2B5EF4-FFF2-40B4-BE49-F238E27FC236}">
              <a16:creationId xmlns:a16="http://schemas.microsoft.com/office/drawing/2014/main" id="{4C45E4CF-71B1-467B-87F4-FD10FF3C6283}"/>
            </a:ext>
          </a:extLst>
        </xdr:cNvPr>
        <xdr:cNvCxnSpPr/>
      </xdr:nvCxnSpPr>
      <xdr:spPr>
        <a:xfrm flipV="1">
          <a:off x="8750300" y="1834705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76836</xdr:rowOff>
    </xdr:from>
    <xdr:to>
      <xdr:col>41</xdr:col>
      <xdr:colOff>101600</xdr:colOff>
      <xdr:row>108</xdr:row>
      <xdr:rowOff>6986</xdr:rowOff>
    </xdr:to>
    <xdr:sp macro="" textlink="">
      <xdr:nvSpPr>
        <xdr:cNvPr id="385" name="楕円 384">
          <a:extLst>
            <a:ext uri="{FF2B5EF4-FFF2-40B4-BE49-F238E27FC236}">
              <a16:creationId xmlns:a16="http://schemas.microsoft.com/office/drawing/2014/main" id="{98DF6F42-6700-42AD-904D-407B514A691C}"/>
            </a:ext>
          </a:extLst>
        </xdr:cNvPr>
        <xdr:cNvSpPr/>
      </xdr:nvSpPr>
      <xdr:spPr>
        <a:xfrm>
          <a:off x="7810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8382</xdr:rowOff>
    </xdr:from>
    <xdr:to>
      <xdr:col>45</xdr:col>
      <xdr:colOff>177800</xdr:colOff>
      <xdr:row>107</xdr:row>
      <xdr:rowOff>127636</xdr:rowOff>
    </xdr:to>
    <xdr:cxnSp macro="">
      <xdr:nvCxnSpPr>
        <xdr:cNvPr id="386" name="直線コネクタ 385">
          <a:extLst>
            <a:ext uri="{FF2B5EF4-FFF2-40B4-BE49-F238E27FC236}">
              <a16:creationId xmlns:a16="http://schemas.microsoft.com/office/drawing/2014/main" id="{34623845-0092-4815-B9D0-F27EF5F9E2D7}"/>
            </a:ext>
          </a:extLst>
        </xdr:cNvPr>
        <xdr:cNvCxnSpPr/>
      </xdr:nvCxnSpPr>
      <xdr:spPr>
        <a:xfrm flipV="1">
          <a:off x="7861300" y="18353532"/>
          <a:ext cx="889000" cy="1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82931</xdr:rowOff>
    </xdr:from>
    <xdr:to>
      <xdr:col>36</xdr:col>
      <xdr:colOff>165100</xdr:colOff>
      <xdr:row>108</xdr:row>
      <xdr:rowOff>13081</xdr:rowOff>
    </xdr:to>
    <xdr:sp macro="" textlink="">
      <xdr:nvSpPr>
        <xdr:cNvPr id="387" name="楕円 386">
          <a:extLst>
            <a:ext uri="{FF2B5EF4-FFF2-40B4-BE49-F238E27FC236}">
              <a16:creationId xmlns:a16="http://schemas.microsoft.com/office/drawing/2014/main" id="{8F58E7CD-5731-4BE2-A0DC-ED50B0DACF82}"/>
            </a:ext>
          </a:extLst>
        </xdr:cNvPr>
        <xdr:cNvSpPr/>
      </xdr:nvSpPr>
      <xdr:spPr>
        <a:xfrm>
          <a:off x="6921500" y="184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127636</xdr:rowOff>
    </xdr:from>
    <xdr:to>
      <xdr:col>41</xdr:col>
      <xdr:colOff>50800</xdr:colOff>
      <xdr:row>107</xdr:row>
      <xdr:rowOff>133731</xdr:rowOff>
    </xdr:to>
    <xdr:cxnSp macro="">
      <xdr:nvCxnSpPr>
        <xdr:cNvPr id="388" name="直線コネクタ 387">
          <a:extLst>
            <a:ext uri="{FF2B5EF4-FFF2-40B4-BE49-F238E27FC236}">
              <a16:creationId xmlns:a16="http://schemas.microsoft.com/office/drawing/2014/main" id="{756025DC-0979-4F80-9179-A3DD31AC9B4D}"/>
            </a:ext>
          </a:extLst>
        </xdr:cNvPr>
        <xdr:cNvCxnSpPr/>
      </xdr:nvCxnSpPr>
      <xdr:spPr>
        <a:xfrm flipV="1">
          <a:off x="6972300" y="18472786"/>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89" name="n_1aveValue【市民会館】&#10;一人当たり面積">
          <a:extLst>
            <a:ext uri="{FF2B5EF4-FFF2-40B4-BE49-F238E27FC236}">
              <a16:creationId xmlns:a16="http://schemas.microsoft.com/office/drawing/2014/main" id="{C434F84E-DF45-465D-A9B5-46C834B61ABC}"/>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90" name="n_2aveValue【市民会館】&#10;一人当たり面積">
          <a:extLst>
            <a:ext uri="{FF2B5EF4-FFF2-40B4-BE49-F238E27FC236}">
              <a16:creationId xmlns:a16="http://schemas.microsoft.com/office/drawing/2014/main" id="{E0592BD7-907F-47F1-8BFC-CB2536BC0C62}"/>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91" name="n_3aveValue【市民会館】&#10;一人当たり面積">
          <a:extLst>
            <a:ext uri="{FF2B5EF4-FFF2-40B4-BE49-F238E27FC236}">
              <a16:creationId xmlns:a16="http://schemas.microsoft.com/office/drawing/2014/main" id="{CCAC7F23-3C00-4DBC-B81F-C05773211532}"/>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92" name="n_4aveValue【市民会館】&#10;一人当たり面積">
          <a:extLst>
            <a:ext uri="{FF2B5EF4-FFF2-40B4-BE49-F238E27FC236}">
              <a16:creationId xmlns:a16="http://schemas.microsoft.com/office/drawing/2014/main" id="{50496AFB-74ED-4C2F-BFC1-8651C2C76FC0}"/>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393" name="n_1mainValue【市民会館】&#10;一人当たり面積">
          <a:extLst>
            <a:ext uri="{FF2B5EF4-FFF2-40B4-BE49-F238E27FC236}">
              <a16:creationId xmlns:a16="http://schemas.microsoft.com/office/drawing/2014/main" id="{7F08F2F8-DB0B-4F36-BA17-B99AE55F60A3}"/>
            </a:ext>
          </a:extLst>
        </xdr:cNvPr>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50309</xdr:rowOff>
    </xdr:from>
    <xdr:ext cx="469744" cy="259045"/>
    <xdr:sp macro="" textlink="">
      <xdr:nvSpPr>
        <xdr:cNvPr id="394" name="n_2mainValue【市民会館】&#10;一人当たり面積">
          <a:extLst>
            <a:ext uri="{FF2B5EF4-FFF2-40B4-BE49-F238E27FC236}">
              <a16:creationId xmlns:a16="http://schemas.microsoft.com/office/drawing/2014/main" id="{F0396EC5-635A-4E62-9BD9-EFE612D374D5}"/>
            </a:ext>
          </a:extLst>
        </xdr:cNvPr>
        <xdr:cNvSpPr txBox="1"/>
      </xdr:nvSpPr>
      <xdr:spPr>
        <a:xfrm>
          <a:off x="8515427"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169563</xdr:rowOff>
    </xdr:from>
    <xdr:ext cx="469744" cy="259045"/>
    <xdr:sp macro="" textlink="">
      <xdr:nvSpPr>
        <xdr:cNvPr id="395" name="n_3mainValue【市民会館】&#10;一人当たり面積">
          <a:extLst>
            <a:ext uri="{FF2B5EF4-FFF2-40B4-BE49-F238E27FC236}">
              <a16:creationId xmlns:a16="http://schemas.microsoft.com/office/drawing/2014/main" id="{8BC2B1D4-8B3B-40F3-B3B0-8B786723A4B6}"/>
            </a:ext>
          </a:extLst>
        </xdr:cNvPr>
        <xdr:cNvSpPr txBox="1"/>
      </xdr:nvSpPr>
      <xdr:spPr>
        <a:xfrm>
          <a:off x="76264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4208</xdr:rowOff>
    </xdr:from>
    <xdr:ext cx="469744" cy="259045"/>
    <xdr:sp macro="" textlink="">
      <xdr:nvSpPr>
        <xdr:cNvPr id="396" name="n_4mainValue【市民会館】&#10;一人当たり面積">
          <a:extLst>
            <a:ext uri="{FF2B5EF4-FFF2-40B4-BE49-F238E27FC236}">
              <a16:creationId xmlns:a16="http://schemas.microsoft.com/office/drawing/2014/main" id="{A31679DD-2B9B-41FF-A9B9-8E36C56D7889}"/>
            </a:ext>
          </a:extLst>
        </xdr:cNvPr>
        <xdr:cNvSpPr txBox="1"/>
      </xdr:nvSpPr>
      <xdr:spPr>
        <a:xfrm>
          <a:off x="6737427" y="1852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A49CB50-B64F-4816-A951-5E423980AB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87A45BDA-B388-4AE7-8653-B0BE0BD2EA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780AE809-296C-4BA2-ADA4-EB56A5D425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32B7824-ED83-4C3A-A59E-582A8ECF48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1C85A60-16A1-47DD-983C-9D3CED2CE2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E1502BF3-600D-4AE6-9B8A-1AC3F31C95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B8E2F07-EE14-4CDB-9788-92F71BAE76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CBB99F03-5601-48F2-A925-36511F6AD71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9ED865F-84AB-45E3-A8C7-BBBADE67DE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B76CFBA1-4113-455E-8309-4B030F1BDB8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286980C-E916-4219-85A8-3BECDC6BB54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DD3487F3-A6AE-4877-B774-27F140A5339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3139F6-879C-4007-97E5-45EF0AECF69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770C07A1-500A-4546-B054-1BE79272D9B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A776930B-9AFA-478D-AE57-F4CA16F3872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E09B0FA0-8DA5-4665-820C-518F5EF13E0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212CC931-EB7D-4457-A0CA-41D061CBEE2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79732B3D-E362-4C8D-AC8A-01A1F3D8508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11BF5742-2BD3-4C41-8657-A4AA76F6F19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6F2B3FE5-9B24-4B58-876E-F486CF3DBDF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BEF000B9-D60F-469C-8185-BE04BFF5F7C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D4427ADB-B248-4CED-97DE-ABF545D5072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86E5308D-1FCF-4541-BB32-86109F766AB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C280FCBC-FC1A-410F-A1B0-39EB397290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33A57833-B5FF-4C9D-B6EE-E3EC5DB4ECE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DC3B77CB-049F-4BE7-9964-A827CD1FCC56}"/>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D1EE2491-B1C6-4A31-A0F5-A7E3A97B27A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E4B353E9-5A87-477D-937E-7E9185D2C33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68F88305-EBA1-43A4-9673-81A68581A164}"/>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6" name="直線コネクタ 425">
          <a:extLst>
            <a:ext uri="{FF2B5EF4-FFF2-40B4-BE49-F238E27FC236}">
              <a16:creationId xmlns:a16="http://schemas.microsoft.com/office/drawing/2014/main" id="{82224D78-B8E2-4846-9753-7F6026562261}"/>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16C4B788-1D83-4506-8FFE-E5AC9815329F}"/>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8" name="フローチャート: 判断 427">
          <a:extLst>
            <a:ext uri="{FF2B5EF4-FFF2-40B4-BE49-F238E27FC236}">
              <a16:creationId xmlns:a16="http://schemas.microsoft.com/office/drawing/2014/main" id="{B1920BF8-8BFA-4928-AE87-E2B1FD23E005}"/>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9" name="フローチャート: 判断 428">
          <a:extLst>
            <a:ext uri="{FF2B5EF4-FFF2-40B4-BE49-F238E27FC236}">
              <a16:creationId xmlns:a16="http://schemas.microsoft.com/office/drawing/2014/main" id="{7B4654BA-68D7-480E-9CA8-F6859C958DB3}"/>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30" name="フローチャート: 判断 429">
          <a:extLst>
            <a:ext uri="{FF2B5EF4-FFF2-40B4-BE49-F238E27FC236}">
              <a16:creationId xmlns:a16="http://schemas.microsoft.com/office/drawing/2014/main" id="{948AF699-5C63-4DDE-8B0C-9E9A855346C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31" name="フローチャート: 判断 430">
          <a:extLst>
            <a:ext uri="{FF2B5EF4-FFF2-40B4-BE49-F238E27FC236}">
              <a16:creationId xmlns:a16="http://schemas.microsoft.com/office/drawing/2014/main" id="{441ABDBC-0BBA-42DC-94BC-DCB5EB6FA6B6}"/>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32" name="フローチャート: 判断 431">
          <a:extLst>
            <a:ext uri="{FF2B5EF4-FFF2-40B4-BE49-F238E27FC236}">
              <a16:creationId xmlns:a16="http://schemas.microsoft.com/office/drawing/2014/main" id="{1EBF620B-4191-44FC-B8F5-A64B26C9CFC7}"/>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7BE93CD-1B84-45DD-9203-EE737C0DDB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0A6D0AB-B639-4117-AFBC-1B54D6479F1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1CC365B-B6D2-43F8-B065-46B2660A5DF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278E761-CCE7-48D1-B36D-8A188A075AC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43B277D7-903F-44E3-8B36-3421A454B0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28666</xdr:rowOff>
    </xdr:from>
    <xdr:to>
      <xdr:col>85</xdr:col>
      <xdr:colOff>177800</xdr:colOff>
      <xdr:row>40</xdr:row>
      <xdr:rowOff>130266</xdr:rowOff>
    </xdr:to>
    <xdr:sp macro="" textlink="">
      <xdr:nvSpPr>
        <xdr:cNvPr id="438" name="楕円 437">
          <a:extLst>
            <a:ext uri="{FF2B5EF4-FFF2-40B4-BE49-F238E27FC236}">
              <a16:creationId xmlns:a16="http://schemas.microsoft.com/office/drawing/2014/main" id="{54851FE5-6946-4C62-B75F-74C6E6565F96}"/>
            </a:ext>
          </a:extLst>
        </xdr:cNvPr>
        <xdr:cNvSpPr/>
      </xdr:nvSpPr>
      <xdr:spPr>
        <a:xfrm>
          <a:off x="162687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7093</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1B01205A-DEF0-4E6E-BE96-FE707165F25D}"/>
            </a:ext>
          </a:extLst>
        </xdr:cNvPr>
        <xdr:cNvSpPr txBox="1"/>
      </xdr:nvSpPr>
      <xdr:spPr>
        <a:xfrm>
          <a:off x="16357600"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152763</xdr:rowOff>
    </xdr:from>
    <xdr:to>
      <xdr:col>81</xdr:col>
      <xdr:colOff>101600</xdr:colOff>
      <xdr:row>40</xdr:row>
      <xdr:rowOff>82913</xdr:rowOff>
    </xdr:to>
    <xdr:sp macro="" textlink="">
      <xdr:nvSpPr>
        <xdr:cNvPr id="440" name="楕円 439">
          <a:extLst>
            <a:ext uri="{FF2B5EF4-FFF2-40B4-BE49-F238E27FC236}">
              <a16:creationId xmlns:a16="http://schemas.microsoft.com/office/drawing/2014/main" id="{40B27347-50A6-4602-8B9D-7FF94BB6D231}"/>
            </a:ext>
          </a:extLst>
        </xdr:cNvPr>
        <xdr:cNvSpPr/>
      </xdr:nvSpPr>
      <xdr:spPr>
        <a:xfrm>
          <a:off x="15430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32113</xdr:rowOff>
    </xdr:from>
    <xdr:to>
      <xdr:col>85</xdr:col>
      <xdr:colOff>127000</xdr:colOff>
      <xdr:row>40</xdr:row>
      <xdr:rowOff>79466</xdr:rowOff>
    </xdr:to>
    <xdr:cxnSp macro="">
      <xdr:nvCxnSpPr>
        <xdr:cNvPr id="441" name="直線コネクタ 440">
          <a:extLst>
            <a:ext uri="{FF2B5EF4-FFF2-40B4-BE49-F238E27FC236}">
              <a16:creationId xmlns:a16="http://schemas.microsoft.com/office/drawing/2014/main" id="{007754F2-49AA-4F76-A3D1-137AA83DBD32}"/>
            </a:ext>
          </a:extLst>
        </xdr:cNvPr>
        <xdr:cNvCxnSpPr/>
      </xdr:nvCxnSpPr>
      <xdr:spPr>
        <a:xfrm>
          <a:off x="15481300" y="689011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42" name="楕円 441">
          <a:extLst>
            <a:ext uri="{FF2B5EF4-FFF2-40B4-BE49-F238E27FC236}">
              <a16:creationId xmlns:a16="http://schemas.microsoft.com/office/drawing/2014/main" id="{34038982-0A1A-4A9E-B83F-5E6E9FF35699}"/>
            </a:ext>
          </a:extLst>
        </xdr:cNvPr>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32113</xdr:rowOff>
    </xdr:to>
    <xdr:cxnSp macro="">
      <xdr:nvCxnSpPr>
        <xdr:cNvPr id="443" name="直線コネクタ 442">
          <a:extLst>
            <a:ext uri="{FF2B5EF4-FFF2-40B4-BE49-F238E27FC236}">
              <a16:creationId xmlns:a16="http://schemas.microsoft.com/office/drawing/2014/main" id="{0E4811D3-2F57-4D85-9FE8-C88553244619}"/>
            </a:ext>
          </a:extLst>
        </xdr:cNvPr>
        <xdr:cNvCxnSpPr/>
      </xdr:nvCxnSpPr>
      <xdr:spPr>
        <a:xfrm>
          <a:off x="14592300" y="684276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54791</xdr:rowOff>
    </xdr:from>
    <xdr:to>
      <xdr:col>72</xdr:col>
      <xdr:colOff>38100</xdr:colOff>
      <xdr:row>39</xdr:row>
      <xdr:rowOff>156391</xdr:rowOff>
    </xdr:to>
    <xdr:sp macro="" textlink="">
      <xdr:nvSpPr>
        <xdr:cNvPr id="444" name="楕円 443">
          <a:extLst>
            <a:ext uri="{FF2B5EF4-FFF2-40B4-BE49-F238E27FC236}">
              <a16:creationId xmlns:a16="http://schemas.microsoft.com/office/drawing/2014/main" id="{55BF55A1-2453-4BD8-AF3F-F9361FA46A26}"/>
            </a:ext>
          </a:extLst>
        </xdr:cNvPr>
        <xdr:cNvSpPr/>
      </xdr:nvSpPr>
      <xdr:spPr>
        <a:xfrm>
          <a:off x="13652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105591</xdr:rowOff>
    </xdr:from>
    <xdr:to>
      <xdr:col>76</xdr:col>
      <xdr:colOff>114300</xdr:colOff>
      <xdr:row>39</xdr:row>
      <xdr:rowOff>156210</xdr:rowOff>
    </xdr:to>
    <xdr:cxnSp macro="">
      <xdr:nvCxnSpPr>
        <xdr:cNvPr id="445" name="直線コネクタ 444">
          <a:extLst>
            <a:ext uri="{FF2B5EF4-FFF2-40B4-BE49-F238E27FC236}">
              <a16:creationId xmlns:a16="http://schemas.microsoft.com/office/drawing/2014/main" id="{21868ACA-F428-4BD8-BF36-16F26E313C99}"/>
            </a:ext>
          </a:extLst>
        </xdr:cNvPr>
        <xdr:cNvCxnSpPr/>
      </xdr:nvCxnSpPr>
      <xdr:spPr>
        <a:xfrm>
          <a:off x="13703300" y="679214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4173</xdr:rowOff>
    </xdr:from>
    <xdr:to>
      <xdr:col>67</xdr:col>
      <xdr:colOff>101600</xdr:colOff>
      <xdr:row>39</xdr:row>
      <xdr:rowOff>105773</xdr:rowOff>
    </xdr:to>
    <xdr:sp macro="" textlink="">
      <xdr:nvSpPr>
        <xdr:cNvPr id="446" name="楕円 445">
          <a:extLst>
            <a:ext uri="{FF2B5EF4-FFF2-40B4-BE49-F238E27FC236}">
              <a16:creationId xmlns:a16="http://schemas.microsoft.com/office/drawing/2014/main" id="{5B31CADC-2A25-4033-8B1C-EFD9C2AF7B8F}"/>
            </a:ext>
          </a:extLst>
        </xdr:cNvPr>
        <xdr:cNvSpPr/>
      </xdr:nvSpPr>
      <xdr:spPr>
        <a:xfrm>
          <a:off x="1276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54973</xdr:rowOff>
    </xdr:from>
    <xdr:to>
      <xdr:col>71</xdr:col>
      <xdr:colOff>177800</xdr:colOff>
      <xdr:row>39</xdr:row>
      <xdr:rowOff>105591</xdr:rowOff>
    </xdr:to>
    <xdr:cxnSp macro="">
      <xdr:nvCxnSpPr>
        <xdr:cNvPr id="447" name="直線コネクタ 446">
          <a:extLst>
            <a:ext uri="{FF2B5EF4-FFF2-40B4-BE49-F238E27FC236}">
              <a16:creationId xmlns:a16="http://schemas.microsoft.com/office/drawing/2014/main" id="{71373249-6852-4039-A357-04B0BD8F2BBF}"/>
            </a:ext>
          </a:extLst>
        </xdr:cNvPr>
        <xdr:cNvCxnSpPr/>
      </xdr:nvCxnSpPr>
      <xdr:spPr>
        <a:xfrm>
          <a:off x="12814300" y="674152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CBEC682F-FA5C-46F8-B01A-A9BD1CBA917A}"/>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5D0AEF5D-7427-4766-AF72-B6824E888C6A}"/>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F8AA6AAE-C109-4629-96C7-B36CB7199802}"/>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DE4FD0CD-D719-4284-8BC0-550B8350F108}"/>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74040</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05C327F5-765A-4953-9884-BC499FF50D35}"/>
            </a:ext>
          </a:extLst>
        </xdr:cNvPr>
        <xdr:cNvSpPr txBox="1"/>
      </xdr:nvSpPr>
      <xdr:spPr>
        <a:xfrm>
          <a:off x="152660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9A27DB84-8D81-4840-A774-570B1D867BDC}"/>
            </a:ext>
          </a:extLst>
        </xdr:cNvPr>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147518</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C9B59C6A-67DF-4418-A121-46A86372F462}"/>
            </a:ext>
          </a:extLst>
        </xdr:cNvPr>
        <xdr:cNvSpPr txBox="1"/>
      </xdr:nvSpPr>
      <xdr:spPr>
        <a:xfrm>
          <a:off x="13500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96900</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4DF2314A-6C2D-47D3-8909-7946D5F39194}"/>
            </a:ext>
          </a:extLst>
        </xdr:cNvPr>
        <xdr:cNvSpPr txBox="1"/>
      </xdr:nvSpPr>
      <xdr:spPr>
        <a:xfrm>
          <a:off x="12611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C1B34652-A12C-4973-B623-13A8E17B7F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468B1627-6748-4242-84A6-F09C2277730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9773AD56-34F6-4B95-9471-036FDA4B392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4F65D0FF-A6CA-459B-A179-FEDB1E9B392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E8419066-BE1F-4B2A-8EA7-31ADC96F61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4820F841-BBE8-4728-8ACC-E4067C0820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B7F339FC-2A71-436F-98FE-8063067163F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E3AFD851-3DAC-4DFA-8972-AC8B21BE106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7BD4E932-77CD-4105-85B4-52521CC535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5F7043AE-985E-4AF2-A8B5-4F9DC23B70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828504EC-100C-46A5-B468-4581CCC42E5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7" name="テキスト ボックス 466">
          <a:extLst>
            <a:ext uri="{FF2B5EF4-FFF2-40B4-BE49-F238E27FC236}">
              <a16:creationId xmlns:a16="http://schemas.microsoft.com/office/drawing/2014/main" id="{1128CAEB-9688-476C-B2AD-47F48973B39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4B09B8D2-7A73-4308-ABF5-E8918180E93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9" name="テキスト ボックス 468">
          <a:extLst>
            <a:ext uri="{FF2B5EF4-FFF2-40B4-BE49-F238E27FC236}">
              <a16:creationId xmlns:a16="http://schemas.microsoft.com/office/drawing/2014/main" id="{5BE10909-3557-41ED-8C4E-3D6C7DA0B06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C4157FFA-5866-4C4E-823E-BBB1312A5A7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1" name="テキスト ボックス 470">
          <a:extLst>
            <a:ext uri="{FF2B5EF4-FFF2-40B4-BE49-F238E27FC236}">
              <a16:creationId xmlns:a16="http://schemas.microsoft.com/office/drawing/2014/main" id="{1BF10E8C-EFA7-451B-95D0-E18382FA39A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702DCDED-97DB-4699-AC89-6D065E2BF42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3" name="テキスト ボックス 472">
          <a:extLst>
            <a:ext uri="{FF2B5EF4-FFF2-40B4-BE49-F238E27FC236}">
              <a16:creationId xmlns:a16="http://schemas.microsoft.com/office/drawing/2014/main" id="{FF4417FB-65C1-468C-95C8-6A9CB69383A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D9047583-BB61-40DE-ABB5-68966D2D241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5" name="テキスト ボックス 474">
          <a:extLst>
            <a:ext uri="{FF2B5EF4-FFF2-40B4-BE49-F238E27FC236}">
              <a16:creationId xmlns:a16="http://schemas.microsoft.com/office/drawing/2014/main" id="{645D3662-6F81-4669-BBD8-EFB525FC29A1}"/>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1057ED38-67B9-4AFA-A8CA-AE6C2C9B722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7" name="テキスト ボックス 476">
          <a:extLst>
            <a:ext uri="{FF2B5EF4-FFF2-40B4-BE49-F238E27FC236}">
              <a16:creationId xmlns:a16="http://schemas.microsoft.com/office/drawing/2014/main" id="{36E16D27-ED83-4411-96AB-E6929BF9656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FD709B8B-659C-4521-8DDD-38A36053DF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9" name="テキスト ボックス 478">
          <a:extLst>
            <a:ext uri="{FF2B5EF4-FFF2-40B4-BE49-F238E27FC236}">
              <a16:creationId xmlns:a16="http://schemas.microsoft.com/office/drawing/2014/main" id="{B91B3ED5-D7AF-45BF-93B9-A47B0FC2C8C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71B229E4-D176-4658-A79C-5DDF4A20F90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81" name="直線コネクタ 480">
          <a:extLst>
            <a:ext uri="{FF2B5EF4-FFF2-40B4-BE49-F238E27FC236}">
              <a16:creationId xmlns:a16="http://schemas.microsoft.com/office/drawing/2014/main" id="{3CBA7A5F-0C2C-4A6D-94B3-C7CDDBB9A6F7}"/>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2128857D-083D-4F4B-9170-436DBDAAE9EE}"/>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83" name="直線コネクタ 482">
          <a:extLst>
            <a:ext uri="{FF2B5EF4-FFF2-40B4-BE49-F238E27FC236}">
              <a16:creationId xmlns:a16="http://schemas.microsoft.com/office/drawing/2014/main" id="{558C525F-24BD-4E59-8A45-CEE639C73763}"/>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84" name="【一般廃棄物処理施設】&#10;一人当たり有形固定資産（償却資産）額最大値テキスト">
          <a:extLst>
            <a:ext uri="{FF2B5EF4-FFF2-40B4-BE49-F238E27FC236}">
              <a16:creationId xmlns:a16="http://schemas.microsoft.com/office/drawing/2014/main" id="{E02F299A-4323-4D3F-BA5C-A0EB81884BCA}"/>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85" name="直線コネクタ 484">
          <a:extLst>
            <a:ext uri="{FF2B5EF4-FFF2-40B4-BE49-F238E27FC236}">
              <a16:creationId xmlns:a16="http://schemas.microsoft.com/office/drawing/2014/main" id="{2534C1A9-6805-42C5-88F9-F2410E4103DD}"/>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486" name="【一般廃棄物処理施設】&#10;一人当たり有形固定資産（償却資産）額平均値テキスト">
          <a:extLst>
            <a:ext uri="{FF2B5EF4-FFF2-40B4-BE49-F238E27FC236}">
              <a16:creationId xmlns:a16="http://schemas.microsoft.com/office/drawing/2014/main" id="{A5EAD455-8DB1-4DC1-886A-0EEE5A47E642}"/>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87" name="フローチャート: 判断 486">
          <a:extLst>
            <a:ext uri="{FF2B5EF4-FFF2-40B4-BE49-F238E27FC236}">
              <a16:creationId xmlns:a16="http://schemas.microsoft.com/office/drawing/2014/main" id="{1D5D543A-3397-4746-B453-0E5B1A72F2C8}"/>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88" name="フローチャート: 判断 487">
          <a:extLst>
            <a:ext uri="{FF2B5EF4-FFF2-40B4-BE49-F238E27FC236}">
              <a16:creationId xmlns:a16="http://schemas.microsoft.com/office/drawing/2014/main" id="{CC087E46-95FB-4BEA-8FF6-DBC2CA6C2198}"/>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89" name="フローチャート: 判断 488">
          <a:extLst>
            <a:ext uri="{FF2B5EF4-FFF2-40B4-BE49-F238E27FC236}">
              <a16:creationId xmlns:a16="http://schemas.microsoft.com/office/drawing/2014/main" id="{DB2BDCA6-D83E-4642-A344-2DA9D83A84AC}"/>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90" name="フローチャート: 判断 489">
          <a:extLst>
            <a:ext uri="{FF2B5EF4-FFF2-40B4-BE49-F238E27FC236}">
              <a16:creationId xmlns:a16="http://schemas.microsoft.com/office/drawing/2014/main" id="{AD7073AE-92EF-45F5-8E56-088B8BBE472A}"/>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91" name="フローチャート: 判断 490">
          <a:extLst>
            <a:ext uri="{FF2B5EF4-FFF2-40B4-BE49-F238E27FC236}">
              <a16:creationId xmlns:a16="http://schemas.microsoft.com/office/drawing/2014/main" id="{252E42E6-3BB0-4294-90CE-8F051363A6FD}"/>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1EC423E-5878-4852-A27C-DE5437C988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7125995-7B66-4931-9DBD-34F3DEE9B7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B437BF5-F043-4186-874B-54CA31AE9D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FC94930-9CD3-41D9-840B-9B1BF4A131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DD450A4-395D-4096-A124-F250CFAEA3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162330</xdr:rowOff>
    </xdr:from>
    <xdr:to>
      <xdr:col>116</xdr:col>
      <xdr:colOff>114300</xdr:colOff>
      <xdr:row>42</xdr:row>
      <xdr:rowOff>92480</xdr:rowOff>
    </xdr:to>
    <xdr:sp macro="" textlink="">
      <xdr:nvSpPr>
        <xdr:cNvPr id="497" name="楕円 496">
          <a:extLst>
            <a:ext uri="{FF2B5EF4-FFF2-40B4-BE49-F238E27FC236}">
              <a16:creationId xmlns:a16="http://schemas.microsoft.com/office/drawing/2014/main" id="{190E014B-1839-4622-9DDE-1F158E8736B9}"/>
            </a:ext>
          </a:extLst>
        </xdr:cNvPr>
        <xdr:cNvSpPr/>
      </xdr:nvSpPr>
      <xdr:spPr>
        <a:xfrm>
          <a:off x="22110700" y="71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77257</xdr:rowOff>
    </xdr:from>
    <xdr:ext cx="534377" cy="259045"/>
    <xdr:sp macro="" textlink="">
      <xdr:nvSpPr>
        <xdr:cNvPr id="498" name="【一般廃棄物処理施設】&#10;一人当たり有形固定資産（償却資産）額該当値テキスト">
          <a:extLst>
            <a:ext uri="{FF2B5EF4-FFF2-40B4-BE49-F238E27FC236}">
              <a16:creationId xmlns:a16="http://schemas.microsoft.com/office/drawing/2014/main" id="{C65B7153-ADDA-4ABE-9EF8-363A6BF3C14B}"/>
            </a:ext>
          </a:extLst>
        </xdr:cNvPr>
        <xdr:cNvSpPr txBox="1"/>
      </xdr:nvSpPr>
      <xdr:spPr>
        <a:xfrm>
          <a:off x="22199600" y="710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163302</xdr:rowOff>
    </xdr:from>
    <xdr:to>
      <xdr:col>112</xdr:col>
      <xdr:colOff>38100</xdr:colOff>
      <xdr:row>42</xdr:row>
      <xdr:rowOff>93452</xdr:rowOff>
    </xdr:to>
    <xdr:sp macro="" textlink="">
      <xdr:nvSpPr>
        <xdr:cNvPr id="499" name="楕円 498">
          <a:extLst>
            <a:ext uri="{FF2B5EF4-FFF2-40B4-BE49-F238E27FC236}">
              <a16:creationId xmlns:a16="http://schemas.microsoft.com/office/drawing/2014/main" id="{1644E8CC-524E-4E4F-806E-81705364CB9A}"/>
            </a:ext>
          </a:extLst>
        </xdr:cNvPr>
        <xdr:cNvSpPr/>
      </xdr:nvSpPr>
      <xdr:spPr>
        <a:xfrm>
          <a:off x="21272500" y="71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41680</xdr:rowOff>
    </xdr:from>
    <xdr:to>
      <xdr:col>116</xdr:col>
      <xdr:colOff>63500</xdr:colOff>
      <xdr:row>42</xdr:row>
      <xdr:rowOff>42652</xdr:rowOff>
    </xdr:to>
    <xdr:cxnSp macro="">
      <xdr:nvCxnSpPr>
        <xdr:cNvPr id="500" name="直線コネクタ 499">
          <a:extLst>
            <a:ext uri="{FF2B5EF4-FFF2-40B4-BE49-F238E27FC236}">
              <a16:creationId xmlns:a16="http://schemas.microsoft.com/office/drawing/2014/main" id="{E441A945-FE0B-458E-A345-01677E3811B9}"/>
            </a:ext>
          </a:extLst>
        </xdr:cNvPr>
        <xdr:cNvCxnSpPr/>
      </xdr:nvCxnSpPr>
      <xdr:spPr>
        <a:xfrm flipV="1">
          <a:off x="21323300" y="7242580"/>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164309</xdr:rowOff>
    </xdr:from>
    <xdr:to>
      <xdr:col>107</xdr:col>
      <xdr:colOff>101600</xdr:colOff>
      <xdr:row>42</xdr:row>
      <xdr:rowOff>94459</xdr:rowOff>
    </xdr:to>
    <xdr:sp macro="" textlink="">
      <xdr:nvSpPr>
        <xdr:cNvPr id="501" name="楕円 500">
          <a:extLst>
            <a:ext uri="{FF2B5EF4-FFF2-40B4-BE49-F238E27FC236}">
              <a16:creationId xmlns:a16="http://schemas.microsoft.com/office/drawing/2014/main" id="{6A3FF120-9FFD-4ECB-88E7-5D2D5A80E0AA}"/>
            </a:ext>
          </a:extLst>
        </xdr:cNvPr>
        <xdr:cNvSpPr/>
      </xdr:nvSpPr>
      <xdr:spPr>
        <a:xfrm>
          <a:off x="20383500" y="71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42652</xdr:rowOff>
    </xdr:from>
    <xdr:to>
      <xdr:col>111</xdr:col>
      <xdr:colOff>177800</xdr:colOff>
      <xdr:row>42</xdr:row>
      <xdr:rowOff>43659</xdr:rowOff>
    </xdr:to>
    <xdr:cxnSp macro="">
      <xdr:nvCxnSpPr>
        <xdr:cNvPr id="502" name="直線コネクタ 501">
          <a:extLst>
            <a:ext uri="{FF2B5EF4-FFF2-40B4-BE49-F238E27FC236}">
              <a16:creationId xmlns:a16="http://schemas.microsoft.com/office/drawing/2014/main" id="{444351A3-3522-4241-ABFE-062F0FDC907D}"/>
            </a:ext>
          </a:extLst>
        </xdr:cNvPr>
        <xdr:cNvCxnSpPr/>
      </xdr:nvCxnSpPr>
      <xdr:spPr>
        <a:xfrm flipV="1">
          <a:off x="20434300" y="7243552"/>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165519</xdr:rowOff>
    </xdr:from>
    <xdr:to>
      <xdr:col>102</xdr:col>
      <xdr:colOff>165100</xdr:colOff>
      <xdr:row>42</xdr:row>
      <xdr:rowOff>95669</xdr:rowOff>
    </xdr:to>
    <xdr:sp macro="" textlink="">
      <xdr:nvSpPr>
        <xdr:cNvPr id="503" name="楕円 502">
          <a:extLst>
            <a:ext uri="{FF2B5EF4-FFF2-40B4-BE49-F238E27FC236}">
              <a16:creationId xmlns:a16="http://schemas.microsoft.com/office/drawing/2014/main" id="{428CA0D4-A80B-4BC2-B68C-FCC51983BEF3}"/>
            </a:ext>
          </a:extLst>
        </xdr:cNvPr>
        <xdr:cNvSpPr/>
      </xdr:nvSpPr>
      <xdr:spPr>
        <a:xfrm>
          <a:off x="19494500" y="71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43659</xdr:rowOff>
    </xdr:from>
    <xdr:to>
      <xdr:col>107</xdr:col>
      <xdr:colOff>50800</xdr:colOff>
      <xdr:row>42</xdr:row>
      <xdr:rowOff>44869</xdr:rowOff>
    </xdr:to>
    <xdr:cxnSp macro="">
      <xdr:nvCxnSpPr>
        <xdr:cNvPr id="504" name="直線コネクタ 503">
          <a:extLst>
            <a:ext uri="{FF2B5EF4-FFF2-40B4-BE49-F238E27FC236}">
              <a16:creationId xmlns:a16="http://schemas.microsoft.com/office/drawing/2014/main" id="{BB827C84-B02E-4AA2-8CC0-6A4AC554BE11}"/>
            </a:ext>
          </a:extLst>
        </xdr:cNvPr>
        <xdr:cNvCxnSpPr/>
      </xdr:nvCxnSpPr>
      <xdr:spPr>
        <a:xfrm flipV="1">
          <a:off x="19545300" y="7244559"/>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167013</xdr:rowOff>
    </xdr:from>
    <xdr:to>
      <xdr:col>98</xdr:col>
      <xdr:colOff>38100</xdr:colOff>
      <xdr:row>42</xdr:row>
      <xdr:rowOff>97163</xdr:rowOff>
    </xdr:to>
    <xdr:sp macro="" textlink="">
      <xdr:nvSpPr>
        <xdr:cNvPr id="505" name="楕円 504">
          <a:extLst>
            <a:ext uri="{FF2B5EF4-FFF2-40B4-BE49-F238E27FC236}">
              <a16:creationId xmlns:a16="http://schemas.microsoft.com/office/drawing/2014/main" id="{B36E6EF4-D0AD-4589-B18E-D187CD04025D}"/>
            </a:ext>
          </a:extLst>
        </xdr:cNvPr>
        <xdr:cNvSpPr/>
      </xdr:nvSpPr>
      <xdr:spPr>
        <a:xfrm>
          <a:off x="18605500" y="7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44869</xdr:rowOff>
    </xdr:from>
    <xdr:to>
      <xdr:col>102</xdr:col>
      <xdr:colOff>114300</xdr:colOff>
      <xdr:row>42</xdr:row>
      <xdr:rowOff>46363</xdr:rowOff>
    </xdr:to>
    <xdr:cxnSp macro="">
      <xdr:nvCxnSpPr>
        <xdr:cNvPr id="506" name="直線コネクタ 505">
          <a:extLst>
            <a:ext uri="{FF2B5EF4-FFF2-40B4-BE49-F238E27FC236}">
              <a16:creationId xmlns:a16="http://schemas.microsoft.com/office/drawing/2014/main" id="{9CCD45EC-F8DB-4E37-A3E9-2BF45793744C}"/>
            </a:ext>
          </a:extLst>
        </xdr:cNvPr>
        <xdr:cNvCxnSpPr/>
      </xdr:nvCxnSpPr>
      <xdr:spPr>
        <a:xfrm flipV="1">
          <a:off x="18656300" y="7245769"/>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507" name="n_1aveValue【一般廃棄物処理施設】&#10;一人当たり有形固定資産（償却資産）額">
          <a:extLst>
            <a:ext uri="{FF2B5EF4-FFF2-40B4-BE49-F238E27FC236}">
              <a16:creationId xmlns:a16="http://schemas.microsoft.com/office/drawing/2014/main" id="{3323BB60-5AFD-4A90-BF62-48EEE15E3059}"/>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508" name="n_2aveValue【一般廃棄物処理施設】&#10;一人当たり有形固定資産（償却資産）額">
          <a:extLst>
            <a:ext uri="{FF2B5EF4-FFF2-40B4-BE49-F238E27FC236}">
              <a16:creationId xmlns:a16="http://schemas.microsoft.com/office/drawing/2014/main" id="{D5C754E7-CB20-4E74-9D33-5CB1270FB87D}"/>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509" name="n_3aveValue【一般廃棄物処理施設】&#10;一人当たり有形固定資産（償却資産）額">
          <a:extLst>
            <a:ext uri="{FF2B5EF4-FFF2-40B4-BE49-F238E27FC236}">
              <a16:creationId xmlns:a16="http://schemas.microsoft.com/office/drawing/2014/main" id="{C4DD338B-BF70-4ADE-B8F7-A9BFB5DAA8F7}"/>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510" name="n_4aveValue【一般廃棄物処理施設】&#10;一人当たり有形固定資産（償却資産）額">
          <a:extLst>
            <a:ext uri="{FF2B5EF4-FFF2-40B4-BE49-F238E27FC236}">
              <a16:creationId xmlns:a16="http://schemas.microsoft.com/office/drawing/2014/main" id="{502C8BA6-2346-4CF5-8974-94AD81992C1A}"/>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84579</xdr:rowOff>
    </xdr:from>
    <xdr:ext cx="534377" cy="259045"/>
    <xdr:sp macro="" textlink="">
      <xdr:nvSpPr>
        <xdr:cNvPr id="511" name="n_1mainValue【一般廃棄物処理施設】&#10;一人当たり有形固定資産（償却資産）額">
          <a:extLst>
            <a:ext uri="{FF2B5EF4-FFF2-40B4-BE49-F238E27FC236}">
              <a16:creationId xmlns:a16="http://schemas.microsoft.com/office/drawing/2014/main" id="{F6D99304-35EA-4ADE-99F4-0676B4BCC2E3}"/>
            </a:ext>
          </a:extLst>
        </xdr:cNvPr>
        <xdr:cNvSpPr txBox="1"/>
      </xdr:nvSpPr>
      <xdr:spPr>
        <a:xfrm>
          <a:off x="21043411" y="728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85586</xdr:rowOff>
    </xdr:from>
    <xdr:ext cx="534377" cy="259045"/>
    <xdr:sp macro="" textlink="">
      <xdr:nvSpPr>
        <xdr:cNvPr id="512" name="n_2mainValue【一般廃棄物処理施設】&#10;一人当たり有形固定資産（償却資産）額">
          <a:extLst>
            <a:ext uri="{FF2B5EF4-FFF2-40B4-BE49-F238E27FC236}">
              <a16:creationId xmlns:a16="http://schemas.microsoft.com/office/drawing/2014/main" id="{2E5E2D26-8060-4F35-8660-3852A04C9BB0}"/>
            </a:ext>
          </a:extLst>
        </xdr:cNvPr>
        <xdr:cNvSpPr txBox="1"/>
      </xdr:nvSpPr>
      <xdr:spPr>
        <a:xfrm>
          <a:off x="20167111" y="728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86796</xdr:rowOff>
    </xdr:from>
    <xdr:ext cx="534377" cy="259045"/>
    <xdr:sp macro="" textlink="">
      <xdr:nvSpPr>
        <xdr:cNvPr id="513" name="n_3mainValue【一般廃棄物処理施設】&#10;一人当たり有形固定資産（償却資産）額">
          <a:extLst>
            <a:ext uri="{FF2B5EF4-FFF2-40B4-BE49-F238E27FC236}">
              <a16:creationId xmlns:a16="http://schemas.microsoft.com/office/drawing/2014/main" id="{1F9E84AE-4444-48CA-889C-DD03BC379FFA}"/>
            </a:ext>
          </a:extLst>
        </xdr:cNvPr>
        <xdr:cNvSpPr txBox="1"/>
      </xdr:nvSpPr>
      <xdr:spPr>
        <a:xfrm>
          <a:off x="19278111" y="728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88290</xdr:rowOff>
    </xdr:from>
    <xdr:ext cx="534377" cy="259045"/>
    <xdr:sp macro="" textlink="">
      <xdr:nvSpPr>
        <xdr:cNvPr id="514" name="n_4mainValue【一般廃棄物処理施設】&#10;一人当たり有形固定資産（償却資産）額">
          <a:extLst>
            <a:ext uri="{FF2B5EF4-FFF2-40B4-BE49-F238E27FC236}">
              <a16:creationId xmlns:a16="http://schemas.microsoft.com/office/drawing/2014/main" id="{738A085D-4B77-408F-8B7D-280A7FB5AA1C}"/>
            </a:ext>
          </a:extLst>
        </xdr:cNvPr>
        <xdr:cNvSpPr txBox="1"/>
      </xdr:nvSpPr>
      <xdr:spPr>
        <a:xfrm>
          <a:off x="18389111" y="72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109CD4DF-FAF8-4D2C-8CC8-91CD97A9A43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07B410CC-1E25-4AE4-B036-BF4DAADAE0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4A0E24CB-EDE7-42FD-8F83-5BA9086FDD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6BD927E8-2B61-40FE-9599-50E2F53F72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E8471891-43D1-4582-899D-4CF175F6EBD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F103AC42-ADFE-4313-A52B-658EBE0EFA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E32E8E51-25AA-4321-B951-C446711426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963F3419-E2D3-451C-964E-628751751FF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53B9D632-67A5-4419-965E-3BC23F2ACF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742A6E40-5753-4D23-91A2-A88ED211E5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2F8B4107-A121-44E7-8FCD-AF8BC3682DE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447A27B4-3928-44FA-A3B7-CFEB0E65D11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7" name="テキスト ボックス 526">
          <a:extLst>
            <a:ext uri="{FF2B5EF4-FFF2-40B4-BE49-F238E27FC236}">
              <a16:creationId xmlns:a16="http://schemas.microsoft.com/office/drawing/2014/main" id="{A38FFE32-84D0-4D90-99A2-5CB6BE7941C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67B5BF54-F449-477C-9F16-D379E0F0749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F1091BBD-5A34-459B-863B-D0EC1AA1CFD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79D7935F-5D81-455F-A965-CFECB174580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88E39632-E7E3-4965-A85B-D3C63915946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AE2B7A2F-AD60-4AB4-A9F3-D1F5CE29001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C4AB17A2-0442-4E25-AFE4-B6C9F74D663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2BF14B61-3F7F-4EC2-AE11-6244C9E83A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306B8852-0026-489C-90CA-22380F3EF34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605A7E20-925C-4693-ACD1-D58DE45A6BF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7" name="テキスト ボックス 536">
          <a:extLst>
            <a:ext uri="{FF2B5EF4-FFF2-40B4-BE49-F238E27FC236}">
              <a16:creationId xmlns:a16="http://schemas.microsoft.com/office/drawing/2014/main" id="{5A89768F-90A4-42F9-BBA8-25CE7E67D95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80F6BA70-F6AE-45ED-BCCC-E15D09044C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a:extLst>
            <a:ext uri="{FF2B5EF4-FFF2-40B4-BE49-F238E27FC236}">
              <a16:creationId xmlns:a16="http://schemas.microsoft.com/office/drawing/2014/main" id="{43B016E5-DA9C-4314-B61D-31A35E06A2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40" name="直線コネクタ 539">
          <a:extLst>
            <a:ext uri="{FF2B5EF4-FFF2-40B4-BE49-F238E27FC236}">
              <a16:creationId xmlns:a16="http://schemas.microsoft.com/office/drawing/2014/main" id="{3D884503-D402-46AF-BFF8-7F5225A5AEC2}"/>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1" name="【保健センター・保健所】&#10;有形固定資産減価償却率最小値テキスト">
          <a:extLst>
            <a:ext uri="{FF2B5EF4-FFF2-40B4-BE49-F238E27FC236}">
              <a16:creationId xmlns:a16="http://schemas.microsoft.com/office/drawing/2014/main" id="{958D44F0-20B1-40C1-AC0E-9F1CF865D34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2" name="直線コネクタ 541">
          <a:extLst>
            <a:ext uri="{FF2B5EF4-FFF2-40B4-BE49-F238E27FC236}">
              <a16:creationId xmlns:a16="http://schemas.microsoft.com/office/drawing/2014/main" id="{70FA8193-37DA-4E40-A230-70A30BDEEA1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43" name="【保健センター・保健所】&#10;有形固定資産減価償却率最大値テキスト">
          <a:extLst>
            <a:ext uri="{FF2B5EF4-FFF2-40B4-BE49-F238E27FC236}">
              <a16:creationId xmlns:a16="http://schemas.microsoft.com/office/drawing/2014/main" id="{A3E26954-8D6C-4963-9CEC-BDE751459222}"/>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44" name="直線コネクタ 543">
          <a:extLst>
            <a:ext uri="{FF2B5EF4-FFF2-40B4-BE49-F238E27FC236}">
              <a16:creationId xmlns:a16="http://schemas.microsoft.com/office/drawing/2014/main" id="{B4946032-C643-493F-9970-E5CDE163B66F}"/>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545" name="【保健センター・保健所】&#10;有形固定資産減価償却率平均値テキスト">
          <a:extLst>
            <a:ext uri="{FF2B5EF4-FFF2-40B4-BE49-F238E27FC236}">
              <a16:creationId xmlns:a16="http://schemas.microsoft.com/office/drawing/2014/main" id="{AA3F1546-9D2D-4EE2-9A99-446E8277FD32}"/>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46" name="フローチャート: 判断 545">
          <a:extLst>
            <a:ext uri="{FF2B5EF4-FFF2-40B4-BE49-F238E27FC236}">
              <a16:creationId xmlns:a16="http://schemas.microsoft.com/office/drawing/2014/main" id="{726822B8-A802-494D-9DC3-6E199D1CF6CF}"/>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47" name="フローチャート: 判断 546">
          <a:extLst>
            <a:ext uri="{FF2B5EF4-FFF2-40B4-BE49-F238E27FC236}">
              <a16:creationId xmlns:a16="http://schemas.microsoft.com/office/drawing/2014/main" id="{1C76CB8B-7DEB-4420-8497-A077530A8A23}"/>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48" name="フローチャート: 判断 547">
          <a:extLst>
            <a:ext uri="{FF2B5EF4-FFF2-40B4-BE49-F238E27FC236}">
              <a16:creationId xmlns:a16="http://schemas.microsoft.com/office/drawing/2014/main" id="{9DC48A4E-D061-4611-B540-95FE1B62CE31}"/>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9" name="フローチャート: 判断 548">
          <a:extLst>
            <a:ext uri="{FF2B5EF4-FFF2-40B4-BE49-F238E27FC236}">
              <a16:creationId xmlns:a16="http://schemas.microsoft.com/office/drawing/2014/main" id="{5BC488DA-64E5-4D7F-BCB5-84066C1EF7B8}"/>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50" name="フローチャート: 判断 549">
          <a:extLst>
            <a:ext uri="{FF2B5EF4-FFF2-40B4-BE49-F238E27FC236}">
              <a16:creationId xmlns:a16="http://schemas.microsoft.com/office/drawing/2014/main" id="{A91F80FB-1D30-4BB5-906A-F0CE066628DD}"/>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49A7938-7FF4-4F4B-9D70-6C81863379B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5AF6CA4-971E-4D50-A08F-9620B3D12F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5A62692-01AD-4F8A-BBE7-1B8C073FEA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950F6F8-8400-4CB6-8533-C80A37553D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468306EC-D0C3-4D4A-86F3-3049127206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56" name="楕円 555">
          <a:extLst>
            <a:ext uri="{FF2B5EF4-FFF2-40B4-BE49-F238E27FC236}">
              <a16:creationId xmlns:a16="http://schemas.microsoft.com/office/drawing/2014/main" id="{98D1452C-BBFC-40FB-A843-55DBB922DF9B}"/>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57" name="【保健センター・保健所】&#10;有形固定資産減価償却率該当値テキスト">
          <a:extLst>
            <a:ext uri="{FF2B5EF4-FFF2-40B4-BE49-F238E27FC236}">
              <a16:creationId xmlns:a16="http://schemas.microsoft.com/office/drawing/2014/main" id="{6D35E05B-2F1A-456F-AD4E-BEAD0B9A11FB}"/>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558" name="楕円 557">
          <a:extLst>
            <a:ext uri="{FF2B5EF4-FFF2-40B4-BE49-F238E27FC236}">
              <a16:creationId xmlns:a16="http://schemas.microsoft.com/office/drawing/2014/main" id="{F8BD914B-CB54-431D-AA3C-19B6ABD9EFD2}"/>
            </a:ext>
          </a:extLst>
        </xdr:cNvPr>
        <xdr:cNvSpPr/>
      </xdr:nvSpPr>
      <xdr:spPr>
        <a:xfrm>
          <a:off x="1543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24493</xdr:rowOff>
    </xdr:to>
    <xdr:cxnSp macro="">
      <xdr:nvCxnSpPr>
        <xdr:cNvPr id="559" name="直線コネクタ 558">
          <a:extLst>
            <a:ext uri="{FF2B5EF4-FFF2-40B4-BE49-F238E27FC236}">
              <a16:creationId xmlns:a16="http://schemas.microsoft.com/office/drawing/2014/main" id="{572E1B5A-B8F3-4D1D-BF2C-38ACDE6B6008}"/>
            </a:ext>
          </a:extLst>
        </xdr:cNvPr>
        <xdr:cNvCxnSpPr/>
      </xdr:nvCxnSpPr>
      <xdr:spPr>
        <a:xfrm>
          <a:off x="15481300" y="104568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60" name="楕円 559">
          <a:extLst>
            <a:ext uri="{FF2B5EF4-FFF2-40B4-BE49-F238E27FC236}">
              <a16:creationId xmlns:a16="http://schemas.microsoft.com/office/drawing/2014/main" id="{38974838-24E2-4496-8335-A2C529E37AB6}"/>
            </a:ext>
          </a:extLst>
        </xdr:cNvPr>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60</xdr:row>
      <xdr:rowOff>169817</xdr:rowOff>
    </xdr:to>
    <xdr:cxnSp macro="">
      <xdr:nvCxnSpPr>
        <xdr:cNvPr id="561" name="直線コネクタ 560">
          <a:extLst>
            <a:ext uri="{FF2B5EF4-FFF2-40B4-BE49-F238E27FC236}">
              <a16:creationId xmlns:a16="http://schemas.microsoft.com/office/drawing/2014/main" id="{F66944A1-18FE-4415-A46B-66428042D494}"/>
            </a:ext>
          </a:extLst>
        </xdr:cNvPr>
        <xdr:cNvCxnSpPr/>
      </xdr:nvCxnSpPr>
      <xdr:spPr>
        <a:xfrm>
          <a:off x="14592300" y="104306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60234</xdr:rowOff>
    </xdr:from>
    <xdr:to>
      <xdr:col>72</xdr:col>
      <xdr:colOff>38100</xdr:colOff>
      <xdr:row>60</xdr:row>
      <xdr:rowOff>161834</xdr:rowOff>
    </xdr:to>
    <xdr:sp macro="" textlink="">
      <xdr:nvSpPr>
        <xdr:cNvPr id="562" name="楕円 561">
          <a:extLst>
            <a:ext uri="{FF2B5EF4-FFF2-40B4-BE49-F238E27FC236}">
              <a16:creationId xmlns:a16="http://schemas.microsoft.com/office/drawing/2014/main" id="{577E9B5F-A609-4777-BCE3-8C647C9644C6}"/>
            </a:ext>
          </a:extLst>
        </xdr:cNvPr>
        <xdr:cNvSpPr/>
      </xdr:nvSpPr>
      <xdr:spPr>
        <a:xfrm>
          <a:off x="13652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111034</xdr:rowOff>
    </xdr:from>
    <xdr:to>
      <xdr:col>76</xdr:col>
      <xdr:colOff>114300</xdr:colOff>
      <xdr:row>60</xdr:row>
      <xdr:rowOff>143691</xdr:rowOff>
    </xdr:to>
    <xdr:cxnSp macro="">
      <xdr:nvCxnSpPr>
        <xdr:cNvPr id="563" name="直線コネクタ 562">
          <a:extLst>
            <a:ext uri="{FF2B5EF4-FFF2-40B4-BE49-F238E27FC236}">
              <a16:creationId xmlns:a16="http://schemas.microsoft.com/office/drawing/2014/main" id="{079CD8EF-C047-44E4-B5E8-2D3F0FF593A1}"/>
            </a:ext>
          </a:extLst>
        </xdr:cNvPr>
        <xdr:cNvCxnSpPr/>
      </xdr:nvCxnSpPr>
      <xdr:spPr>
        <a:xfrm>
          <a:off x="13703300" y="103980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64" name="楕円 563">
          <a:extLst>
            <a:ext uri="{FF2B5EF4-FFF2-40B4-BE49-F238E27FC236}">
              <a16:creationId xmlns:a16="http://schemas.microsoft.com/office/drawing/2014/main" id="{7B1DCDEA-E65A-4E89-9E2A-2C90774F9EA8}"/>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111034</xdr:rowOff>
    </xdr:to>
    <xdr:cxnSp macro="">
      <xdr:nvCxnSpPr>
        <xdr:cNvPr id="565" name="直線コネクタ 564">
          <a:extLst>
            <a:ext uri="{FF2B5EF4-FFF2-40B4-BE49-F238E27FC236}">
              <a16:creationId xmlns:a16="http://schemas.microsoft.com/office/drawing/2014/main" id="{E0119F25-0CBB-409B-8CE1-1FAF06A8E941}"/>
            </a:ext>
          </a:extLst>
        </xdr:cNvPr>
        <xdr:cNvCxnSpPr/>
      </xdr:nvCxnSpPr>
      <xdr:spPr>
        <a:xfrm>
          <a:off x="12814300" y="103523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66" name="n_1aveValue【保健センター・保健所】&#10;有形固定資産減価償却率">
          <a:extLst>
            <a:ext uri="{FF2B5EF4-FFF2-40B4-BE49-F238E27FC236}">
              <a16:creationId xmlns:a16="http://schemas.microsoft.com/office/drawing/2014/main" id="{1699FA2F-155F-4756-802C-8B379DD5FDBE}"/>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67" name="n_2aveValue【保健センター・保健所】&#10;有形固定資産減価償却率">
          <a:extLst>
            <a:ext uri="{FF2B5EF4-FFF2-40B4-BE49-F238E27FC236}">
              <a16:creationId xmlns:a16="http://schemas.microsoft.com/office/drawing/2014/main" id="{7A786804-3B3C-493B-9B66-4BBDB89B1A3F}"/>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68" name="n_3aveValue【保健センター・保健所】&#10;有形固定資産減価償却率">
          <a:extLst>
            <a:ext uri="{FF2B5EF4-FFF2-40B4-BE49-F238E27FC236}">
              <a16:creationId xmlns:a16="http://schemas.microsoft.com/office/drawing/2014/main" id="{B6B55E07-07BD-4F58-B1EB-DCF231AA4BEB}"/>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9" name="n_4aveValue【保健センター・保健所】&#10;有形固定資産減価償却率">
          <a:extLst>
            <a:ext uri="{FF2B5EF4-FFF2-40B4-BE49-F238E27FC236}">
              <a16:creationId xmlns:a16="http://schemas.microsoft.com/office/drawing/2014/main" id="{5A3AF52C-5553-45B0-9897-751A6D3FE809}"/>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570" name="n_1mainValue【保健センター・保健所】&#10;有形固定資産減価償却率">
          <a:extLst>
            <a:ext uri="{FF2B5EF4-FFF2-40B4-BE49-F238E27FC236}">
              <a16:creationId xmlns:a16="http://schemas.microsoft.com/office/drawing/2014/main" id="{F5D8BE3C-AE9B-43E2-93CF-A693A0B9C489}"/>
            </a:ext>
          </a:extLst>
        </xdr:cNvPr>
        <xdr:cNvSpPr txBox="1"/>
      </xdr:nvSpPr>
      <xdr:spPr>
        <a:xfrm>
          <a:off x="15266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71" name="n_2mainValue【保健センター・保健所】&#10;有形固定資産減価償却率">
          <a:extLst>
            <a:ext uri="{FF2B5EF4-FFF2-40B4-BE49-F238E27FC236}">
              <a16:creationId xmlns:a16="http://schemas.microsoft.com/office/drawing/2014/main" id="{D75479B7-2595-4ACA-9B3E-467FD7110BAB}"/>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152961</xdr:rowOff>
    </xdr:from>
    <xdr:ext cx="405111" cy="259045"/>
    <xdr:sp macro="" textlink="">
      <xdr:nvSpPr>
        <xdr:cNvPr id="572" name="n_3mainValue【保健センター・保健所】&#10;有形固定資産減価償却率">
          <a:extLst>
            <a:ext uri="{FF2B5EF4-FFF2-40B4-BE49-F238E27FC236}">
              <a16:creationId xmlns:a16="http://schemas.microsoft.com/office/drawing/2014/main" id="{304C92E6-C4F4-4038-B37F-F771C21BDE69}"/>
            </a:ext>
          </a:extLst>
        </xdr:cNvPr>
        <xdr:cNvSpPr txBox="1"/>
      </xdr:nvSpPr>
      <xdr:spPr>
        <a:xfrm>
          <a:off x="13500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573" name="n_4mainValue【保健センター・保健所】&#10;有形固定資産減価償却率">
          <a:extLst>
            <a:ext uri="{FF2B5EF4-FFF2-40B4-BE49-F238E27FC236}">
              <a16:creationId xmlns:a16="http://schemas.microsoft.com/office/drawing/2014/main" id="{03C387C5-5765-4951-98DE-4A1088DD1AE0}"/>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316A6FCD-50CF-4F95-B0C7-FE34C547E6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D402DA3F-ED00-4E8A-8EAA-A33AEC7EE62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182DD218-AF72-4375-AD52-C3FC476D38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30AC8678-68E8-4A87-8EA1-D8D1D4D3945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611B6EC0-A05C-47F8-91F2-1BA5B52C17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8282C56F-B7BC-465D-8319-10C06A52EA8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22F554AE-E5D0-41EB-BA0C-CF2582F2C2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2076833A-15FA-4C54-B48B-6CA70D592B3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E24AEFAE-DBAC-4307-90C8-ECCCF71C71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F1C30C33-6016-449E-9E0C-BE66FF7C43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a:extLst>
            <a:ext uri="{FF2B5EF4-FFF2-40B4-BE49-F238E27FC236}">
              <a16:creationId xmlns:a16="http://schemas.microsoft.com/office/drawing/2014/main" id="{80B17FDF-6E87-4E49-B147-EE2CB6A273BD}"/>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a:extLst>
            <a:ext uri="{FF2B5EF4-FFF2-40B4-BE49-F238E27FC236}">
              <a16:creationId xmlns:a16="http://schemas.microsoft.com/office/drawing/2014/main" id="{0FFDB404-4852-4227-951E-433D38AB1D8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2F26564C-EEC1-4F14-8826-778014BFAAF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67A94DF6-85F4-4F06-AC97-C52913018AD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B7A25E65-8E76-4B31-A067-775C9366EB0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a:extLst>
            <a:ext uri="{FF2B5EF4-FFF2-40B4-BE49-F238E27FC236}">
              <a16:creationId xmlns:a16="http://schemas.microsoft.com/office/drawing/2014/main" id="{E5EEC03E-610B-4E8C-8E02-93A5CDB4D4DA}"/>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211935D8-0494-45D1-93C6-9E21288CFA6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7B2BBFEB-9CF8-4A5E-8656-C67D772DF39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F5F76A0B-AB8B-44B2-BE2B-4A27B8CE91B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93" name="直線コネクタ 592">
          <a:extLst>
            <a:ext uri="{FF2B5EF4-FFF2-40B4-BE49-F238E27FC236}">
              <a16:creationId xmlns:a16="http://schemas.microsoft.com/office/drawing/2014/main" id="{619EAAF8-301F-4427-A798-2C5AC95F333A}"/>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B44C26F7-75C7-47F7-BFBC-4A301C7278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95" name="直線コネクタ 594">
          <a:extLst>
            <a:ext uri="{FF2B5EF4-FFF2-40B4-BE49-F238E27FC236}">
              <a16:creationId xmlns:a16="http://schemas.microsoft.com/office/drawing/2014/main" id="{FEFBFBE6-D1CF-4EBE-844E-22A7D642FE8A}"/>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43BA3615-46D9-46D6-886B-837B3449CDBA}"/>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97" name="直線コネクタ 596">
          <a:extLst>
            <a:ext uri="{FF2B5EF4-FFF2-40B4-BE49-F238E27FC236}">
              <a16:creationId xmlns:a16="http://schemas.microsoft.com/office/drawing/2014/main" id="{C84CF626-D7DC-42C0-9D62-5F7B05E10FCC}"/>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76BCABBB-74E4-4877-80D3-596144164517}"/>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99" name="フローチャート: 判断 598">
          <a:extLst>
            <a:ext uri="{FF2B5EF4-FFF2-40B4-BE49-F238E27FC236}">
              <a16:creationId xmlns:a16="http://schemas.microsoft.com/office/drawing/2014/main" id="{7C304D50-69D5-4B03-8890-F22B46B0F17F}"/>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600" name="フローチャート: 判断 599">
          <a:extLst>
            <a:ext uri="{FF2B5EF4-FFF2-40B4-BE49-F238E27FC236}">
              <a16:creationId xmlns:a16="http://schemas.microsoft.com/office/drawing/2014/main" id="{576568C8-6C0A-43FB-BF57-5C358C12AF44}"/>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601" name="フローチャート: 判断 600">
          <a:extLst>
            <a:ext uri="{FF2B5EF4-FFF2-40B4-BE49-F238E27FC236}">
              <a16:creationId xmlns:a16="http://schemas.microsoft.com/office/drawing/2014/main" id="{1682FB9F-3CC9-4B55-9E5E-25157CAA0FA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602" name="フローチャート: 判断 601">
          <a:extLst>
            <a:ext uri="{FF2B5EF4-FFF2-40B4-BE49-F238E27FC236}">
              <a16:creationId xmlns:a16="http://schemas.microsoft.com/office/drawing/2014/main" id="{DE3FDE64-7EA5-47D9-9F49-3852DDA55B54}"/>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603" name="フローチャート: 判断 602">
          <a:extLst>
            <a:ext uri="{FF2B5EF4-FFF2-40B4-BE49-F238E27FC236}">
              <a16:creationId xmlns:a16="http://schemas.microsoft.com/office/drawing/2014/main" id="{AF610144-ED1E-41C5-87B6-0B6ED14F415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B526E2-6784-4D42-BBCF-067D1CF374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AFD9524-7A33-4647-AC4A-3486DAF134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F4CB909-74CE-43EE-8850-591C3A63F5F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6E8F0D1-0B74-4652-AEAC-D9E7230CD50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96DB695-A376-4CA5-942A-34ABDADED4F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149225</xdr:rowOff>
    </xdr:from>
    <xdr:to>
      <xdr:col>116</xdr:col>
      <xdr:colOff>114300</xdr:colOff>
      <xdr:row>62</xdr:row>
      <xdr:rowOff>79375</xdr:rowOff>
    </xdr:to>
    <xdr:sp macro="" textlink="">
      <xdr:nvSpPr>
        <xdr:cNvPr id="609" name="楕円 608">
          <a:extLst>
            <a:ext uri="{FF2B5EF4-FFF2-40B4-BE49-F238E27FC236}">
              <a16:creationId xmlns:a16="http://schemas.microsoft.com/office/drawing/2014/main" id="{721DDA45-2F71-4D73-975D-57A71850EFF4}"/>
            </a:ext>
          </a:extLst>
        </xdr:cNvPr>
        <xdr:cNvSpPr/>
      </xdr:nvSpPr>
      <xdr:spPr>
        <a:xfrm>
          <a:off x="22110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127652</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6C1A7E83-CD27-4615-94FB-2D0D7B48DD5D}"/>
            </a:ext>
          </a:extLst>
        </xdr:cNvPr>
        <xdr:cNvSpPr txBox="1"/>
      </xdr:nvSpPr>
      <xdr:spPr>
        <a:xfrm>
          <a:off x="22199600"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153226</xdr:rowOff>
    </xdr:from>
    <xdr:to>
      <xdr:col>112</xdr:col>
      <xdr:colOff>38100</xdr:colOff>
      <xdr:row>62</xdr:row>
      <xdr:rowOff>83376</xdr:rowOff>
    </xdr:to>
    <xdr:sp macro="" textlink="">
      <xdr:nvSpPr>
        <xdr:cNvPr id="611" name="楕円 610">
          <a:extLst>
            <a:ext uri="{FF2B5EF4-FFF2-40B4-BE49-F238E27FC236}">
              <a16:creationId xmlns:a16="http://schemas.microsoft.com/office/drawing/2014/main" id="{6741A726-AEF5-43D0-935C-B6FB75807ADC}"/>
            </a:ext>
          </a:extLst>
        </xdr:cNvPr>
        <xdr:cNvSpPr/>
      </xdr:nvSpPr>
      <xdr:spPr>
        <a:xfrm>
          <a:off x="21272500" y="106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28575</xdr:rowOff>
    </xdr:from>
    <xdr:to>
      <xdr:col>116</xdr:col>
      <xdr:colOff>63500</xdr:colOff>
      <xdr:row>62</xdr:row>
      <xdr:rowOff>32576</xdr:rowOff>
    </xdr:to>
    <xdr:cxnSp macro="">
      <xdr:nvCxnSpPr>
        <xdr:cNvPr id="612" name="直線コネクタ 611">
          <a:extLst>
            <a:ext uri="{FF2B5EF4-FFF2-40B4-BE49-F238E27FC236}">
              <a16:creationId xmlns:a16="http://schemas.microsoft.com/office/drawing/2014/main" id="{A3D5DA03-706F-4B1E-B31F-A4BD0F3B8292}"/>
            </a:ext>
          </a:extLst>
        </xdr:cNvPr>
        <xdr:cNvCxnSpPr/>
      </xdr:nvCxnSpPr>
      <xdr:spPr>
        <a:xfrm flipV="1">
          <a:off x="21323300" y="10658475"/>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156655</xdr:rowOff>
    </xdr:from>
    <xdr:to>
      <xdr:col>107</xdr:col>
      <xdr:colOff>101600</xdr:colOff>
      <xdr:row>62</xdr:row>
      <xdr:rowOff>86805</xdr:rowOff>
    </xdr:to>
    <xdr:sp macro="" textlink="">
      <xdr:nvSpPr>
        <xdr:cNvPr id="613" name="楕円 612">
          <a:extLst>
            <a:ext uri="{FF2B5EF4-FFF2-40B4-BE49-F238E27FC236}">
              <a16:creationId xmlns:a16="http://schemas.microsoft.com/office/drawing/2014/main" id="{803BDC89-0B7D-486B-9CFA-38C868FF235A}"/>
            </a:ext>
          </a:extLst>
        </xdr:cNvPr>
        <xdr:cNvSpPr/>
      </xdr:nvSpPr>
      <xdr:spPr>
        <a:xfrm>
          <a:off x="20383500" y="10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32576</xdr:rowOff>
    </xdr:from>
    <xdr:to>
      <xdr:col>111</xdr:col>
      <xdr:colOff>177800</xdr:colOff>
      <xdr:row>62</xdr:row>
      <xdr:rowOff>36005</xdr:rowOff>
    </xdr:to>
    <xdr:cxnSp macro="">
      <xdr:nvCxnSpPr>
        <xdr:cNvPr id="614" name="直線コネクタ 613">
          <a:extLst>
            <a:ext uri="{FF2B5EF4-FFF2-40B4-BE49-F238E27FC236}">
              <a16:creationId xmlns:a16="http://schemas.microsoft.com/office/drawing/2014/main" id="{69A04DA1-A95F-4623-A7F7-CF52038FC802}"/>
            </a:ext>
          </a:extLst>
        </xdr:cNvPr>
        <xdr:cNvCxnSpPr/>
      </xdr:nvCxnSpPr>
      <xdr:spPr>
        <a:xfrm flipV="1">
          <a:off x="20434300" y="1066247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42926</xdr:rowOff>
    </xdr:from>
    <xdr:to>
      <xdr:col>102</xdr:col>
      <xdr:colOff>165100</xdr:colOff>
      <xdr:row>62</xdr:row>
      <xdr:rowOff>144526</xdr:rowOff>
    </xdr:to>
    <xdr:sp macro="" textlink="">
      <xdr:nvSpPr>
        <xdr:cNvPr id="615" name="楕円 614">
          <a:extLst>
            <a:ext uri="{FF2B5EF4-FFF2-40B4-BE49-F238E27FC236}">
              <a16:creationId xmlns:a16="http://schemas.microsoft.com/office/drawing/2014/main" id="{BD3345A4-8FA8-4AAE-B246-D00FD91A429D}"/>
            </a:ext>
          </a:extLst>
        </xdr:cNvPr>
        <xdr:cNvSpPr/>
      </xdr:nvSpPr>
      <xdr:spPr>
        <a:xfrm>
          <a:off x="19494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36005</xdr:rowOff>
    </xdr:from>
    <xdr:to>
      <xdr:col>107</xdr:col>
      <xdr:colOff>50800</xdr:colOff>
      <xdr:row>62</xdr:row>
      <xdr:rowOff>93726</xdr:rowOff>
    </xdr:to>
    <xdr:cxnSp macro="">
      <xdr:nvCxnSpPr>
        <xdr:cNvPr id="616" name="直線コネクタ 615">
          <a:extLst>
            <a:ext uri="{FF2B5EF4-FFF2-40B4-BE49-F238E27FC236}">
              <a16:creationId xmlns:a16="http://schemas.microsoft.com/office/drawing/2014/main" id="{5A3B45B3-7D13-4A78-95B6-AF4659B957BD}"/>
            </a:ext>
          </a:extLst>
        </xdr:cNvPr>
        <xdr:cNvCxnSpPr/>
      </xdr:nvCxnSpPr>
      <xdr:spPr>
        <a:xfrm flipV="1">
          <a:off x="19545300" y="10665905"/>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47498</xdr:rowOff>
    </xdr:from>
    <xdr:to>
      <xdr:col>98</xdr:col>
      <xdr:colOff>38100</xdr:colOff>
      <xdr:row>62</xdr:row>
      <xdr:rowOff>149098</xdr:rowOff>
    </xdr:to>
    <xdr:sp macro="" textlink="">
      <xdr:nvSpPr>
        <xdr:cNvPr id="617" name="楕円 616">
          <a:extLst>
            <a:ext uri="{FF2B5EF4-FFF2-40B4-BE49-F238E27FC236}">
              <a16:creationId xmlns:a16="http://schemas.microsoft.com/office/drawing/2014/main" id="{8E438271-C786-45A8-9BB2-1A0A7F6768D7}"/>
            </a:ext>
          </a:extLst>
        </xdr:cNvPr>
        <xdr:cNvSpPr/>
      </xdr:nvSpPr>
      <xdr:spPr>
        <a:xfrm>
          <a:off x="18605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93726</xdr:rowOff>
    </xdr:from>
    <xdr:to>
      <xdr:col>102</xdr:col>
      <xdr:colOff>114300</xdr:colOff>
      <xdr:row>62</xdr:row>
      <xdr:rowOff>98298</xdr:rowOff>
    </xdr:to>
    <xdr:cxnSp macro="">
      <xdr:nvCxnSpPr>
        <xdr:cNvPr id="618" name="直線コネクタ 617">
          <a:extLst>
            <a:ext uri="{FF2B5EF4-FFF2-40B4-BE49-F238E27FC236}">
              <a16:creationId xmlns:a16="http://schemas.microsoft.com/office/drawing/2014/main" id="{BB7DAF9B-4467-4177-AA93-B8B8D4CDD0E5}"/>
            </a:ext>
          </a:extLst>
        </xdr:cNvPr>
        <xdr:cNvCxnSpPr/>
      </xdr:nvCxnSpPr>
      <xdr:spPr>
        <a:xfrm flipV="1">
          <a:off x="18656300" y="1072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619" name="n_1aveValue【保健センター・保健所】&#10;一人当たり面積">
          <a:extLst>
            <a:ext uri="{FF2B5EF4-FFF2-40B4-BE49-F238E27FC236}">
              <a16:creationId xmlns:a16="http://schemas.microsoft.com/office/drawing/2014/main" id="{F3178E47-0453-4985-960E-3E90ECBD776B}"/>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20" name="n_2aveValue【保健センター・保健所】&#10;一人当たり面積">
          <a:extLst>
            <a:ext uri="{FF2B5EF4-FFF2-40B4-BE49-F238E27FC236}">
              <a16:creationId xmlns:a16="http://schemas.microsoft.com/office/drawing/2014/main" id="{67EC9802-5142-405C-8586-C5B82EBDC728}"/>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621" name="n_3aveValue【保健センター・保健所】&#10;一人当たり面積">
          <a:extLst>
            <a:ext uri="{FF2B5EF4-FFF2-40B4-BE49-F238E27FC236}">
              <a16:creationId xmlns:a16="http://schemas.microsoft.com/office/drawing/2014/main" id="{FF34F5A2-E2BE-494E-B6D0-E6DB69BD3DAA}"/>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622" name="n_4aveValue【保健センター・保健所】&#10;一人当たり面積">
          <a:extLst>
            <a:ext uri="{FF2B5EF4-FFF2-40B4-BE49-F238E27FC236}">
              <a16:creationId xmlns:a16="http://schemas.microsoft.com/office/drawing/2014/main" id="{7D44F0E4-C7BC-4D40-9425-D77A6F7AD88C}"/>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74503</xdr:rowOff>
    </xdr:from>
    <xdr:ext cx="469744" cy="259045"/>
    <xdr:sp macro="" textlink="">
      <xdr:nvSpPr>
        <xdr:cNvPr id="623" name="n_1mainValue【保健センター・保健所】&#10;一人当たり面積">
          <a:extLst>
            <a:ext uri="{FF2B5EF4-FFF2-40B4-BE49-F238E27FC236}">
              <a16:creationId xmlns:a16="http://schemas.microsoft.com/office/drawing/2014/main" id="{C0021839-D724-498B-93D4-46D31A972451}"/>
            </a:ext>
          </a:extLst>
        </xdr:cNvPr>
        <xdr:cNvSpPr txBox="1"/>
      </xdr:nvSpPr>
      <xdr:spPr>
        <a:xfrm>
          <a:off x="21075727" y="1070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77932</xdr:rowOff>
    </xdr:from>
    <xdr:ext cx="469744" cy="259045"/>
    <xdr:sp macro="" textlink="">
      <xdr:nvSpPr>
        <xdr:cNvPr id="624" name="n_2mainValue【保健センター・保健所】&#10;一人当たり面積">
          <a:extLst>
            <a:ext uri="{FF2B5EF4-FFF2-40B4-BE49-F238E27FC236}">
              <a16:creationId xmlns:a16="http://schemas.microsoft.com/office/drawing/2014/main" id="{82FB2AA4-3E29-415D-8D26-BCDCA9686842}"/>
            </a:ext>
          </a:extLst>
        </xdr:cNvPr>
        <xdr:cNvSpPr txBox="1"/>
      </xdr:nvSpPr>
      <xdr:spPr>
        <a:xfrm>
          <a:off x="20199427" y="1070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135653</xdr:rowOff>
    </xdr:from>
    <xdr:ext cx="469744" cy="259045"/>
    <xdr:sp macro="" textlink="">
      <xdr:nvSpPr>
        <xdr:cNvPr id="625" name="n_3mainValue【保健センター・保健所】&#10;一人当たり面積">
          <a:extLst>
            <a:ext uri="{FF2B5EF4-FFF2-40B4-BE49-F238E27FC236}">
              <a16:creationId xmlns:a16="http://schemas.microsoft.com/office/drawing/2014/main" id="{0B6DFAFC-8B95-4730-9415-1011F0AECC7D}"/>
            </a:ext>
          </a:extLst>
        </xdr:cNvPr>
        <xdr:cNvSpPr txBox="1"/>
      </xdr:nvSpPr>
      <xdr:spPr>
        <a:xfrm>
          <a:off x="193104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140225</xdr:rowOff>
    </xdr:from>
    <xdr:ext cx="469744" cy="259045"/>
    <xdr:sp macro="" textlink="">
      <xdr:nvSpPr>
        <xdr:cNvPr id="626" name="n_4mainValue【保健センター・保健所】&#10;一人当たり面積">
          <a:extLst>
            <a:ext uri="{FF2B5EF4-FFF2-40B4-BE49-F238E27FC236}">
              <a16:creationId xmlns:a16="http://schemas.microsoft.com/office/drawing/2014/main" id="{5E0DB052-1D37-4936-83CF-F7815851DB84}"/>
            </a:ext>
          </a:extLst>
        </xdr:cNvPr>
        <xdr:cNvSpPr txBox="1"/>
      </xdr:nvSpPr>
      <xdr:spPr>
        <a:xfrm>
          <a:off x="1842142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99201649-B900-4F3E-B6F6-B545F753150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AD88566A-B3BB-44EA-9C73-46FD80582A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AFE9EC4C-2117-460E-A429-44042A36B02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4DBC5577-E292-4042-93A9-FBB9F8EE5A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BCB57703-1FD2-40BC-B29C-7CDE51F758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28EDA173-1346-4465-B09F-806146F8E8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E140A6DD-1860-4BD1-9370-CCA7F29F4F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8DF03903-3083-44B1-9EC9-C699709431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2C1539DA-41FE-47B0-9DB5-80E87555294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A460C595-64EA-48BD-9C09-F71BCF426A8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6A6783BA-6313-447C-A45F-52F9B6F445A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DC44F27E-5020-47CC-8709-4490F99C3DB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B262748A-3CA4-4A38-B79F-BC70C00EA77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C7DDAFCF-90C0-465C-96BC-C44760EB611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0F81CE97-986D-474F-AC17-48754F3C293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AFAFC0A8-7C45-4612-9B6B-ED4D47FD951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6BA0AE0C-3E84-48DC-9EB5-20B46045BA8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0077C0CC-05E4-413F-A92C-4E8D52B4CE3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2B4A9F32-1116-4F33-9EB9-7D38795B7B8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15844A7A-CEA3-4BFF-86C6-8DC98965EC5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3FC81DA7-4D79-44D0-862C-63FFE413EA9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71C8247E-A175-4CD0-8E68-35301B262A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62FDFF20-7687-406A-B9BB-F353AA539AA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519E88B9-17BA-49AA-A65E-2972283D94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21E1248D-298A-42BE-B79B-5A23607E415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A5DC38D7-7C38-45A5-B547-CEBA3FF8B94D}"/>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a:extLst>
            <a:ext uri="{FF2B5EF4-FFF2-40B4-BE49-F238E27FC236}">
              <a16:creationId xmlns:a16="http://schemas.microsoft.com/office/drawing/2014/main" id="{37443F7A-0C38-4A23-A4D8-B2F45CDAA0F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82952B9D-8BAD-4082-8306-5668E6005DD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5" name="【消防施設】&#10;有形固定資産減価償却率最大値テキスト">
          <a:extLst>
            <a:ext uri="{FF2B5EF4-FFF2-40B4-BE49-F238E27FC236}">
              <a16:creationId xmlns:a16="http://schemas.microsoft.com/office/drawing/2014/main" id="{B51309B8-B911-4800-AC06-98226A33E9ED}"/>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6" name="直線コネクタ 655">
          <a:extLst>
            <a:ext uri="{FF2B5EF4-FFF2-40B4-BE49-F238E27FC236}">
              <a16:creationId xmlns:a16="http://schemas.microsoft.com/office/drawing/2014/main" id="{DA929635-9621-4A2D-8955-885225C84FE5}"/>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23B67335-A94C-4A42-846C-BB17516542CA}"/>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8" name="フローチャート: 判断 657">
          <a:extLst>
            <a:ext uri="{FF2B5EF4-FFF2-40B4-BE49-F238E27FC236}">
              <a16:creationId xmlns:a16="http://schemas.microsoft.com/office/drawing/2014/main" id="{4B30E3CD-C8C8-4C2E-9D8A-0B0F6952731E}"/>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9" name="フローチャート: 判断 658">
          <a:extLst>
            <a:ext uri="{FF2B5EF4-FFF2-40B4-BE49-F238E27FC236}">
              <a16:creationId xmlns:a16="http://schemas.microsoft.com/office/drawing/2014/main" id="{BC55DEE7-94C6-44B1-BF24-C97B4C2D6173}"/>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60" name="フローチャート: 判断 659">
          <a:extLst>
            <a:ext uri="{FF2B5EF4-FFF2-40B4-BE49-F238E27FC236}">
              <a16:creationId xmlns:a16="http://schemas.microsoft.com/office/drawing/2014/main" id="{62D32871-E82E-46F1-A426-C111356151F2}"/>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61" name="フローチャート: 判断 660">
          <a:extLst>
            <a:ext uri="{FF2B5EF4-FFF2-40B4-BE49-F238E27FC236}">
              <a16:creationId xmlns:a16="http://schemas.microsoft.com/office/drawing/2014/main" id="{D1423698-3EB0-4613-84C8-024DCA6192A4}"/>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62" name="フローチャート: 判断 661">
          <a:extLst>
            <a:ext uri="{FF2B5EF4-FFF2-40B4-BE49-F238E27FC236}">
              <a16:creationId xmlns:a16="http://schemas.microsoft.com/office/drawing/2014/main" id="{94D505F9-0A9C-4E8D-9A6D-F600614221D8}"/>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6BA2ACD-0400-4EA4-BF78-A2D2F328DA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6302CC5-64C1-43F1-B637-62852B2ED2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2ACAA79-520B-435E-A4CD-DFD4858A862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783B5BE-5D72-4B4A-89E2-71F02B4640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EDF083D9-AD13-4AD8-B7D8-3F366BB044A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668" name="楕円 667">
          <a:extLst>
            <a:ext uri="{FF2B5EF4-FFF2-40B4-BE49-F238E27FC236}">
              <a16:creationId xmlns:a16="http://schemas.microsoft.com/office/drawing/2014/main" id="{23B4C0A5-07C9-4F91-AEA9-758D688BADB6}"/>
            </a:ext>
          </a:extLst>
        </xdr:cNvPr>
        <xdr:cNvSpPr/>
      </xdr:nvSpPr>
      <xdr:spPr>
        <a:xfrm>
          <a:off x="16268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134275</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DF486FFC-5DEF-4C23-9D37-DBE6F970550A}"/>
            </a:ext>
          </a:extLst>
        </xdr:cNvPr>
        <xdr:cNvSpPr txBox="1"/>
      </xdr:nvSpPr>
      <xdr:spPr>
        <a:xfrm>
          <a:off x="16357600" y="138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24856</xdr:rowOff>
    </xdr:from>
    <xdr:to>
      <xdr:col>81</xdr:col>
      <xdr:colOff>101600</xdr:colOff>
      <xdr:row>81</xdr:row>
      <xdr:rowOff>126456</xdr:rowOff>
    </xdr:to>
    <xdr:sp macro="" textlink="">
      <xdr:nvSpPr>
        <xdr:cNvPr id="670" name="楕円 669">
          <a:extLst>
            <a:ext uri="{FF2B5EF4-FFF2-40B4-BE49-F238E27FC236}">
              <a16:creationId xmlns:a16="http://schemas.microsoft.com/office/drawing/2014/main" id="{30C598A4-5A5F-4E51-9140-DBAA10B35B96}"/>
            </a:ext>
          </a:extLst>
        </xdr:cNvPr>
        <xdr:cNvSpPr/>
      </xdr:nvSpPr>
      <xdr:spPr>
        <a:xfrm>
          <a:off x="15430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75656</xdr:rowOff>
    </xdr:from>
    <xdr:to>
      <xdr:col>85</xdr:col>
      <xdr:colOff>127000</xdr:colOff>
      <xdr:row>81</xdr:row>
      <xdr:rowOff>162198</xdr:rowOff>
    </xdr:to>
    <xdr:cxnSp macro="">
      <xdr:nvCxnSpPr>
        <xdr:cNvPr id="671" name="直線コネクタ 670">
          <a:extLst>
            <a:ext uri="{FF2B5EF4-FFF2-40B4-BE49-F238E27FC236}">
              <a16:creationId xmlns:a16="http://schemas.microsoft.com/office/drawing/2014/main" id="{3B7E1814-C608-41C5-940E-4C346DF89E6D}"/>
            </a:ext>
          </a:extLst>
        </xdr:cNvPr>
        <xdr:cNvCxnSpPr/>
      </xdr:nvCxnSpPr>
      <xdr:spPr>
        <a:xfrm>
          <a:off x="15481300" y="13963106"/>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363</xdr:rowOff>
    </xdr:from>
    <xdr:to>
      <xdr:col>76</xdr:col>
      <xdr:colOff>165100</xdr:colOff>
      <xdr:row>83</xdr:row>
      <xdr:rowOff>101963</xdr:rowOff>
    </xdr:to>
    <xdr:sp macro="" textlink="">
      <xdr:nvSpPr>
        <xdr:cNvPr id="672" name="楕円 671">
          <a:extLst>
            <a:ext uri="{FF2B5EF4-FFF2-40B4-BE49-F238E27FC236}">
              <a16:creationId xmlns:a16="http://schemas.microsoft.com/office/drawing/2014/main" id="{0DE31F36-F416-452F-B777-BF29848D5045}"/>
            </a:ext>
          </a:extLst>
        </xdr:cNvPr>
        <xdr:cNvSpPr/>
      </xdr:nvSpPr>
      <xdr:spPr>
        <a:xfrm>
          <a:off x="14541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83</xdr:row>
      <xdr:rowOff>51163</xdr:rowOff>
    </xdr:to>
    <xdr:cxnSp macro="">
      <xdr:nvCxnSpPr>
        <xdr:cNvPr id="673" name="直線コネクタ 672">
          <a:extLst>
            <a:ext uri="{FF2B5EF4-FFF2-40B4-BE49-F238E27FC236}">
              <a16:creationId xmlns:a16="http://schemas.microsoft.com/office/drawing/2014/main" id="{614092BD-AA04-45A8-A4B7-E952973EB3E3}"/>
            </a:ext>
          </a:extLst>
        </xdr:cNvPr>
        <xdr:cNvCxnSpPr/>
      </xdr:nvCxnSpPr>
      <xdr:spPr>
        <a:xfrm flipV="1">
          <a:off x="14592300" y="13963106"/>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155484</xdr:rowOff>
    </xdr:from>
    <xdr:to>
      <xdr:col>72</xdr:col>
      <xdr:colOff>38100</xdr:colOff>
      <xdr:row>83</xdr:row>
      <xdr:rowOff>85634</xdr:rowOff>
    </xdr:to>
    <xdr:sp macro="" textlink="">
      <xdr:nvSpPr>
        <xdr:cNvPr id="674" name="楕円 673">
          <a:extLst>
            <a:ext uri="{FF2B5EF4-FFF2-40B4-BE49-F238E27FC236}">
              <a16:creationId xmlns:a16="http://schemas.microsoft.com/office/drawing/2014/main" id="{FE5F0583-14D6-419A-9ADD-94B3382DB0A3}"/>
            </a:ext>
          </a:extLst>
        </xdr:cNvPr>
        <xdr:cNvSpPr/>
      </xdr:nvSpPr>
      <xdr:spPr>
        <a:xfrm>
          <a:off x="13652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34834</xdr:rowOff>
    </xdr:from>
    <xdr:to>
      <xdr:col>76</xdr:col>
      <xdr:colOff>114300</xdr:colOff>
      <xdr:row>83</xdr:row>
      <xdr:rowOff>51163</xdr:rowOff>
    </xdr:to>
    <xdr:cxnSp macro="">
      <xdr:nvCxnSpPr>
        <xdr:cNvPr id="675" name="直線コネクタ 674">
          <a:extLst>
            <a:ext uri="{FF2B5EF4-FFF2-40B4-BE49-F238E27FC236}">
              <a16:creationId xmlns:a16="http://schemas.microsoft.com/office/drawing/2014/main" id="{1F39007B-3E41-4E2D-BBA3-CB4105ABFA99}"/>
            </a:ext>
          </a:extLst>
        </xdr:cNvPr>
        <xdr:cNvCxnSpPr/>
      </xdr:nvCxnSpPr>
      <xdr:spPr>
        <a:xfrm>
          <a:off x="13703300" y="142651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96701</xdr:rowOff>
    </xdr:from>
    <xdr:to>
      <xdr:col>67</xdr:col>
      <xdr:colOff>101600</xdr:colOff>
      <xdr:row>83</xdr:row>
      <xdr:rowOff>26851</xdr:rowOff>
    </xdr:to>
    <xdr:sp macro="" textlink="">
      <xdr:nvSpPr>
        <xdr:cNvPr id="676" name="楕円 675">
          <a:extLst>
            <a:ext uri="{FF2B5EF4-FFF2-40B4-BE49-F238E27FC236}">
              <a16:creationId xmlns:a16="http://schemas.microsoft.com/office/drawing/2014/main" id="{889E6085-DBA7-45C9-B883-B8D149C81632}"/>
            </a:ext>
          </a:extLst>
        </xdr:cNvPr>
        <xdr:cNvSpPr/>
      </xdr:nvSpPr>
      <xdr:spPr>
        <a:xfrm>
          <a:off x="12763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147501</xdr:rowOff>
    </xdr:from>
    <xdr:to>
      <xdr:col>71</xdr:col>
      <xdr:colOff>177800</xdr:colOff>
      <xdr:row>83</xdr:row>
      <xdr:rowOff>34834</xdr:rowOff>
    </xdr:to>
    <xdr:cxnSp macro="">
      <xdr:nvCxnSpPr>
        <xdr:cNvPr id="677" name="直線コネクタ 676">
          <a:extLst>
            <a:ext uri="{FF2B5EF4-FFF2-40B4-BE49-F238E27FC236}">
              <a16:creationId xmlns:a16="http://schemas.microsoft.com/office/drawing/2014/main" id="{05AEB058-4E81-48C3-8F1F-92CB12AE48A3}"/>
            </a:ext>
          </a:extLst>
        </xdr:cNvPr>
        <xdr:cNvCxnSpPr/>
      </xdr:nvCxnSpPr>
      <xdr:spPr>
        <a:xfrm>
          <a:off x="12814300" y="142064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8" name="n_1aveValue【消防施設】&#10;有形固定資産減価償却率">
          <a:extLst>
            <a:ext uri="{FF2B5EF4-FFF2-40B4-BE49-F238E27FC236}">
              <a16:creationId xmlns:a16="http://schemas.microsoft.com/office/drawing/2014/main" id="{FA276824-E1EC-4BD9-9177-CA4D51DEBB61}"/>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79" name="n_2aveValue【消防施設】&#10;有形固定資産減価償却率">
          <a:extLst>
            <a:ext uri="{FF2B5EF4-FFF2-40B4-BE49-F238E27FC236}">
              <a16:creationId xmlns:a16="http://schemas.microsoft.com/office/drawing/2014/main" id="{25FBC474-8CBC-43B0-9560-A77647663E03}"/>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80" name="n_3aveValue【消防施設】&#10;有形固定資産減価償却率">
          <a:extLst>
            <a:ext uri="{FF2B5EF4-FFF2-40B4-BE49-F238E27FC236}">
              <a16:creationId xmlns:a16="http://schemas.microsoft.com/office/drawing/2014/main" id="{1D4FCC5A-9C11-4BB9-BBD1-312A1588779A}"/>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81" name="n_4aveValue【消防施設】&#10;有形固定資産減価償却率">
          <a:extLst>
            <a:ext uri="{FF2B5EF4-FFF2-40B4-BE49-F238E27FC236}">
              <a16:creationId xmlns:a16="http://schemas.microsoft.com/office/drawing/2014/main" id="{7B699FBD-DAC6-47C0-BE34-043681037049}"/>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142983</xdr:rowOff>
    </xdr:from>
    <xdr:ext cx="405111" cy="259045"/>
    <xdr:sp macro="" textlink="">
      <xdr:nvSpPr>
        <xdr:cNvPr id="682" name="n_1mainValue【消防施設】&#10;有形固定資産減価償却率">
          <a:extLst>
            <a:ext uri="{FF2B5EF4-FFF2-40B4-BE49-F238E27FC236}">
              <a16:creationId xmlns:a16="http://schemas.microsoft.com/office/drawing/2014/main" id="{10320960-C6B9-4FCA-A882-7F4EB5461ED2}"/>
            </a:ext>
          </a:extLst>
        </xdr:cNvPr>
        <xdr:cNvSpPr txBox="1"/>
      </xdr:nvSpPr>
      <xdr:spPr>
        <a:xfrm>
          <a:off x="15266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118490</xdr:rowOff>
    </xdr:from>
    <xdr:ext cx="405111" cy="259045"/>
    <xdr:sp macro="" textlink="">
      <xdr:nvSpPr>
        <xdr:cNvPr id="683" name="n_2mainValue【消防施設】&#10;有形固定資産減価償却率">
          <a:extLst>
            <a:ext uri="{FF2B5EF4-FFF2-40B4-BE49-F238E27FC236}">
              <a16:creationId xmlns:a16="http://schemas.microsoft.com/office/drawing/2014/main" id="{71AE7AA6-3194-4CD5-A666-955D032A12EE}"/>
            </a:ext>
          </a:extLst>
        </xdr:cNvPr>
        <xdr:cNvSpPr txBox="1"/>
      </xdr:nvSpPr>
      <xdr:spPr>
        <a:xfrm>
          <a:off x="14389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76761</xdr:rowOff>
    </xdr:from>
    <xdr:ext cx="405111" cy="259045"/>
    <xdr:sp macro="" textlink="">
      <xdr:nvSpPr>
        <xdr:cNvPr id="684" name="n_3mainValue【消防施設】&#10;有形固定資産減価償却率">
          <a:extLst>
            <a:ext uri="{FF2B5EF4-FFF2-40B4-BE49-F238E27FC236}">
              <a16:creationId xmlns:a16="http://schemas.microsoft.com/office/drawing/2014/main" id="{F7BF0FDD-4891-4DE7-9BB3-926B4DCFC329}"/>
            </a:ext>
          </a:extLst>
        </xdr:cNvPr>
        <xdr:cNvSpPr txBox="1"/>
      </xdr:nvSpPr>
      <xdr:spPr>
        <a:xfrm>
          <a:off x="13500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685" name="n_4mainValue【消防施設】&#10;有形固定資産減価償却率">
          <a:extLst>
            <a:ext uri="{FF2B5EF4-FFF2-40B4-BE49-F238E27FC236}">
              <a16:creationId xmlns:a16="http://schemas.microsoft.com/office/drawing/2014/main" id="{F979E1BB-119E-4D34-93C0-D181C2484F03}"/>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29F733DD-4C89-47CD-9F21-892FC947953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E998166B-9787-41A8-8879-BC2AFF80C7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51E121FD-CF81-419A-B439-3390FEFE8CC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A8804D9B-2C42-47CB-83C9-C5523A5C05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CADDAB7C-2AA7-486D-8FDE-0C089E5C0B7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88FFF858-B3F0-4841-BEA9-CFA02EAB8EA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80E68C4D-46E5-46C6-BC91-CDEFD52F57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851A2556-8187-4FB9-9A4F-37BCAD86B37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15B43D99-F9C1-4AA9-AD28-E487AA3EB8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584D2DE1-F971-4FB7-AD49-608DFE0617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6" name="直線コネクタ 695">
          <a:extLst>
            <a:ext uri="{FF2B5EF4-FFF2-40B4-BE49-F238E27FC236}">
              <a16:creationId xmlns:a16="http://schemas.microsoft.com/office/drawing/2014/main" id="{7712D911-D38F-442F-8051-AA012B03A343}"/>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7" name="テキスト ボックス 696">
          <a:extLst>
            <a:ext uri="{FF2B5EF4-FFF2-40B4-BE49-F238E27FC236}">
              <a16:creationId xmlns:a16="http://schemas.microsoft.com/office/drawing/2014/main" id="{137AB567-D4C1-4967-8744-6D1A0A505422}"/>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58B8438B-43FA-483D-9588-7C71166E6DB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23B9BA73-D19F-4A15-8126-D25A31DEE40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0" name="直線コネクタ 699">
          <a:extLst>
            <a:ext uri="{FF2B5EF4-FFF2-40B4-BE49-F238E27FC236}">
              <a16:creationId xmlns:a16="http://schemas.microsoft.com/office/drawing/2014/main" id="{28330FD0-F5A7-4A69-B0EE-EA7C20C9EF5F}"/>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1" name="テキスト ボックス 700">
          <a:extLst>
            <a:ext uri="{FF2B5EF4-FFF2-40B4-BE49-F238E27FC236}">
              <a16:creationId xmlns:a16="http://schemas.microsoft.com/office/drawing/2014/main" id="{FA22A2E9-B4F9-4C45-AB1B-38DC4AE8DDD7}"/>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FCD47036-E623-45DB-84C3-B36DBA1EBDE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62B46DF6-C826-4C94-A2CE-4722894AC6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DE31A56A-930E-4867-9DC1-B7E54A748F5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705" name="直線コネクタ 704">
          <a:extLst>
            <a:ext uri="{FF2B5EF4-FFF2-40B4-BE49-F238E27FC236}">
              <a16:creationId xmlns:a16="http://schemas.microsoft.com/office/drawing/2014/main" id="{04E9D54D-0507-49C2-A1E8-2CE0CD10EE8F}"/>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6" name="【消防施設】&#10;一人当たり面積最小値テキスト">
          <a:extLst>
            <a:ext uri="{FF2B5EF4-FFF2-40B4-BE49-F238E27FC236}">
              <a16:creationId xmlns:a16="http://schemas.microsoft.com/office/drawing/2014/main" id="{EBCEE647-2BE7-40DA-A981-1034C0A9129B}"/>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7" name="直線コネクタ 706">
          <a:extLst>
            <a:ext uri="{FF2B5EF4-FFF2-40B4-BE49-F238E27FC236}">
              <a16:creationId xmlns:a16="http://schemas.microsoft.com/office/drawing/2014/main" id="{1841F87F-B1EE-4F80-B261-8C7C146D64D5}"/>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08" name="【消防施設】&#10;一人当たり面積最大値テキスト">
          <a:extLst>
            <a:ext uri="{FF2B5EF4-FFF2-40B4-BE49-F238E27FC236}">
              <a16:creationId xmlns:a16="http://schemas.microsoft.com/office/drawing/2014/main" id="{2FC919E5-27CF-4977-BB73-48D0ABA55636}"/>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09" name="直線コネクタ 708">
          <a:extLst>
            <a:ext uri="{FF2B5EF4-FFF2-40B4-BE49-F238E27FC236}">
              <a16:creationId xmlns:a16="http://schemas.microsoft.com/office/drawing/2014/main" id="{E77577EA-B258-4C3F-9249-0ED49D8D2862}"/>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710" name="【消防施設】&#10;一人当たり面積平均値テキスト">
          <a:extLst>
            <a:ext uri="{FF2B5EF4-FFF2-40B4-BE49-F238E27FC236}">
              <a16:creationId xmlns:a16="http://schemas.microsoft.com/office/drawing/2014/main" id="{69CFD18B-FA82-4CD9-8C35-BCA34FC3EF19}"/>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11" name="フローチャート: 判断 710">
          <a:extLst>
            <a:ext uri="{FF2B5EF4-FFF2-40B4-BE49-F238E27FC236}">
              <a16:creationId xmlns:a16="http://schemas.microsoft.com/office/drawing/2014/main" id="{A70232DD-DD14-47FD-96DF-EA1CA56DB082}"/>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12" name="フローチャート: 判断 711">
          <a:extLst>
            <a:ext uri="{FF2B5EF4-FFF2-40B4-BE49-F238E27FC236}">
              <a16:creationId xmlns:a16="http://schemas.microsoft.com/office/drawing/2014/main" id="{E449CCA8-3A22-4CF5-B749-5DCD76F9ED12}"/>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13" name="フローチャート: 判断 712">
          <a:extLst>
            <a:ext uri="{FF2B5EF4-FFF2-40B4-BE49-F238E27FC236}">
              <a16:creationId xmlns:a16="http://schemas.microsoft.com/office/drawing/2014/main" id="{6D80D6C7-FDEB-4423-91E7-6924A35AE8C6}"/>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14" name="フローチャート: 判断 713">
          <a:extLst>
            <a:ext uri="{FF2B5EF4-FFF2-40B4-BE49-F238E27FC236}">
              <a16:creationId xmlns:a16="http://schemas.microsoft.com/office/drawing/2014/main" id="{028CF599-E221-4199-8D0A-EDDBC5F29C81}"/>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15" name="フローチャート: 判断 714">
          <a:extLst>
            <a:ext uri="{FF2B5EF4-FFF2-40B4-BE49-F238E27FC236}">
              <a16:creationId xmlns:a16="http://schemas.microsoft.com/office/drawing/2014/main" id="{5C9217AA-A3D1-469F-9C9E-F98150159173}"/>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2FBD770-83DE-474D-8F14-DFF1E08B212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89D00499-D9AF-4F39-A6B4-2731C9EE61E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D77AF0F-CDFD-4C86-A520-6ECA4B79AE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98A2F83-956B-4B0B-97D7-AE66CD863F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970EC06-1B59-4D9F-B8C2-5EFC3C85E9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18162</xdr:rowOff>
    </xdr:from>
    <xdr:to>
      <xdr:col>116</xdr:col>
      <xdr:colOff>114300</xdr:colOff>
      <xdr:row>84</xdr:row>
      <xdr:rowOff>119762</xdr:rowOff>
    </xdr:to>
    <xdr:sp macro="" textlink="">
      <xdr:nvSpPr>
        <xdr:cNvPr id="721" name="楕円 720">
          <a:extLst>
            <a:ext uri="{FF2B5EF4-FFF2-40B4-BE49-F238E27FC236}">
              <a16:creationId xmlns:a16="http://schemas.microsoft.com/office/drawing/2014/main" id="{4CD58EB1-D0BB-4EA0-94E4-F82FE42C2BAD}"/>
            </a:ext>
          </a:extLst>
        </xdr:cNvPr>
        <xdr:cNvSpPr/>
      </xdr:nvSpPr>
      <xdr:spPr>
        <a:xfrm>
          <a:off x="22110700" y="144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41039</xdr:rowOff>
    </xdr:from>
    <xdr:ext cx="469744" cy="259045"/>
    <xdr:sp macro="" textlink="">
      <xdr:nvSpPr>
        <xdr:cNvPr id="722" name="【消防施設】&#10;一人当たり面積該当値テキスト">
          <a:extLst>
            <a:ext uri="{FF2B5EF4-FFF2-40B4-BE49-F238E27FC236}">
              <a16:creationId xmlns:a16="http://schemas.microsoft.com/office/drawing/2014/main" id="{35FB30D3-DBEE-41B8-B3D6-F83A7512FC25}"/>
            </a:ext>
          </a:extLst>
        </xdr:cNvPr>
        <xdr:cNvSpPr txBox="1"/>
      </xdr:nvSpPr>
      <xdr:spPr>
        <a:xfrm>
          <a:off x="22199600" y="1427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22161</xdr:rowOff>
    </xdr:from>
    <xdr:to>
      <xdr:col>112</xdr:col>
      <xdr:colOff>38100</xdr:colOff>
      <xdr:row>84</xdr:row>
      <xdr:rowOff>123761</xdr:rowOff>
    </xdr:to>
    <xdr:sp macro="" textlink="">
      <xdr:nvSpPr>
        <xdr:cNvPr id="723" name="楕円 722">
          <a:extLst>
            <a:ext uri="{FF2B5EF4-FFF2-40B4-BE49-F238E27FC236}">
              <a16:creationId xmlns:a16="http://schemas.microsoft.com/office/drawing/2014/main" id="{8EDFE21B-DC93-425D-8A1D-2DE8E83A23FD}"/>
            </a:ext>
          </a:extLst>
        </xdr:cNvPr>
        <xdr:cNvSpPr/>
      </xdr:nvSpPr>
      <xdr:spPr>
        <a:xfrm>
          <a:off x="21272500" y="144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68962</xdr:rowOff>
    </xdr:from>
    <xdr:to>
      <xdr:col>116</xdr:col>
      <xdr:colOff>63500</xdr:colOff>
      <xdr:row>84</xdr:row>
      <xdr:rowOff>72961</xdr:rowOff>
    </xdr:to>
    <xdr:cxnSp macro="">
      <xdr:nvCxnSpPr>
        <xdr:cNvPr id="724" name="直線コネクタ 723">
          <a:extLst>
            <a:ext uri="{FF2B5EF4-FFF2-40B4-BE49-F238E27FC236}">
              <a16:creationId xmlns:a16="http://schemas.microsoft.com/office/drawing/2014/main" id="{B17DEB51-6C89-457B-82B6-9270107E7ED4}"/>
            </a:ext>
          </a:extLst>
        </xdr:cNvPr>
        <xdr:cNvCxnSpPr/>
      </xdr:nvCxnSpPr>
      <xdr:spPr>
        <a:xfrm flipV="1">
          <a:off x="21323300" y="14470762"/>
          <a:ext cx="8382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25591</xdr:rowOff>
    </xdr:from>
    <xdr:to>
      <xdr:col>107</xdr:col>
      <xdr:colOff>101600</xdr:colOff>
      <xdr:row>84</xdr:row>
      <xdr:rowOff>127191</xdr:rowOff>
    </xdr:to>
    <xdr:sp macro="" textlink="">
      <xdr:nvSpPr>
        <xdr:cNvPr id="725" name="楕円 724">
          <a:extLst>
            <a:ext uri="{FF2B5EF4-FFF2-40B4-BE49-F238E27FC236}">
              <a16:creationId xmlns:a16="http://schemas.microsoft.com/office/drawing/2014/main" id="{54F256D3-B969-4122-B710-C5CDC7DB76F5}"/>
            </a:ext>
          </a:extLst>
        </xdr:cNvPr>
        <xdr:cNvSpPr/>
      </xdr:nvSpPr>
      <xdr:spPr>
        <a:xfrm>
          <a:off x="20383500" y="144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72961</xdr:rowOff>
    </xdr:from>
    <xdr:to>
      <xdr:col>111</xdr:col>
      <xdr:colOff>177800</xdr:colOff>
      <xdr:row>84</xdr:row>
      <xdr:rowOff>76391</xdr:rowOff>
    </xdr:to>
    <xdr:cxnSp macro="">
      <xdr:nvCxnSpPr>
        <xdr:cNvPr id="726" name="直線コネクタ 725">
          <a:extLst>
            <a:ext uri="{FF2B5EF4-FFF2-40B4-BE49-F238E27FC236}">
              <a16:creationId xmlns:a16="http://schemas.microsoft.com/office/drawing/2014/main" id="{4BE9A806-EF6B-4A45-8134-1C0C76EBB1F5}"/>
            </a:ext>
          </a:extLst>
        </xdr:cNvPr>
        <xdr:cNvCxnSpPr/>
      </xdr:nvCxnSpPr>
      <xdr:spPr>
        <a:xfrm flipV="1">
          <a:off x="20434300" y="1447476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30735</xdr:rowOff>
    </xdr:from>
    <xdr:to>
      <xdr:col>102</xdr:col>
      <xdr:colOff>165100</xdr:colOff>
      <xdr:row>84</xdr:row>
      <xdr:rowOff>132335</xdr:rowOff>
    </xdr:to>
    <xdr:sp macro="" textlink="">
      <xdr:nvSpPr>
        <xdr:cNvPr id="727" name="楕円 726">
          <a:extLst>
            <a:ext uri="{FF2B5EF4-FFF2-40B4-BE49-F238E27FC236}">
              <a16:creationId xmlns:a16="http://schemas.microsoft.com/office/drawing/2014/main" id="{4E985E75-C0B7-44D6-B1D4-35769C66151A}"/>
            </a:ext>
          </a:extLst>
        </xdr:cNvPr>
        <xdr:cNvSpPr/>
      </xdr:nvSpPr>
      <xdr:spPr>
        <a:xfrm>
          <a:off x="19494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76391</xdr:rowOff>
    </xdr:from>
    <xdr:to>
      <xdr:col>107</xdr:col>
      <xdr:colOff>50800</xdr:colOff>
      <xdr:row>84</xdr:row>
      <xdr:rowOff>81535</xdr:rowOff>
    </xdr:to>
    <xdr:cxnSp macro="">
      <xdr:nvCxnSpPr>
        <xdr:cNvPr id="728" name="直線コネクタ 727">
          <a:extLst>
            <a:ext uri="{FF2B5EF4-FFF2-40B4-BE49-F238E27FC236}">
              <a16:creationId xmlns:a16="http://schemas.microsoft.com/office/drawing/2014/main" id="{4C452B9C-2D5E-4374-B788-73FF6B9B24B9}"/>
            </a:ext>
          </a:extLst>
        </xdr:cNvPr>
        <xdr:cNvCxnSpPr/>
      </xdr:nvCxnSpPr>
      <xdr:spPr>
        <a:xfrm flipV="1">
          <a:off x="19545300" y="1447819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36449</xdr:rowOff>
    </xdr:from>
    <xdr:to>
      <xdr:col>98</xdr:col>
      <xdr:colOff>38100</xdr:colOff>
      <xdr:row>84</xdr:row>
      <xdr:rowOff>138049</xdr:rowOff>
    </xdr:to>
    <xdr:sp macro="" textlink="">
      <xdr:nvSpPr>
        <xdr:cNvPr id="729" name="楕円 728">
          <a:extLst>
            <a:ext uri="{FF2B5EF4-FFF2-40B4-BE49-F238E27FC236}">
              <a16:creationId xmlns:a16="http://schemas.microsoft.com/office/drawing/2014/main" id="{30EC2087-5B2E-4A6F-8529-BE897B5D4DA4}"/>
            </a:ext>
          </a:extLst>
        </xdr:cNvPr>
        <xdr:cNvSpPr/>
      </xdr:nvSpPr>
      <xdr:spPr>
        <a:xfrm>
          <a:off x="18605500" y="144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81535</xdr:rowOff>
    </xdr:from>
    <xdr:to>
      <xdr:col>102</xdr:col>
      <xdr:colOff>114300</xdr:colOff>
      <xdr:row>84</xdr:row>
      <xdr:rowOff>87249</xdr:rowOff>
    </xdr:to>
    <xdr:cxnSp macro="">
      <xdr:nvCxnSpPr>
        <xdr:cNvPr id="730" name="直線コネクタ 729">
          <a:extLst>
            <a:ext uri="{FF2B5EF4-FFF2-40B4-BE49-F238E27FC236}">
              <a16:creationId xmlns:a16="http://schemas.microsoft.com/office/drawing/2014/main" id="{7A90AD66-9ED5-4265-B8A7-CE29C566A913}"/>
            </a:ext>
          </a:extLst>
        </xdr:cNvPr>
        <xdr:cNvCxnSpPr/>
      </xdr:nvCxnSpPr>
      <xdr:spPr>
        <a:xfrm flipV="1">
          <a:off x="18656300" y="1448333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731" name="n_1aveValue【消防施設】&#10;一人当たり面積">
          <a:extLst>
            <a:ext uri="{FF2B5EF4-FFF2-40B4-BE49-F238E27FC236}">
              <a16:creationId xmlns:a16="http://schemas.microsoft.com/office/drawing/2014/main" id="{2DC268BB-A9C3-416B-8C1A-3C661EB45260}"/>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732" name="n_2aveValue【消防施設】&#10;一人当たり面積">
          <a:extLst>
            <a:ext uri="{FF2B5EF4-FFF2-40B4-BE49-F238E27FC236}">
              <a16:creationId xmlns:a16="http://schemas.microsoft.com/office/drawing/2014/main" id="{6B58942D-8533-47DA-9575-1DB9D2166094}"/>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733" name="n_3aveValue【消防施設】&#10;一人当たり面積">
          <a:extLst>
            <a:ext uri="{FF2B5EF4-FFF2-40B4-BE49-F238E27FC236}">
              <a16:creationId xmlns:a16="http://schemas.microsoft.com/office/drawing/2014/main" id="{8D49E1AD-7742-4DEB-A6D4-360D353634F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734" name="n_4aveValue【消防施設】&#10;一人当たり面積">
          <a:extLst>
            <a:ext uri="{FF2B5EF4-FFF2-40B4-BE49-F238E27FC236}">
              <a16:creationId xmlns:a16="http://schemas.microsoft.com/office/drawing/2014/main" id="{FF103677-CDFD-434D-861B-610C5E087A1D}"/>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140288</xdr:rowOff>
    </xdr:from>
    <xdr:ext cx="469744" cy="259045"/>
    <xdr:sp macro="" textlink="">
      <xdr:nvSpPr>
        <xdr:cNvPr id="735" name="n_1mainValue【消防施設】&#10;一人当たり面積">
          <a:extLst>
            <a:ext uri="{FF2B5EF4-FFF2-40B4-BE49-F238E27FC236}">
              <a16:creationId xmlns:a16="http://schemas.microsoft.com/office/drawing/2014/main" id="{4C96B7AC-26C0-473D-900D-AD31907E10D9}"/>
            </a:ext>
          </a:extLst>
        </xdr:cNvPr>
        <xdr:cNvSpPr txBox="1"/>
      </xdr:nvSpPr>
      <xdr:spPr>
        <a:xfrm>
          <a:off x="21075727" y="1419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143718</xdr:rowOff>
    </xdr:from>
    <xdr:ext cx="469744" cy="259045"/>
    <xdr:sp macro="" textlink="">
      <xdr:nvSpPr>
        <xdr:cNvPr id="736" name="n_2mainValue【消防施設】&#10;一人当たり面積">
          <a:extLst>
            <a:ext uri="{FF2B5EF4-FFF2-40B4-BE49-F238E27FC236}">
              <a16:creationId xmlns:a16="http://schemas.microsoft.com/office/drawing/2014/main" id="{14CDD4E4-70AB-49F8-9C87-AA9E4838DF75}"/>
            </a:ext>
          </a:extLst>
        </xdr:cNvPr>
        <xdr:cNvSpPr txBox="1"/>
      </xdr:nvSpPr>
      <xdr:spPr>
        <a:xfrm>
          <a:off x="20199427" y="1420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123462</xdr:rowOff>
    </xdr:from>
    <xdr:ext cx="469744" cy="259045"/>
    <xdr:sp macro="" textlink="">
      <xdr:nvSpPr>
        <xdr:cNvPr id="737" name="n_3mainValue【消防施設】&#10;一人当たり面積">
          <a:extLst>
            <a:ext uri="{FF2B5EF4-FFF2-40B4-BE49-F238E27FC236}">
              <a16:creationId xmlns:a16="http://schemas.microsoft.com/office/drawing/2014/main" id="{C2935BBC-5FDF-42A2-B449-CFEF3DCF7E3C}"/>
            </a:ext>
          </a:extLst>
        </xdr:cNvPr>
        <xdr:cNvSpPr txBox="1"/>
      </xdr:nvSpPr>
      <xdr:spPr>
        <a:xfrm>
          <a:off x="19310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129176</xdr:rowOff>
    </xdr:from>
    <xdr:ext cx="469744" cy="259045"/>
    <xdr:sp macro="" textlink="">
      <xdr:nvSpPr>
        <xdr:cNvPr id="738" name="n_4mainValue【消防施設】&#10;一人当たり面積">
          <a:extLst>
            <a:ext uri="{FF2B5EF4-FFF2-40B4-BE49-F238E27FC236}">
              <a16:creationId xmlns:a16="http://schemas.microsoft.com/office/drawing/2014/main" id="{DA1652D0-0866-4FCC-92EF-FC74EEFAF4FA}"/>
            </a:ext>
          </a:extLst>
        </xdr:cNvPr>
        <xdr:cNvSpPr txBox="1"/>
      </xdr:nvSpPr>
      <xdr:spPr>
        <a:xfrm>
          <a:off x="18421427" y="1453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FF702EED-60A2-4F76-B647-7223154C22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9F5C8AE9-037A-4C58-93F7-3168C2A644B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F5C5A596-D187-448F-9FDA-205C5AB789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738750C4-05BC-491C-A875-2A60F08384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579B191A-FA2E-4DF0-8A9C-D5581C85C7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DB8039FE-7108-4D42-91BB-31E58DC5933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8A616E5C-E36D-453A-9193-61AB252CAB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B1BB436D-F3B6-4D4B-A9CB-76F08192CD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103FDE98-6294-4B7F-8DEB-A2505D8677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F4299AD3-10A5-4FC8-BEBD-AA192778091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9A9FB89B-4EB5-4E21-ADEE-7B4314C66BD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D8D627A8-ECD9-4DC5-8EC5-2CC2DFD1829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72FCBE12-8467-4CD6-90C2-1113F81EFC9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E38E9944-0CD6-4476-975B-50D65757DEE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35231C7D-E2F9-4F3A-98B6-0EE2016EEB3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67C69D07-93C1-4BCB-BCBC-06EEF59570C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F8942C1-A701-4367-BB8D-B13CDF89339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3D50E7E-C9D0-4CAD-BB67-21D094D23ED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9C837E01-9BA2-4834-B8D7-BE4076522B1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4D96E7B5-906D-4028-91A0-00DF2C68FEA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A1E9A6B0-F9AE-464E-A67C-3CF55C113F8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5884B8A-0046-41EB-991F-3BE828975A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C73C57C2-2D37-4E30-916F-2389FD3B45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94E2CF51-BFEA-4F08-8DB5-CF1A0A5D0EF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庁舎】&#10;有形固定資産減価償却率最小値テキスト">
          <a:extLst>
            <a:ext uri="{FF2B5EF4-FFF2-40B4-BE49-F238E27FC236}">
              <a16:creationId xmlns:a16="http://schemas.microsoft.com/office/drawing/2014/main" id="{7D778818-AE20-4DA4-AFD1-BDE607B05FD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D8747220-8DC5-48BB-A473-9277E16C3BE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庁舎】&#10;有形固定資産減価償却率最大値テキスト">
          <a:extLst>
            <a:ext uri="{FF2B5EF4-FFF2-40B4-BE49-F238E27FC236}">
              <a16:creationId xmlns:a16="http://schemas.microsoft.com/office/drawing/2014/main" id="{540CBC79-6BFD-4076-9626-E7021107E4E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F87AF5EA-EA3A-4AAD-A411-3402BD996B6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767" name="【庁舎】&#10;有形固定資産減価償却率平均値テキスト">
          <a:extLst>
            <a:ext uri="{FF2B5EF4-FFF2-40B4-BE49-F238E27FC236}">
              <a16:creationId xmlns:a16="http://schemas.microsoft.com/office/drawing/2014/main" id="{5CF53644-C004-4070-8811-3679FB187902}"/>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68" name="フローチャート: 判断 767">
          <a:extLst>
            <a:ext uri="{FF2B5EF4-FFF2-40B4-BE49-F238E27FC236}">
              <a16:creationId xmlns:a16="http://schemas.microsoft.com/office/drawing/2014/main" id="{7DF0F83A-AD8A-4456-A861-E0E21E111F29}"/>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69" name="フローチャート: 判断 768">
          <a:extLst>
            <a:ext uri="{FF2B5EF4-FFF2-40B4-BE49-F238E27FC236}">
              <a16:creationId xmlns:a16="http://schemas.microsoft.com/office/drawing/2014/main" id="{BB0AFA19-8474-44D1-93C2-F4B53CCDA75E}"/>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70" name="フローチャート: 判断 769">
          <a:extLst>
            <a:ext uri="{FF2B5EF4-FFF2-40B4-BE49-F238E27FC236}">
              <a16:creationId xmlns:a16="http://schemas.microsoft.com/office/drawing/2014/main" id="{68A10267-F76B-4B84-8E38-69CEE3913F67}"/>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71" name="フローチャート: 判断 770">
          <a:extLst>
            <a:ext uri="{FF2B5EF4-FFF2-40B4-BE49-F238E27FC236}">
              <a16:creationId xmlns:a16="http://schemas.microsoft.com/office/drawing/2014/main" id="{8F746C97-D151-4FED-A5FB-93556E9051C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72" name="フローチャート: 判断 771">
          <a:extLst>
            <a:ext uri="{FF2B5EF4-FFF2-40B4-BE49-F238E27FC236}">
              <a16:creationId xmlns:a16="http://schemas.microsoft.com/office/drawing/2014/main" id="{1EA3DCEE-C1D9-422F-B125-574714029D7A}"/>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E7C1823-7C34-4AF3-96A9-90B03B02754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AE9E77FF-51C6-49E7-956B-78DEA5C751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BB20E44-048A-46EB-BBEB-C346D57D24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6DFE8EC-D6B8-42E1-A59C-76DFBB91D4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2EDD7B2-20E3-4DF8-A6E8-78B8E486D31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78" name="楕円 777">
          <a:extLst>
            <a:ext uri="{FF2B5EF4-FFF2-40B4-BE49-F238E27FC236}">
              <a16:creationId xmlns:a16="http://schemas.microsoft.com/office/drawing/2014/main" id="{9CA902FC-F038-404B-ADEE-5790726C13B1}"/>
            </a:ext>
          </a:extLst>
        </xdr:cNvPr>
        <xdr:cNvSpPr/>
      </xdr:nvSpPr>
      <xdr:spPr>
        <a:xfrm>
          <a:off x="162687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107966</xdr:rowOff>
    </xdr:from>
    <xdr:ext cx="405111" cy="259045"/>
    <xdr:sp macro="" textlink="">
      <xdr:nvSpPr>
        <xdr:cNvPr id="779" name="【庁舎】&#10;有形固定資産減価償却率該当値テキスト">
          <a:extLst>
            <a:ext uri="{FF2B5EF4-FFF2-40B4-BE49-F238E27FC236}">
              <a16:creationId xmlns:a16="http://schemas.microsoft.com/office/drawing/2014/main" id="{B3692B67-8A03-46B9-9E7A-B03C01268DC0}"/>
            </a:ext>
          </a:extLst>
        </xdr:cNvPr>
        <xdr:cNvSpPr txBox="1"/>
      </xdr:nvSpPr>
      <xdr:spPr>
        <a:xfrm>
          <a:off x="16357600" y="1776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780" name="楕円 779">
          <a:extLst>
            <a:ext uri="{FF2B5EF4-FFF2-40B4-BE49-F238E27FC236}">
              <a16:creationId xmlns:a16="http://schemas.microsoft.com/office/drawing/2014/main" id="{FA9FD080-5BE4-45B6-A147-438206108033}"/>
            </a:ext>
          </a:extLst>
        </xdr:cNvPr>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135889</xdr:rowOff>
    </xdr:to>
    <xdr:cxnSp macro="">
      <xdr:nvCxnSpPr>
        <xdr:cNvPr id="781" name="直線コネクタ 780">
          <a:extLst>
            <a:ext uri="{FF2B5EF4-FFF2-40B4-BE49-F238E27FC236}">
              <a16:creationId xmlns:a16="http://schemas.microsoft.com/office/drawing/2014/main" id="{79D2BBFE-5934-4DAF-885E-F2E39B2B3DB1}"/>
            </a:ext>
          </a:extLst>
        </xdr:cNvPr>
        <xdr:cNvCxnSpPr/>
      </xdr:nvCxnSpPr>
      <xdr:spPr>
        <a:xfrm>
          <a:off x="15481300" y="17952720"/>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82" name="楕円 781">
          <a:extLst>
            <a:ext uri="{FF2B5EF4-FFF2-40B4-BE49-F238E27FC236}">
              <a16:creationId xmlns:a16="http://schemas.microsoft.com/office/drawing/2014/main" id="{F50E7E64-E7D6-4615-98D7-9CFBA4AD53A2}"/>
            </a:ext>
          </a:extLst>
        </xdr:cNvPr>
        <xdr:cNvSpPr/>
      </xdr:nvSpPr>
      <xdr:spPr>
        <a:xfrm>
          <a:off x="14541500" y="178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107950</xdr:rowOff>
    </xdr:from>
    <xdr:to>
      <xdr:col>81</xdr:col>
      <xdr:colOff>50800</xdr:colOff>
      <xdr:row>104</xdr:row>
      <xdr:rowOff>121920</xdr:rowOff>
    </xdr:to>
    <xdr:cxnSp macro="">
      <xdr:nvCxnSpPr>
        <xdr:cNvPr id="783" name="直線コネクタ 782">
          <a:extLst>
            <a:ext uri="{FF2B5EF4-FFF2-40B4-BE49-F238E27FC236}">
              <a16:creationId xmlns:a16="http://schemas.microsoft.com/office/drawing/2014/main" id="{F0F7C2DC-D3ED-4B96-B500-C398D2861809}"/>
            </a:ext>
          </a:extLst>
        </xdr:cNvPr>
        <xdr:cNvCxnSpPr/>
      </xdr:nvCxnSpPr>
      <xdr:spPr>
        <a:xfrm>
          <a:off x="14592300" y="179387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29211</xdr:rowOff>
    </xdr:from>
    <xdr:to>
      <xdr:col>72</xdr:col>
      <xdr:colOff>38100</xdr:colOff>
      <xdr:row>104</xdr:row>
      <xdr:rowOff>130811</xdr:rowOff>
    </xdr:to>
    <xdr:sp macro="" textlink="">
      <xdr:nvSpPr>
        <xdr:cNvPr id="784" name="楕円 783">
          <a:extLst>
            <a:ext uri="{FF2B5EF4-FFF2-40B4-BE49-F238E27FC236}">
              <a16:creationId xmlns:a16="http://schemas.microsoft.com/office/drawing/2014/main" id="{098EEACF-5FC7-45FC-9E0B-39BBACFB493E}"/>
            </a:ext>
          </a:extLst>
        </xdr:cNvPr>
        <xdr:cNvSpPr/>
      </xdr:nvSpPr>
      <xdr:spPr>
        <a:xfrm>
          <a:off x="13652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80011</xdr:rowOff>
    </xdr:from>
    <xdr:to>
      <xdr:col>76</xdr:col>
      <xdr:colOff>114300</xdr:colOff>
      <xdr:row>104</xdr:row>
      <xdr:rowOff>107950</xdr:rowOff>
    </xdr:to>
    <xdr:cxnSp macro="">
      <xdr:nvCxnSpPr>
        <xdr:cNvPr id="785" name="直線コネクタ 784">
          <a:extLst>
            <a:ext uri="{FF2B5EF4-FFF2-40B4-BE49-F238E27FC236}">
              <a16:creationId xmlns:a16="http://schemas.microsoft.com/office/drawing/2014/main" id="{6D156583-536D-4FA1-8C70-0583C2618D5D}"/>
            </a:ext>
          </a:extLst>
        </xdr:cNvPr>
        <xdr:cNvCxnSpPr/>
      </xdr:nvCxnSpPr>
      <xdr:spPr>
        <a:xfrm>
          <a:off x="13703300" y="179108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22861</xdr:rowOff>
    </xdr:from>
    <xdr:to>
      <xdr:col>67</xdr:col>
      <xdr:colOff>101600</xdr:colOff>
      <xdr:row>104</xdr:row>
      <xdr:rowOff>124461</xdr:rowOff>
    </xdr:to>
    <xdr:sp macro="" textlink="">
      <xdr:nvSpPr>
        <xdr:cNvPr id="786" name="楕円 785">
          <a:extLst>
            <a:ext uri="{FF2B5EF4-FFF2-40B4-BE49-F238E27FC236}">
              <a16:creationId xmlns:a16="http://schemas.microsoft.com/office/drawing/2014/main" id="{D8F8959E-138D-4CB9-BC18-B037A64E432A}"/>
            </a:ext>
          </a:extLst>
        </xdr:cNvPr>
        <xdr:cNvSpPr/>
      </xdr:nvSpPr>
      <xdr:spPr>
        <a:xfrm>
          <a:off x="127635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73661</xdr:rowOff>
    </xdr:from>
    <xdr:to>
      <xdr:col>71</xdr:col>
      <xdr:colOff>177800</xdr:colOff>
      <xdr:row>104</xdr:row>
      <xdr:rowOff>80011</xdr:rowOff>
    </xdr:to>
    <xdr:cxnSp macro="">
      <xdr:nvCxnSpPr>
        <xdr:cNvPr id="787" name="直線コネクタ 786">
          <a:extLst>
            <a:ext uri="{FF2B5EF4-FFF2-40B4-BE49-F238E27FC236}">
              <a16:creationId xmlns:a16="http://schemas.microsoft.com/office/drawing/2014/main" id="{EAC8CCF2-DB73-477B-B7A0-A70D997168E1}"/>
            </a:ext>
          </a:extLst>
        </xdr:cNvPr>
        <xdr:cNvCxnSpPr/>
      </xdr:nvCxnSpPr>
      <xdr:spPr>
        <a:xfrm>
          <a:off x="12814300" y="179044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88" name="n_1aveValue【庁舎】&#10;有形固定資産減価償却率">
          <a:extLst>
            <a:ext uri="{FF2B5EF4-FFF2-40B4-BE49-F238E27FC236}">
              <a16:creationId xmlns:a16="http://schemas.microsoft.com/office/drawing/2014/main" id="{82C897E7-75D9-4260-9B64-C1ABBD22AF66}"/>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89" name="n_2aveValue【庁舎】&#10;有形固定資産減価償却率">
          <a:extLst>
            <a:ext uri="{FF2B5EF4-FFF2-40B4-BE49-F238E27FC236}">
              <a16:creationId xmlns:a16="http://schemas.microsoft.com/office/drawing/2014/main" id="{7E9B5187-16AE-4A5C-A371-865B36555F9F}"/>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790" name="n_3aveValue【庁舎】&#10;有形固定資産減価償却率">
          <a:extLst>
            <a:ext uri="{FF2B5EF4-FFF2-40B4-BE49-F238E27FC236}">
              <a16:creationId xmlns:a16="http://schemas.microsoft.com/office/drawing/2014/main" id="{91EDA1A5-200E-4A42-A78A-D2A81BC26BC9}"/>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91" name="n_4aveValue【庁舎】&#10;有形固定資産減価償却率">
          <a:extLst>
            <a:ext uri="{FF2B5EF4-FFF2-40B4-BE49-F238E27FC236}">
              <a16:creationId xmlns:a16="http://schemas.microsoft.com/office/drawing/2014/main" id="{FFAADC98-4FB5-475B-9793-604F6DCEE8E7}"/>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163847</xdr:rowOff>
    </xdr:from>
    <xdr:ext cx="405111" cy="259045"/>
    <xdr:sp macro="" textlink="">
      <xdr:nvSpPr>
        <xdr:cNvPr id="792" name="n_1mainValue【庁舎】&#10;有形固定資産減価償却率">
          <a:extLst>
            <a:ext uri="{FF2B5EF4-FFF2-40B4-BE49-F238E27FC236}">
              <a16:creationId xmlns:a16="http://schemas.microsoft.com/office/drawing/2014/main" id="{1818D7E1-991A-480D-9C54-B30CE2E9C371}"/>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793" name="n_2mainValue【庁舎】&#10;有形固定資産減価償却率">
          <a:extLst>
            <a:ext uri="{FF2B5EF4-FFF2-40B4-BE49-F238E27FC236}">
              <a16:creationId xmlns:a16="http://schemas.microsoft.com/office/drawing/2014/main" id="{9FAEF628-9839-4403-992F-C0E988E8C709}"/>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147338</xdr:rowOff>
    </xdr:from>
    <xdr:ext cx="405111" cy="259045"/>
    <xdr:sp macro="" textlink="">
      <xdr:nvSpPr>
        <xdr:cNvPr id="794" name="n_3mainValue【庁舎】&#10;有形固定資産減価償却率">
          <a:extLst>
            <a:ext uri="{FF2B5EF4-FFF2-40B4-BE49-F238E27FC236}">
              <a16:creationId xmlns:a16="http://schemas.microsoft.com/office/drawing/2014/main" id="{82B291A7-F027-481A-90E5-8D5843CA323D}"/>
            </a:ext>
          </a:extLst>
        </xdr:cNvPr>
        <xdr:cNvSpPr txBox="1"/>
      </xdr:nvSpPr>
      <xdr:spPr>
        <a:xfrm>
          <a:off x="13500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795" name="n_4mainValue【庁舎】&#10;有形固定資産減価償却率">
          <a:extLst>
            <a:ext uri="{FF2B5EF4-FFF2-40B4-BE49-F238E27FC236}">
              <a16:creationId xmlns:a16="http://schemas.microsoft.com/office/drawing/2014/main" id="{CBE634FE-CBBE-45C1-8B13-A87B35ED4A63}"/>
            </a:ext>
          </a:extLst>
        </xdr:cNvPr>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DA3D643C-1CD9-476C-B39B-BCFC85C963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370537FA-65AB-40AF-BDE8-2FAC8E8108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9E59C9A2-9FF3-4635-95D5-18C20542D6D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EAC6622D-9B1D-4A54-B833-7FDFECB0C4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27444ED5-4544-4540-A362-C7EABB8F7C6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F049B322-CA72-4E33-BCA8-71E7996470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9D34602D-5BA4-4BA1-B01A-5ADA8A6BD8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81BEAC7D-91FF-4CF7-A8F3-56B05731D1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332DD-4760-4132-ADC5-49350563230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8011D123-5938-4B2F-8A21-04F3E577AA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9DF9E5AA-C58F-4F81-B068-0BA8899527D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6EABAFB9-6A65-4C74-8562-5B02ACB699C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2D3C8D21-2C88-4E7A-8856-406B002B865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306D09D2-F4A7-4AB0-9BBC-420CA1243A5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6A31216E-EA5F-4510-841B-47A70ADCA65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2FCCD5B5-2AB1-4BC0-AC2C-108566BE735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70169AAB-DFD4-4F53-ADCC-A5F31103851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3E0F4A86-BF64-4C9B-8EF4-E3E169A750B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3C866CE0-1BA9-4C32-AAA6-AE23CACFC21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705F8A96-D670-4637-811A-2C493CDC1BA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A48F2B36-F546-4738-A721-94E68C3ED7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2586BB7-2690-4E02-AB49-C690746AE2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A34C1182-37E8-4230-BEF8-1AC5DD6E61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19" name="直線コネクタ 818">
          <a:extLst>
            <a:ext uri="{FF2B5EF4-FFF2-40B4-BE49-F238E27FC236}">
              <a16:creationId xmlns:a16="http://schemas.microsoft.com/office/drawing/2014/main" id="{2AF2F698-2D5B-45F2-906C-C7BAD5431655}"/>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20" name="【庁舎】&#10;一人当たり面積最小値テキスト">
          <a:extLst>
            <a:ext uri="{FF2B5EF4-FFF2-40B4-BE49-F238E27FC236}">
              <a16:creationId xmlns:a16="http://schemas.microsoft.com/office/drawing/2014/main" id="{FE788B8D-2420-4FB3-9BBB-E659671FCFD4}"/>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21" name="直線コネクタ 820">
          <a:extLst>
            <a:ext uri="{FF2B5EF4-FFF2-40B4-BE49-F238E27FC236}">
              <a16:creationId xmlns:a16="http://schemas.microsoft.com/office/drawing/2014/main" id="{716894ED-B1BE-4F80-8261-8B0FCC69D466}"/>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22" name="【庁舎】&#10;一人当たり面積最大値テキスト">
          <a:extLst>
            <a:ext uri="{FF2B5EF4-FFF2-40B4-BE49-F238E27FC236}">
              <a16:creationId xmlns:a16="http://schemas.microsoft.com/office/drawing/2014/main" id="{DA7A5FCE-A809-41F8-A652-BC62AD92032B}"/>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23" name="直線コネクタ 822">
          <a:extLst>
            <a:ext uri="{FF2B5EF4-FFF2-40B4-BE49-F238E27FC236}">
              <a16:creationId xmlns:a16="http://schemas.microsoft.com/office/drawing/2014/main" id="{063B5A84-FF2B-4F8D-BD28-A01208C17DCF}"/>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824" name="【庁舎】&#10;一人当たり面積平均値テキスト">
          <a:extLst>
            <a:ext uri="{FF2B5EF4-FFF2-40B4-BE49-F238E27FC236}">
              <a16:creationId xmlns:a16="http://schemas.microsoft.com/office/drawing/2014/main" id="{846EE581-9658-4F13-B437-17ABE9A2EC1E}"/>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25" name="フローチャート: 判断 824">
          <a:extLst>
            <a:ext uri="{FF2B5EF4-FFF2-40B4-BE49-F238E27FC236}">
              <a16:creationId xmlns:a16="http://schemas.microsoft.com/office/drawing/2014/main" id="{7F33F177-77C6-4E18-87FD-090BE1467C64}"/>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26" name="フローチャート: 判断 825">
          <a:extLst>
            <a:ext uri="{FF2B5EF4-FFF2-40B4-BE49-F238E27FC236}">
              <a16:creationId xmlns:a16="http://schemas.microsoft.com/office/drawing/2014/main" id="{306B4193-5119-4166-BB99-1B20E1CAA647}"/>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27" name="フローチャート: 判断 826">
          <a:extLst>
            <a:ext uri="{FF2B5EF4-FFF2-40B4-BE49-F238E27FC236}">
              <a16:creationId xmlns:a16="http://schemas.microsoft.com/office/drawing/2014/main" id="{CCEC112F-7BF9-4B74-B7CE-7883BF69E34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28" name="フローチャート: 判断 827">
          <a:extLst>
            <a:ext uri="{FF2B5EF4-FFF2-40B4-BE49-F238E27FC236}">
              <a16:creationId xmlns:a16="http://schemas.microsoft.com/office/drawing/2014/main" id="{EABDAFA1-C134-4859-A929-22C15A38135F}"/>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29" name="フローチャート: 判断 828">
          <a:extLst>
            <a:ext uri="{FF2B5EF4-FFF2-40B4-BE49-F238E27FC236}">
              <a16:creationId xmlns:a16="http://schemas.microsoft.com/office/drawing/2014/main" id="{E08B829F-DEB8-4D39-BB5B-7D0CA0306B57}"/>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9900F48-B79F-48DF-835E-712B0CA2DD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85BDA8E-EB5F-455F-AE0F-B6059C0259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0A00F04-9380-48A7-9D54-AE63FDB0DD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CB5636F-BDB9-4C8E-A232-89F83D0FB2A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9C98929-2AAA-44E1-B2EF-E0E5B50B36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36449</xdr:rowOff>
    </xdr:from>
    <xdr:to>
      <xdr:col>116</xdr:col>
      <xdr:colOff>114300</xdr:colOff>
      <xdr:row>106</xdr:row>
      <xdr:rowOff>138049</xdr:rowOff>
    </xdr:to>
    <xdr:sp macro="" textlink="">
      <xdr:nvSpPr>
        <xdr:cNvPr id="835" name="楕円 834">
          <a:extLst>
            <a:ext uri="{FF2B5EF4-FFF2-40B4-BE49-F238E27FC236}">
              <a16:creationId xmlns:a16="http://schemas.microsoft.com/office/drawing/2014/main" id="{08E77923-198F-4B9D-ADE8-93F248EDB6DD}"/>
            </a:ext>
          </a:extLst>
        </xdr:cNvPr>
        <xdr:cNvSpPr/>
      </xdr:nvSpPr>
      <xdr:spPr>
        <a:xfrm>
          <a:off x="22110700" y="182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59326</xdr:rowOff>
    </xdr:from>
    <xdr:ext cx="469744" cy="259045"/>
    <xdr:sp macro="" textlink="">
      <xdr:nvSpPr>
        <xdr:cNvPr id="836" name="【庁舎】&#10;一人当たり面積該当値テキスト">
          <a:extLst>
            <a:ext uri="{FF2B5EF4-FFF2-40B4-BE49-F238E27FC236}">
              <a16:creationId xmlns:a16="http://schemas.microsoft.com/office/drawing/2014/main" id="{38ED9E39-7556-4BD2-AC2D-B28BF8B0FE37}"/>
            </a:ext>
          </a:extLst>
        </xdr:cNvPr>
        <xdr:cNvSpPr txBox="1"/>
      </xdr:nvSpPr>
      <xdr:spPr>
        <a:xfrm>
          <a:off x="22199600" y="1806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837" name="楕円 836">
          <a:extLst>
            <a:ext uri="{FF2B5EF4-FFF2-40B4-BE49-F238E27FC236}">
              <a16:creationId xmlns:a16="http://schemas.microsoft.com/office/drawing/2014/main" id="{9C64698E-8B64-4983-BF4F-622E113A90A1}"/>
            </a:ext>
          </a:extLst>
        </xdr:cNvPr>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87249</xdr:rowOff>
    </xdr:from>
    <xdr:to>
      <xdr:col>116</xdr:col>
      <xdr:colOff>63500</xdr:colOff>
      <xdr:row>106</xdr:row>
      <xdr:rowOff>95250</xdr:rowOff>
    </xdr:to>
    <xdr:cxnSp macro="">
      <xdr:nvCxnSpPr>
        <xdr:cNvPr id="838" name="直線コネクタ 837">
          <a:extLst>
            <a:ext uri="{FF2B5EF4-FFF2-40B4-BE49-F238E27FC236}">
              <a16:creationId xmlns:a16="http://schemas.microsoft.com/office/drawing/2014/main" id="{65F63595-DDDA-40A5-B70D-16B431359C37}"/>
            </a:ext>
          </a:extLst>
        </xdr:cNvPr>
        <xdr:cNvCxnSpPr/>
      </xdr:nvCxnSpPr>
      <xdr:spPr>
        <a:xfrm flipV="1">
          <a:off x="21323300" y="1826094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52451</xdr:rowOff>
    </xdr:from>
    <xdr:to>
      <xdr:col>107</xdr:col>
      <xdr:colOff>101600</xdr:colOff>
      <xdr:row>106</xdr:row>
      <xdr:rowOff>154051</xdr:rowOff>
    </xdr:to>
    <xdr:sp macro="" textlink="">
      <xdr:nvSpPr>
        <xdr:cNvPr id="839" name="楕円 838">
          <a:extLst>
            <a:ext uri="{FF2B5EF4-FFF2-40B4-BE49-F238E27FC236}">
              <a16:creationId xmlns:a16="http://schemas.microsoft.com/office/drawing/2014/main" id="{CBF27462-B9EF-4DEE-83E7-B3BEB37316CD}"/>
            </a:ext>
          </a:extLst>
        </xdr:cNvPr>
        <xdr:cNvSpPr/>
      </xdr:nvSpPr>
      <xdr:spPr>
        <a:xfrm>
          <a:off x="20383500" y="182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103251</xdr:rowOff>
    </xdr:to>
    <xdr:cxnSp macro="">
      <xdr:nvCxnSpPr>
        <xdr:cNvPr id="840" name="直線コネクタ 839">
          <a:extLst>
            <a:ext uri="{FF2B5EF4-FFF2-40B4-BE49-F238E27FC236}">
              <a16:creationId xmlns:a16="http://schemas.microsoft.com/office/drawing/2014/main" id="{A1F12CFE-8512-4F7B-BA0B-B448CC5B9D0A}"/>
            </a:ext>
          </a:extLst>
        </xdr:cNvPr>
        <xdr:cNvCxnSpPr/>
      </xdr:nvCxnSpPr>
      <xdr:spPr>
        <a:xfrm flipV="1">
          <a:off x="20434300" y="182689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41" name="楕円 840">
          <a:extLst>
            <a:ext uri="{FF2B5EF4-FFF2-40B4-BE49-F238E27FC236}">
              <a16:creationId xmlns:a16="http://schemas.microsoft.com/office/drawing/2014/main" id="{B4B7AC8A-0CA7-4C24-9C77-D666E75EF2DA}"/>
            </a:ext>
          </a:extLst>
        </xdr:cNvPr>
        <xdr:cNvSpPr/>
      </xdr:nvSpPr>
      <xdr:spPr>
        <a:xfrm>
          <a:off x="19494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103251</xdr:rowOff>
    </xdr:from>
    <xdr:to>
      <xdr:col>107</xdr:col>
      <xdr:colOff>50800</xdr:colOff>
      <xdr:row>106</xdr:row>
      <xdr:rowOff>112776</xdr:rowOff>
    </xdr:to>
    <xdr:cxnSp macro="">
      <xdr:nvCxnSpPr>
        <xdr:cNvPr id="842" name="直線コネクタ 841">
          <a:extLst>
            <a:ext uri="{FF2B5EF4-FFF2-40B4-BE49-F238E27FC236}">
              <a16:creationId xmlns:a16="http://schemas.microsoft.com/office/drawing/2014/main" id="{B02C5523-84CD-41F2-9C35-6EDB95874C07}"/>
            </a:ext>
          </a:extLst>
        </xdr:cNvPr>
        <xdr:cNvCxnSpPr/>
      </xdr:nvCxnSpPr>
      <xdr:spPr>
        <a:xfrm flipV="1">
          <a:off x="19545300" y="1827695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74168</xdr:rowOff>
    </xdr:from>
    <xdr:to>
      <xdr:col>98</xdr:col>
      <xdr:colOff>38100</xdr:colOff>
      <xdr:row>107</xdr:row>
      <xdr:rowOff>4318</xdr:rowOff>
    </xdr:to>
    <xdr:sp macro="" textlink="">
      <xdr:nvSpPr>
        <xdr:cNvPr id="843" name="楕円 842">
          <a:extLst>
            <a:ext uri="{FF2B5EF4-FFF2-40B4-BE49-F238E27FC236}">
              <a16:creationId xmlns:a16="http://schemas.microsoft.com/office/drawing/2014/main" id="{5D9CD3E8-7289-41F9-A83B-10688B690833}"/>
            </a:ext>
          </a:extLst>
        </xdr:cNvPr>
        <xdr:cNvSpPr/>
      </xdr:nvSpPr>
      <xdr:spPr>
        <a:xfrm>
          <a:off x="18605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112776</xdr:rowOff>
    </xdr:from>
    <xdr:to>
      <xdr:col>102</xdr:col>
      <xdr:colOff>114300</xdr:colOff>
      <xdr:row>106</xdr:row>
      <xdr:rowOff>124968</xdr:rowOff>
    </xdr:to>
    <xdr:cxnSp macro="">
      <xdr:nvCxnSpPr>
        <xdr:cNvPr id="844" name="直線コネクタ 843">
          <a:extLst>
            <a:ext uri="{FF2B5EF4-FFF2-40B4-BE49-F238E27FC236}">
              <a16:creationId xmlns:a16="http://schemas.microsoft.com/office/drawing/2014/main" id="{6E8A3F99-C526-4B7B-A042-79707A346A95}"/>
            </a:ext>
          </a:extLst>
        </xdr:cNvPr>
        <xdr:cNvCxnSpPr/>
      </xdr:nvCxnSpPr>
      <xdr:spPr>
        <a:xfrm flipV="1">
          <a:off x="18656300" y="182864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845" name="n_1aveValue【庁舎】&#10;一人当たり面積">
          <a:extLst>
            <a:ext uri="{FF2B5EF4-FFF2-40B4-BE49-F238E27FC236}">
              <a16:creationId xmlns:a16="http://schemas.microsoft.com/office/drawing/2014/main" id="{C6300B40-49FB-4939-A509-A55C5F4A1C2D}"/>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846" name="n_2aveValue【庁舎】&#10;一人当たり面積">
          <a:extLst>
            <a:ext uri="{FF2B5EF4-FFF2-40B4-BE49-F238E27FC236}">
              <a16:creationId xmlns:a16="http://schemas.microsoft.com/office/drawing/2014/main" id="{760A846B-E893-4E86-BE5F-68B76B7D8908}"/>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847" name="n_3aveValue【庁舎】&#10;一人当たり面積">
          <a:extLst>
            <a:ext uri="{FF2B5EF4-FFF2-40B4-BE49-F238E27FC236}">
              <a16:creationId xmlns:a16="http://schemas.microsoft.com/office/drawing/2014/main" id="{D0950C1B-F595-42BB-880B-516B9496B448}"/>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848" name="n_4aveValue【庁舎】&#10;一人当たり面積">
          <a:extLst>
            <a:ext uri="{FF2B5EF4-FFF2-40B4-BE49-F238E27FC236}">
              <a16:creationId xmlns:a16="http://schemas.microsoft.com/office/drawing/2014/main" id="{E4832688-943B-4D6B-AA42-A7A4BE4758E3}"/>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162577</xdr:rowOff>
    </xdr:from>
    <xdr:ext cx="469744" cy="259045"/>
    <xdr:sp macro="" textlink="">
      <xdr:nvSpPr>
        <xdr:cNvPr id="849" name="n_1mainValue【庁舎】&#10;一人当たり面積">
          <a:extLst>
            <a:ext uri="{FF2B5EF4-FFF2-40B4-BE49-F238E27FC236}">
              <a16:creationId xmlns:a16="http://schemas.microsoft.com/office/drawing/2014/main" id="{8479EC99-81CF-417D-9011-81783EC9B54C}"/>
            </a:ext>
          </a:extLst>
        </xdr:cNvPr>
        <xdr:cNvSpPr txBox="1"/>
      </xdr:nvSpPr>
      <xdr:spPr>
        <a:xfrm>
          <a:off x="210757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170578</xdr:rowOff>
    </xdr:from>
    <xdr:ext cx="469744" cy="259045"/>
    <xdr:sp macro="" textlink="">
      <xdr:nvSpPr>
        <xdr:cNvPr id="850" name="n_2mainValue【庁舎】&#10;一人当たり面積">
          <a:extLst>
            <a:ext uri="{FF2B5EF4-FFF2-40B4-BE49-F238E27FC236}">
              <a16:creationId xmlns:a16="http://schemas.microsoft.com/office/drawing/2014/main" id="{C1502083-F422-4359-A3AA-6765B73C94BF}"/>
            </a:ext>
          </a:extLst>
        </xdr:cNvPr>
        <xdr:cNvSpPr txBox="1"/>
      </xdr:nvSpPr>
      <xdr:spPr>
        <a:xfrm>
          <a:off x="20199427" y="180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51" name="n_3mainValue【庁舎】&#10;一人当たり面積">
          <a:extLst>
            <a:ext uri="{FF2B5EF4-FFF2-40B4-BE49-F238E27FC236}">
              <a16:creationId xmlns:a16="http://schemas.microsoft.com/office/drawing/2014/main" id="{E1D3AD89-3D45-451E-81CE-E9420118D506}"/>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20845</xdr:rowOff>
    </xdr:from>
    <xdr:ext cx="469744" cy="259045"/>
    <xdr:sp macro="" textlink="">
      <xdr:nvSpPr>
        <xdr:cNvPr id="852" name="n_4mainValue【庁舎】&#10;一人当たり面積">
          <a:extLst>
            <a:ext uri="{FF2B5EF4-FFF2-40B4-BE49-F238E27FC236}">
              <a16:creationId xmlns:a16="http://schemas.microsoft.com/office/drawing/2014/main" id="{05A7C330-46AD-45E9-A39A-AAEA42F2F365}"/>
            </a:ext>
          </a:extLst>
        </xdr:cNvPr>
        <xdr:cNvSpPr txBox="1"/>
      </xdr:nvSpPr>
      <xdr:spPr>
        <a:xfrm>
          <a:off x="18421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EDA63BD0-3AE3-4904-9D61-41C540BA3A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168DC16C-8CE1-4DF6-9D48-62D8527065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2950781B-B0CC-4DF0-A66D-533561E098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一般廃棄物処理施設の有形固定資産</a:t>
          </a:r>
          <a:r>
            <a:rPr kumimoji="1" lang="ja-JP" altLang="en-US" sz="1100">
              <a:solidFill>
                <a:schemeClr val="dk1"/>
              </a:solidFill>
              <a:effectLst/>
              <a:latin typeface="+mn-lt"/>
              <a:ea typeface="+mn-ea"/>
              <a:cs typeface="+mn-cs"/>
            </a:rPr>
            <a:t>減価</a:t>
          </a:r>
          <a:r>
            <a:rPr kumimoji="1" lang="ja-JP" altLang="ja-JP" sz="1100">
              <a:solidFill>
                <a:schemeClr val="dk1"/>
              </a:solidFill>
              <a:effectLst/>
              <a:latin typeface="+mn-lt"/>
              <a:ea typeface="+mn-ea"/>
              <a:cs typeface="+mn-cs"/>
            </a:rPr>
            <a:t>償却率は県、全国平均、類似団体内平均値よりは高い状況である。住民一人あたりの償却資産額は類似団体内の平均値の４分の１しかなく、県、全国平均よりもかなり少ないため、今後は個別施設計画に従い、所要経費を見極めながら施設の機能、規模を検討していく。</a:t>
          </a:r>
          <a:endParaRPr lang="ja-JP" altLang="ja-JP" sz="1400">
            <a:effectLst/>
          </a:endParaRPr>
        </a:p>
        <a:p>
          <a:r>
            <a:rPr kumimoji="1" lang="ja-JP" altLang="ja-JP" sz="1100">
              <a:solidFill>
                <a:schemeClr val="dk1"/>
              </a:solidFill>
              <a:effectLst/>
              <a:latin typeface="+mn-lt"/>
              <a:ea typeface="+mn-ea"/>
              <a:cs typeface="+mn-cs"/>
            </a:rPr>
            <a:t>保健センター・保健所の有形固定</a:t>
          </a:r>
          <a:r>
            <a:rPr kumimoji="1" lang="ja-JP" altLang="en-US" sz="1100">
              <a:solidFill>
                <a:schemeClr val="dk1"/>
              </a:solidFill>
              <a:effectLst/>
              <a:latin typeface="+mn-lt"/>
              <a:ea typeface="+mn-ea"/>
              <a:cs typeface="+mn-cs"/>
            </a:rPr>
            <a:t>資産減価償却率</a:t>
          </a:r>
          <a:r>
            <a:rPr kumimoji="1" lang="ja-JP" altLang="ja-JP" sz="1100">
              <a:solidFill>
                <a:schemeClr val="dk1"/>
              </a:solidFill>
              <a:effectLst/>
              <a:latin typeface="+mn-lt"/>
              <a:ea typeface="+mn-ea"/>
              <a:cs typeface="+mn-cs"/>
            </a:rPr>
            <a:t>も県、全国平均、類似団体内平均よりもやや高くなっている。</a:t>
          </a:r>
          <a:endParaRPr lang="ja-JP" altLang="ja-JP" sz="1400">
            <a:effectLst/>
          </a:endParaRPr>
        </a:p>
        <a:p>
          <a:r>
            <a:rPr kumimoji="1" lang="ja-JP" altLang="ja-JP" sz="1100">
              <a:solidFill>
                <a:schemeClr val="dk1"/>
              </a:solidFill>
              <a:effectLst/>
              <a:latin typeface="+mn-lt"/>
              <a:ea typeface="+mn-ea"/>
              <a:cs typeface="+mn-cs"/>
            </a:rPr>
            <a:t>これらの施設についても一般廃棄物処理施設と同様に、個別施設計画に従い、所要経費を見極めながら必要な措置を検討する必要がある。</a:t>
          </a:r>
          <a:endParaRPr lang="ja-JP" altLang="ja-JP" sz="1400">
            <a:effectLst/>
          </a:endParaRPr>
        </a:p>
        <a:p>
          <a:r>
            <a:rPr kumimoji="1" lang="ja-JP" altLang="ja-JP" sz="1100">
              <a:solidFill>
                <a:schemeClr val="dk1"/>
              </a:solidFill>
              <a:effectLst/>
              <a:latin typeface="+mn-lt"/>
              <a:ea typeface="+mn-ea"/>
              <a:cs typeface="+mn-cs"/>
            </a:rPr>
            <a:t>ただ、当町の場合、有形固定資産減価償却率が比較的高い、一般処理廃棄物処理施設と保健センター・保健所の機能について、優先的に検証、検討が必要である。</a:t>
          </a:r>
          <a:endParaRPr lang="ja-JP" altLang="ja-JP" sz="1400">
            <a:effectLst/>
          </a:endParaRPr>
        </a:p>
        <a:p>
          <a:r>
            <a:rPr kumimoji="1" lang="ja-JP" altLang="ja-JP" sz="1100">
              <a:solidFill>
                <a:schemeClr val="dk1"/>
              </a:solidFill>
              <a:effectLst/>
              <a:latin typeface="+mn-lt"/>
              <a:ea typeface="+mn-ea"/>
              <a:cs typeface="+mn-cs"/>
            </a:rPr>
            <a:t>また、体育館・プール、</a:t>
          </a:r>
          <a:r>
            <a:rPr kumimoji="1" lang="ja-JP" altLang="en-US" sz="1100">
              <a:solidFill>
                <a:schemeClr val="dk1"/>
              </a:solidFill>
              <a:effectLst/>
              <a:latin typeface="+mn-lt"/>
              <a:ea typeface="+mn-ea"/>
              <a:cs typeface="+mn-cs"/>
            </a:rPr>
            <a:t>庁舎の有形固定資産減価償却率は類似団体内平均より低いものの県、全国平均より高い状況である。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福祉施設、市民会館</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の有形固定資産</a:t>
          </a:r>
          <a:r>
            <a:rPr kumimoji="1" lang="ja-JP" altLang="en-US" sz="1100">
              <a:solidFill>
                <a:schemeClr val="dk1"/>
              </a:solidFill>
              <a:effectLst/>
              <a:latin typeface="+mn-lt"/>
              <a:ea typeface="+mn-ea"/>
              <a:cs typeface="+mn-cs"/>
            </a:rPr>
            <a:t>減価</a:t>
          </a:r>
          <a:r>
            <a:rPr kumimoji="1" lang="ja-JP" altLang="ja-JP" sz="1100">
              <a:solidFill>
                <a:schemeClr val="dk1"/>
              </a:solidFill>
              <a:effectLst/>
              <a:latin typeface="+mn-lt"/>
              <a:ea typeface="+mn-ea"/>
              <a:cs typeface="+mn-cs"/>
            </a:rPr>
            <a:t>償却率は県、全国平均、類似団体内平均値よりかなり低い状況である。特に福祉施設が低い数値で、比較的新しい施設であり、今後は個別施設計画に従い、所要経費を見極めながら施設の機能、規模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年度現年度分の税徴収率は</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％で、高い徴収率を維持しているものの、人口減少や全国平均を大きく上回る高齢化率（令和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…50.43</a:t>
          </a:r>
          <a:r>
            <a:rPr kumimoji="1" lang="ja-JP" altLang="en-US" sz="1300">
              <a:latin typeface="ＭＳ Ｐゴシック" panose="020B0600070205080204" pitchFamily="50" charset="-128"/>
              <a:ea typeface="ＭＳ Ｐゴシック" panose="020B0600070205080204" pitchFamily="50" charset="-128"/>
            </a:rPr>
            <a:t>％）に加え、町内に大きな事業所もないことから、税収も伸びず財政力指数も類似団体平均とほぼ同じであるが、全国平均、山口県平均を大きく下回っている。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a:t>
          </a:r>
          <a:r>
            <a:rPr kumimoji="1" lang="en-US" altLang="ja-JP" sz="1300">
              <a:latin typeface="ＭＳ Ｐゴシック" panose="020B0600070205080204" pitchFamily="50" charset="-128"/>
              <a:ea typeface="ＭＳ Ｐゴシック" panose="020B0600070205080204" pitchFamily="50" charset="-128"/>
            </a:rPr>
            <a:t>UJI</a:t>
          </a:r>
          <a:r>
            <a:rPr kumimoji="1" lang="ja-JP" altLang="en-US" sz="1300">
              <a:latin typeface="ＭＳ Ｐゴシック" panose="020B0600070205080204" pitchFamily="50" charset="-128"/>
              <a:ea typeface="ＭＳ Ｐゴシック" panose="020B0600070205080204" pitchFamily="50" charset="-128"/>
            </a:rPr>
            <a:t>ターン者の受入れをはじめとする各種定住対策に積極的に取り組むとともに、町出身者のネットワークを活用した企業誘致を促進する等財政力の向上に努める。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119138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となった。歳入面で地方交付税の増額があるほか、歳出面でも単独クラウド経費及び新型コロナウイルス感染症に伴い経常的物件費は減額となる一方、コロナの感染対策の工事費等の臨時的普通建設事業費の増額等によるものが主な要因であるが、それでも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ただし、今後も経常的経費は増加傾向で推移することが懸念されることから、更なる事務事業の徹底した見直しや施策の重点化を図りながら健全財政を維持する。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106499</xdr:rowOff>
    </xdr:from>
    <xdr:to>
      <xdr:col>23</xdr:col>
      <xdr:colOff>133350</xdr:colOff>
      <xdr:row>63</xdr:row>
      <xdr:rowOff>48804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36399"/>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48804</xdr:rowOff>
    </xdr:from>
    <xdr:to>
      <xdr:col>19</xdr:col>
      <xdr:colOff>133350</xdr:colOff>
      <xdr:row>63</xdr:row>
      <xdr:rowOff>83276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8501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78922</xdr:rowOff>
    </xdr:from>
    <xdr:to>
      <xdr:col>15</xdr:col>
      <xdr:colOff>82550</xdr:colOff>
      <xdr:row>63</xdr:row>
      <xdr:rowOff>83276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08822"/>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126274</xdr:rowOff>
    </xdr:from>
    <xdr:to>
      <xdr:col>11</xdr:col>
      <xdr:colOff>31750</xdr:colOff>
      <xdr:row>62</xdr:row>
      <xdr:rowOff>78922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8472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55699</xdr:rowOff>
    </xdr:from>
    <xdr:to>
      <xdr:col>23</xdr:col>
      <xdr:colOff>184150</xdr:colOff>
      <xdr:row>62</xdr:row>
      <xdr:rowOff>157299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72226</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169454</xdr:rowOff>
    </xdr:from>
    <xdr:to>
      <xdr:col>19</xdr:col>
      <xdr:colOff>184150</xdr:colOff>
      <xdr:row>63</xdr:row>
      <xdr:rowOff>99604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32476</xdr:rowOff>
    </xdr:from>
    <xdr:to>
      <xdr:col>15</xdr:col>
      <xdr:colOff>133350</xdr:colOff>
      <xdr:row>63</xdr:row>
      <xdr:rowOff>134076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118853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28122</xdr:rowOff>
    </xdr:from>
    <xdr:to>
      <xdr:col>11</xdr:col>
      <xdr:colOff>82550</xdr:colOff>
      <xdr:row>62</xdr:row>
      <xdr:rowOff>129722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139899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75474</xdr:rowOff>
    </xdr:from>
    <xdr:to>
      <xdr:col>7</xdr:col>
      <xdr:colOff>31750</xdr:colOff>
      <xdr:row>62</xdr:row>
      <xdr:rowOff>5624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15801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[381,561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  1</a:t>
          </a:r>
          <a:r>
            <a:rPr kumimoji="1" lang="ja-JP" altLang="en-US" sz="1200">
              <a:latin typeface="ＭＳ Ｐゴシック" panose="020B0600070205080204" pitchFamily="50" charset="-128"/>
              <a:ea typeface="ＭＳ Ｐゴシック" panose="020B0600070205080204" pitchFamily="50" charset="-128"/>
            </a:rPr>
            <a:t>人当たり人件費・物件費は、これまでの職員や議員の削減等をはじめとする行財政対策の効果により類似団体平均より低く推移しているものの、人件費、物件費とも年々増加傾向にある。人件費は地域おこし協力隊及び会計年度任用職員の増、また、今後数年間で</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人を超える退職があるため、計画的に人員確保をしたものであり、物件費はマイナンバー制度導入や住民情報システムのクラウド化等電算経費は減額の一方、地方創生関係の増加が主な要因である。</a:t>
          </a:r>
        </a:p>
        <a:p>
          <a:r>
            <a:rPr kumimoji="1" lang="ja-JP" altLang="en-US" sz="1200">
              <a:latin typeface="ＭＳ Ｐゴシック" panose="020B0600070205080204" pitchFamily="50" charset="-128"/>
              <a:ea typeface="ＭＳ Ｐゴシック" panose="020B0600070205080204" pitchFamily="50" charset="-128"/>
            </a:rPr>
            <a:t>　今後、人件費は、定年退職者の増による職員の若返りにより減少する見込みであり、物件費は、次年度には新たな地方創生関係経費が増額、引き続き更なる事務事業の見直しや事業の厳選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103505</xdr:rowOff>
    </xdr:from>
    <xdr:to>
      <xdr:col>23</xdr:col>
      <xdr:colOff>133350</xdr:colOff>
      <xdr:row>80</xdr:row>
      <xdr:rowOff>120932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19505"/>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53324</xdr:rowOff>
    </xdr:from>
    <xdr:to>
      <xdr:col>19</xdr:col>
      <xdr:colOff>133350</xdr:colOff>
      <xdr:row>80</xdr:row>
      <xdr:rowOff>103505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69324"/>
          <a:ext cx="889000" cy="5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35978</xdr:rowOff>
    </xdr:from>
    <xdr:to>
      <xdr:col>15</xdr:col>
      <xdr:colOff>82550</xdr:colOff>
      <xdr:row>80</xdr:row>
      <xdr:rowOff>53324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51978"/>
          <a:ext cx="889000" cy="1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10677</xdr:rowOff>
    </xdr:from>
    <xdr:to>
      <xdr:col>11</xdr:col>
      <xdr:colOff>31750</xdr:colOff>
      <xdr:row>80</xdr:row>
      <xdr:rowOff>35978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26677"/>
          <a:ext cx="889000" cy="2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70132</xdr:rowOff>
    </xdr:from>
    <xdr:to>
      <xdr:col>23</xdr:col>
      <xdr:colOff>184150</xdr:colOff>
      <xdr:row>81</xdr:row>
      <xdr:rowOff>282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86659</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52705</xdr:rowOff>
    </xdr:from>
    <xdr:to>
      <xdr:col>19</xdr:col>
      <xdr:colOff>184150</xdr:colOff>
      <xdr:row>80</xdr:row>
      <xdr:rowOff>154305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164482</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3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2524</xdr:rowOff>
    </xdr:from>
    <xdr:to>
      <xdr:col>15</xdr:col>
      <xdr:colOff>133350</xdr:colOff>
      <xdr:row>80</xdr:row>
      <xdr:rowOff>104124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114301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8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156628</xdr:rowOff>
    </xdr:from>
    <xdr:to>
      <xdr:col>11</xdr:col>
      <xdr:colOff>82550</xdr:colOff>
      <xdr:row>80</xdr:row>
      <xdr:rowOff>86778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96955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7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131327</xdr:rowOff>
    </xdr:from>
    <xdr:to>
      <xdr:col>7</xdr:col>
      <xdr:colOff>31750</xdr:colOff>
      <xdr:row>80</xdr:row>
      <xdr:rowOff>61477</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71654</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給与制度は類似団体平均より若干高いが、山口県下では低い水準である。</a:t>
          </a:r>
        </a:p>
        <a:p>
          <a:r>
            <a:rPr kumimoji="1" lang="ja-JP" altLang="en-US" sz="1300">
              <a:latin typeface="ＭＳ Ｐゴシック" panose="020B0600070205080204" pitchFamily="50" charset="-128"/>
              <a:ea typeface="ＭＳ Ｐゴシック" panose="020B0600070205080204" pitchFamily="50" charset="-128"/>
            </a:rPr>
            <a:t>　当町の給与制度は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級制を用いており制度的に給与水準を低く抑えている。</a:t>
          </a:r>
        </a:p>
        <a:p>
          <a:r>
            <a:rPr kumimoji="1" lang="ja-JP" altLang="en-US" sz="1300">
              <a:latin typeface="ＭＳ Ｐゴシック" panose="020B0600070205080204" pitchFamily="50" charset="-128"/>
              <a:ea typeface="ＭＳ Ｐゴシック" panose="020B0600070205080204" pitchFamily="50" charset="-128"/>
            </a:rPr>
            <a:t>（国</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級制、県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級制）</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88</xdr:row>
      <xdr:rowOff>30163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15211"/>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66357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1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88</xdr:row>
      <xdr:rowOff>66357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1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15557</xdr:rowOff>
    </xdr:from>
    <xdr:to>
      <xdr:col>68</xdr:col>
      <xdr:colOff>203200</xdr:colOff>
      <xdr:row>88</xdr:row>
      <xdr:rowOff>117157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101934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これまで取り組んできた職員や議員の削減等行財政改革の効果により、千人当たり職員数は類似団体平均より低い。</a:t>
          </a:r>
        </a:p>
        <a:p>
          <a:r>
            <a:rPr kumimoji="1" lang="ja-JP" altLang="en-US" sz="1300">
              <a:latin typeface="ＭＳ Ｐゴシック" panose="020B0600070205080204" pitchFamily="50" charset="-128"/>
              <a:ea typeface="ＭＳ Ｐゴシック" panose="020B0600070205080204" pitchFamily="50" charset="-128"/>
            </a:rPr>
            <a:t>　ただ、今後数年間で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人を超える退職が見込まれることから、計画的な職員補充を行う等適切な定員管理に努める。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14174</xdr:rowOff>
    </xdr:from>
    <xdr:to>
      <xdr:col>81</xdr:col>
      <xdr:colOff>44450</xdr:colOff>
      <xdr:row>61</xdr:row>
      <xdr:rowOff>14415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72624"/>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13208</xdr:rowOff>
    </xdr:from>
    <xdr:to>
      <xdr:col>77</xdr:col>
      <xdr:colOff>44450</xdr:colOff>
      <xdr:row>61</xdr:row>
      <xdr:rowOff>14174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71658"/>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13208</xdr:rowOff>
    </xdr:from>
    <xdr:to>
      <xdr:col>72</xdr:col>
      <xdr:colOff>203200</xdr:colOff>
      <xdr:row>61</xdr:row>
      <xdr:rowOff>17552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7165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162458</xdr:rowOff>
    </xdr:from>
    <xdr:to>
      <xdr:col>68</xdr:col>
      <xdr:colOff>152400</xdr:colOff>
      <xdr:row>61</xdr:row>
      <xdr:rowOff>17552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49458"/>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135065</xdr:rowOff>
    </xdr:from>
    <xdr:to>
      <xdr:col>81</xdr:col>
      <xdr:colOff>95250</xdr:colOff>
      <xdr:row>61</xdr:row>
      <xdr:rowOff>65215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151592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134824</xdr:rowOff>
    </xdr:from>
    <xdr:to>
      <xdr:col>77</xdr:col>
      <xdr:colOff>95250</xdr:colOff>
      <xdr:row>61</xdr:row>
      <xdr:rowOff>64974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75151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9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133858</xdr:rowOff>
    </xdr:from>
    <xdr:to>
      <xdr:col>73</xdr:col>
      <xdr:colOff>44450</xdr:colOff>
      <xdr:row>61</xdr:row>
      <xdr:rowOff>64008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74185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138202</xdr:rowOff>
    </xdr:from>
    <xdr:to>
      <xdr:col>68</xdr:col>
      <xdr:colOff>203200</xdr:colOff>
      <xdr:row>61</xdr:row>
      <xdr:rowOff>68352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78529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111658</xdr:rowOff>
    </xdr:from>
    <xdr:to>
      <xdr:col>64</xdr:col>
      <xdr:colOff>152400</xdr:colOff>
      <xdr:row>61</xdr:row>
      <xdr:rowOff>41808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51985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6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可能な限りの繰上償還や新規借入の抑制、また、起債する際は交付税措置率の高いもの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過疎債等）を活用してきたことにより、ここ数年減少傾向で推移しており、実質公債費比率は△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今後も、プライマリーバランスを注視しながら実施事業を厳選するとともに、大きく起債に頼ることのない財政運営に努める。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37</xdr:row>
      <xdr:rowOff>150707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48631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142663</xdr:rowOff>
    </xdr:from>
    <xdr:to>
      <xdr:col>77</xdr:col>
      <xdr:colOff>44450</xdr:colOff>
      <xdr:row>37</xdr:row>
      <xdr:rowOff>150707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4863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67733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49435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156210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5828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99907</xdr:rowOff>
    </xdr:from>
    <xdr:to>
      <xdr:col>81</xdr:col>
      <xdr:colOff>95250</xdr:colOff>
      <xdr:row>38</xdr:row>
      <xdr:rowOff>30057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116434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91863</xdr:rowOff>
    </xdr:from>
    <xdr:to>
      <xdr:col>77</xdr:col>
      <xdr:colOff>95250</xdr:colOff>
      <xdr:row>38</xdr:row>
      <xdr:rowOff>22013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32190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地方債の繰上償還や新規事業実施に係る起債の抑制及び将来の設備整備にに備えた基金への計画的な積立等により、現在、将来負担額については、充当可能財源で十分賄える状況であり、将来負担比率は算出されな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人件費は、類似団体平均より若干高いが、今後数年間で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人を超える退職が見込まれていることから、計画的な人員補充をしていることが主な要因である。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今後とも引き続き適切な人員管理に努める。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91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斎場業務、消防救急業務を萩市に、可燃ゴミ処理業務を萩・長門清掃一部事務組合にそれぞれ委託しているほか、公立学校情報機器整備事業及び新型コロナウイルス関係対応経費、地方創生関係の増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次年度の情報関連経費の一部は減額となるものの、斎場業務や新たに地方創生関係等の委託業務は増加傾向にあるため、更なる事務事業の見直しや事業の厳選等により経費節減を図る。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108712</xdr:rowOff>
    </xdr:from>
    <xdr:to>
      <xdr:col>82</xdr:col>
      <xdr:colOff>107950</xdr:colOff>
      <xdr:row>19</xdr:row>
      <xdr:rowOff>33274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19481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33274</xdr:rowOff>
    </xdr:from>
    <xdr:to>
      <xdr:col>78</xdr:col>
      <xdr:colOff>69850</xdr:colOff>
      <xdr:row>19</xdr:row>
      <xdr:rowOff>74422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290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14986</xdr:rowOff>
    </xdr:from>
    <xdr:to>
      <xdr:col>73</xdr:col>
      <xdr:colOff>180975</xdr:colOff>
      <xdr:row>19</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725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19</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490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57912</xdr:rowOff>
    </xdr:from>
    <xdr:to>
      <xdr:col>82</xdr:col>
      <xdr:colOff>158750</xdr:colOff>
      <xdr:row>18</xdr:row>
      <xdr:rowOff>159512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29989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153924</xdr:rowOff>
    </xdr:from>
    <xdr:to>
      <xdr:col>78</xdr:col>
      <xdr:colOff>120650</xdr:colOff>
      <xdr:row>19</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68851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2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23622</xdr:rowOff>
    </xdr:from>
    <xdr:to>
      <xdr:col>74</xdr:col>
      <xdr:colOff>31750</xdr:colOff>
      <xdr:row>19</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109999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135636</xdr:rowOff>
    </xdr:from>
    <xdr:to>
      <xdr:col>69</xdr:col>
      <xdr:colOff>142875</xdr:colOff>
      <xdr:row>19</xdr:row>
      <xdr:rowOff>65786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50563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当町は、高齢化比率が令和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50.43</a:t>
          </a:r>
          <a:r>
            <a:rPr kumimoji="1" lang="ja-JP" altLang="en-US" sz="1300">
              <a:latin typeface="ＭＳ Ｐゴシック" panose="020B0600070205080204" pitchFamily="50" charset="-128"/>
              <a:ea typeface="ＭＳ Ｐゴシック" panose="020B0600070205080204" pitchFamily="50" charset="-128"/>
            </a:rPr>
            <a:t>％と全国平均に比べかなり高く、老人福祉施設への措置者数は令和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人と減少しているものの人口に対する割合が高く、また、養護老人ホーム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入所者のうち、障害者自立支援制度による介護給付を受ける方の割合が高く、類似団体平均を上回っている。また、障害福祉サービス費も増加傾向にある。今後とも、健康づくり事業や疾病予防事業、介護予防事業等を強化し、扶助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59</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918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1016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1007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公営事業会計</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会計及び公営企業会計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会計への一般会計からの繰出金が、前年度より減額となったものの、類似団体平均より若干高い。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引き続き、特に公営企業会計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については、独立採算制の原則に立ち返り、経費の節減はもとより使用料の改定等も図りながら経営改善を進める。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149860</xdr:rowOff>
    </xdr:from>
    <xdr:to>
      <xdr:col>82</xdr:col>
      <xdr:colOff>107950</xdr:colOff>
      <xdr:row>55</xdr:row>
      <xdr:rowOff>157480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796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157480</xdr:rowOff>
    </xdr:from>
    <xdr:to>
      <xdr:col>78</xdr:col>
      <xdr:colOff>69850</xdr:colOff>
      <xdr:row>55</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87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142240</xdr:rowOff>
    </xdr:from>
    <xdr:to>
      <xdr:col>73</xdr:col>
      <xdr:colOff>180975</xdr:colOff>
      <xdr:row>55</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71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142240</xdr:rowOff>
    </xdr:from>
    <xdr:to>
      <xdr:col>69</xdr:col>
      <xdr:colOff>92075</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71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99060</xdr:rowOff>
    </xdr:from>
    <xdr:to>
      <xdr:col>82</xdr:col>
      <xdr:colOff>158750</xdr:colOff>
      <xdr:row>56</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71137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0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106680</xdr:rowOff>
    </xdr:from>
    <xdr:to>
      <xdr:col>78</xdr:col>
      <xdr:colOff>120650</xdr:colOff>
      <xdr:row>56</xdr:row>
      <xdr:rowOff>36830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21607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2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91440</xdr:rowOff>
    </xdr:from>
    <xdr:to>
      <xdr:col>69</xdr:col>
      <xdr:colOff>142875</xdr:colOff>
      <xdr:row>56</xdr:row>
      <xdr:rowOff>21590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0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町営バス運行費補助や病院群輪番制病院運営事業補助、社会福祉協議会等への外部団体へそれぞれ補助しており、年々経費は増加するものの、類似団体平均を下回っている。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引き続き経費節減に努めるとともに、補助金の見直しを含め更なる経費節減を図る。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614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60706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061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59883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34</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地方債の繰上償還や償還満了、新規借入の抑制等により類似団体平均より低い。</a:t>
          </a:r>
        </a:p>
        <a:p>
          <a:r>
            <a:rPr kumimoji="1" lang="ja-JP" altLang="en-US" sz="1300">
              <a:latin typeface="ＭＳ Ｐゴシック" panose="020B0600070205080204" pitchFamily="50" charset="-128"/>
              <a:ea typeface="ＭＳ Ｐゴシック" panose="020B0600070205080204" pitchFamily="50" charset="-128"/>
            </a:rPr>
            <a:t>　今後とも大きく起債に頼ることのない財政運営に努める。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104140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362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104140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157497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高齢化の進展による扶助費や補助費等の増加、行政事務を行う上で必要な電算経費維持管理経費の増加等、経常的経費は、全体的に年々増加傾向にあり、全国平均や山口県平均より低い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ただ、今後も扶助費、物件費、補助費等はいずれも増加傾向で推移することが懸念されることから、更なる事務事業の見直しや事業の厳選、補助金等の見直し等により経費節減を図る。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146594</xdr:rowOff>
    </xdr:from>
    <xdr:to>
      <xdr:col>82</xdr:col>
      <xdr:colOff>107950</xdr:colOff>
      <xdr:row>77</xdr:row>
      <xdr:rowOff>60052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76794"/>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60052</xdr:rowOff>
    </xdr:from>
    <xdr:to>
      <xdr:col>78</xdr:col>
      <xdr:colOff>69850</xdr:colOff>
      <xdr:row>77</xdr:row>
      <xdr:rowOff>99242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17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107406</xdr:rowOff>
    </xdr:from>
    <xdr:to>
      <xdr:col>73</xdr:col>
      <xdr:colOff>180975</xdr:colOff>
      <xdr:row>77</xdr:row>
      <xdr:rowOff>99242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3760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158024</xdr:rowOff>
    </xdr:from>
    <xdr:to>
      <xdr:col>69</xdr:col>
      <xdr:colOff>92075</xdr:colOff>
      <xdr:row>76</xdr:row>
      <xdr:rowOff>107406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16774"/>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95794</xdr:rowOff>
    </xdr:from>
    <xdr:to>
      <xdr:col>82</xdr:col>
      <xdr:colOff>158750</xdr:colOff>
      <xdr:row>77</xdr:row>
      <xdr:rowOff>25944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67871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9252</xdr:rowOff>
    </xdr:from>
    <xdr:to>
      <xdr:col>78</xdr:col>
      <xdr:colOff>120650</xdr:colOff>
      <xdr:row>77</xdr:row>
      <xdr:rowOff>110852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48442</xdr:rowOff>
    </xdr:from>
    <xdr:to>
      <xdr:col>74</xdr:col>
      <xdr:colOff>31750</xdr:colOff>
      <xdr:row>77</xdr:row>
      <xdr:rowOff>150042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134819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56606</xdr:rowOff>
    </xdr:from>
    <xdr:to>
      <xdr:col>69</xdr:col>
      <xdr:colOff>142875</xdr:colOff>
      <xdr:row>76</xdr:row>
      <xdr:rowOff>158206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142983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107224</xdr:rowOff>
    </xdr:from>
    <xdr:to>
      <xdr:col>65</xdr:col>
      <xdr:colOff>53975</xdr:colOff>
      <xdr:row>76</xdr:row>
      <xdr:rowOff>37374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22151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97212</xdr:rowOff>
    </xdr:from>
    <xdr:to>
      <xdr:col>29</xdr:col>
      <xdr:colOff>127000</xdr:colOff>
      <xdr:row>18</xdr:row>
      <xdr:rowOff>97741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230937"/>
          <a:ext cx="647700" cy="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97212</xdr:rowOff>
    </xdr:from>
    <xdr:to>
      <xdr:col>26</xdr:col>
      <xdr:colOff>50800</xdr:colOff>
      <xdr:row>18</xdr:row>
      <xdr:rowOff>105527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0937"/>
          <a:ext cx="698500" cy="8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105527</xdr:rowOff>
    </xdr:from>
    <xdr:to>
      <xdr:col>22</xdr:col>
      <xdr:colOff>114300</xdr:colOff>
      <xdr:row>18</xdr:row>
      <xdr:rowOff>122337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9252"/>
          <a:ext cx="698500" cy="1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122337</xdr:rowOff>
    </xdr:from>
    <xdr:to>
      <xdr:col>18</xdr:col>
      <xdr:colOff>177800</xdr:colOff>
      <xdr:row>18</xdr:row>
      <xdr:rowOff>144918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56062"/>
          <a:ext cx="698500" cy="2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46941</xdr:rowOff>
    </xdr:from>
    <xdr:to>
      <xdr:col>29</xdr:col>
      <xdr:colOff>177800</xdr:colOff>
      <xdr:row>18</xdr:row>
      <xdr:rowOff>148541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126968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46412</xdr:rowOff>
    </xdr:from>
    <xdr:to>
      <xdr:col>26</xdr:col>
      <xdr:colOff>101600</xdr:colOff>
      <xdr:row>18</xdr:row>
      <xdr:rowOff>148012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132789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54727</xdr:rowOff>
    </xdr:from>
    <xdr:to>
      <xdr:col>22</xdr:col>
      <xdr:colOff>165100</xdr:colOff>
      <xdr:row>18</xdr:row>
      <xdr:rowOff>156327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141104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71537</xdr:rowOff>
    </xdr:from>
    <xdr:to>
      <xdr:col>19</xdr:col>
      <xdr:colOff>38100</xdr:colOff>
      <xdr:row>19</xdr:row>
      <xdr:rowOff>1687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157914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94118</xdr:rowOff>
    </xdr:from>
    <xdr:to>
      <xdr:col>15</xdr:col>
      <xdr:colOff>101600</xdr:colOff>
      <xdr:row>19</xdr:row>
      <xdr:rowOff>24268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2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9045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86614</xdr:rowOff>
    </xdr:from>
    <xdr:to>
      <xdr:col>29</xdr:col>
      <xdr:colOff>127000</xdr:colOff>
      <xdr:row>37</xdr:row>
      <xdr:rowOff>101077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11314"/>
          <a:ext cx="647700" cy="1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86614</xdr:rowOff>
    </xdr:from>
    <xdr:to>
      <xdr:col>26</xdr:col>
      <xdr:colOff>50800</xdr:colOff>
      <xdr:row>37</xdr:row>
      <xdr:rowOff>111021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11314"/>
          <a:ext cx="698500" cy="2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102402</xdr:rowOff>
    </xdr:from>
    <xdr:to>
      <xdr:col>22</xdr:col>
      <xdr:colOff>114300</xdr:colOff>
      <xdr:row>37</xdr:row>
      <xdr:rowOff>111021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27102"/>
          <a:ext cx="698500" cy="8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70924</xdr:rowOff>
    </xdr:from>
    <xdr:to>
      <xdr:col>18</xdr:col>
      <xdr:colOff>177800</xdr:colOff>
      <xdr:row>37</xdr:row>
      <xdr:rowOff>102402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95624"/>
          <a:ext cx="698500" cy="3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50277</xdr:rowOff>
    </xdr:from>
    <xdr:to>
      <xdr:col>29</xdr:col>
      <xdr:colOff>177800</xdr:colOff>
      <xdr:row>37</xdr:row>
      <xdr:rowOff>151877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7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22354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4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35814</xdr:rowOff>
    </xdr:from>
    <xdr:to>
      <xdr:col>26</xdr:col>
      <xdr:colOff>101600</xdr:colOff>
      <xdr:row>37</xdr:row>
      <xdr:rowOff>137414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6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122191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4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60221</xdr:rowOff>
    </xdr:from>
    <xdr:to>
      <xdr:col>22</xdr:col>
      <xdr:colOff>165100</xdr:colOff>
      <xdr:row>37</xdr:row>
      <xdr:rowOff>161821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8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146598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7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51602</xdr:rowOff>
    </xdr:from>
    <xdr:to>
      <xdr:col>19</xdr:col>
      <xdr:colOff>38100</xdr:colOff>
      <xdr:row>37</xdr:row>
      <xdr:rowOff>153202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7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137979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6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20124</xdr:rowOff>
    </xdr:from>
    <xdr:to>
      <xdr:col>15</xdr:col>
      <xdr:colOff>101600</xdr:colOff>
      <xdr:row>37</xdr:row>
      <xdr:rowOff>121724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4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106501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51085</xdr:rowOff>
    </xdr:from>
    <xdr:to>
      <xdr:col>24</xdr:col>
      <xdr:colOff>63500</xdr:colOff>
      <xdr:row>37</xdr:row>
      <xdr:rowOff>70874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4735"/>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70874</xdr:rowOff>
    </xdr:from>
    <xdr:to>
      <xdr:col>19</xdr:col>
      <xdr:colOff>177800</xdr:colOff>
      <xdr:row>37</xdr:row>
      <xdr:rowOff>80818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4524"/>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80818</xdr:rowOff>
    </xdr:from>
    <xdr:to>
      <xdr:col>15</xdr:col>
      <xdr:colOff>50800</xdr:colOff>
      <xdr:row>37</xdr:row>
      <xdr:rowOff>92376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4468"/>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92376</xdr:rowOff>
    </xdr:from>
    <xdr:to>
      <xdr:col>10</xdr:col>
      <xdr:colOff>114300</xdr:colOff>
      <xdr:row>37</xdr:row>
      <xdr:rowOff>112613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6026"/>
          <a:ext cx="8890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285</xdr:rowOff>
    </xdr:from>
    <xdr:to>
      <xdr:col>24</xdr:col>
      <xdr:colOff>114300</xdr:colOff>
      <xdr:row>37</xdr:row>
      <xdr:rowOff>101885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150162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20074</xdr:rowOff>
    </xdr:from>
    <xdr:to>
      <xdr:col>20</xdr:col>
      <xdr:colOff>38100</xdr:colOff>
      <xdr:row>37</xdr:row>
      <xdr:rowOff>121674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112801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30018</xdr:rowOff>
    </xdr:from>
    <xdr:to>
      <xdr:col>15</xdr:col>
      <xdr:colOff>101600</xdr:colOff>
      <xdr:row>37</xdr:row>
      <xdr:rowOff>131618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122745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41576</xdr:rowOff>
    </xdr:from>
    <xdr:to>
      <xdr:col>10</xdr:col>
      <xdr:colOff>165100</xdr:colOff>
      <xdr:row>37</xdr:row>
      <xdr:rowOff>143176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134303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7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61813</xdr:rowOff>
    </xdr:from>
    <xdr:to>
      <xdr:col>6</xdr:col>
      <xdr:colOff>38100</xdr:colOff>
      <xdr:row>37</xdr:row>
      <xdr:rowOff>163413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154540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140660</xdr:rowOff>
    </xdr:from>
    <xdr:to>
      <xdr:col>24</xdr:col>
      <xdr:colOff>63500</xdr:colOff>
      <xdr:row>56</xdr:row>
      <xdr:rowOff>152563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41860"/>
          <a:ext cx="8382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152563</xdr:rowOff>
    </xdr:from>
    <xdr:to>
      <xdr:col>19</xdr:col>
      <xdr:colOff>177800</xdr:colOff>
      <xdr:row>57</xdr:row>
      <xdr:rowOff>52931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53763"/>
          <a:ext cx="8890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52931</xdr:rowOff>
    </xdr:from>
    <xdr:to>
      <xdr:col>15</xdr:col>
      <xdr:colOff>50800</xdr:colOff>
      <xdr:row>57</xdr:row>
      <xdr:rowOff>68184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25581"/>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68184</xdr:rowOff>
    </xdr:from>
    <xdr:to>
      <xdr:col>10</xdr:col>
      <xdr:colOff>114300</xdr:colOff>
      <xdr:row>57</xdr:row>
      <xdr:rowOff>92917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40834"/>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89860</xdr:rowOff>
    </xdr:from>
    <xdr:to>
      <xdr:col>24</xdr:col>
      <xdr:colOff>114300</xdr:colOff>
      <xdr:row>57</xdr:row>
      <xdr:rowOff>20010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68287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101763</xdr:rowOff>
    </xdr:from>
    <xdr:to>
      <xdr:col>20</xdr:col>
      <xdr:colOff>38100</xdr:colOff>
      <xdr:row>57</xdr:row>
      <xdr:rowOff>31913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23040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9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2131</xdr:rowOff>
    </xdr:from>
    <xdr:to>
      <xdr:col>15</xdr:col>
      <xdr:colOff>101600</xdr:colOff>
      <xdr:row>57</xdr:row>
      <xdr:rowOff>103731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94858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6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17384</xdr:rowOff>
    </xdr:from>
    <xdr:to>
      <xdr:col>10</xdr:col>
      <xdr:colOff>165100</xdr:colOff>
      <xdr:row>57</xdr:row>
      <xdr:rowOff>118984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110111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42117</xdr:rowOff>
    </xdr:from>
    <xdr:to>
      <xdr:col>6</xdr:col>
      <xdr:colOff>38100</xdr:colOff>
      <xdr:row>57</xdr:row>
      <xdr:rowOff>143717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134844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0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35249</xdr:rowOff>
    </xdr:from>
    <xdr:to>
      <xdr:col>24</xdr:col>
      <xdr:colOff>63500</xdr:colOff>
      <xdr:row>79</xdr:row>
      <xdr:rowOff>39703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79799"/>
          <a:ext cx="8382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35249</xdr:rowOff>
    </xdr:from>
    <xdr:to>
      <xdr:col>19</xdr:col>
      <xdr:colOff>177800</xdr:colOff>
      <xdr:row>79</xdr:row>
      <xdr:rowOff>39319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79799"/>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37264</xdr:rowOff>
    </xdr:from>
    <xdr:to>
      <xdr:col>15</xdr:col>
      <xdr:colOff>50800</xdr:colOff>
      <xdr:row>79</xdr:row>
      <xdr:rowOff>39319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81814"/>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33207</xdr:rowOff>
    </xdr:from>
    <xdr:to>
      <xdr:col>10</xdr:col>
      <xdr:colOff>114300</xdr:colOff>
      <xdr:row>79</xdr:row>
      <xdr:rowOff>37264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77757"/>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160353</xdr:rowOff>
    </xdr:from>
    <xdr:to>
      <xdr:col>24</xdr:col>
      <xdr:colOff>114300</xdr:colOff>
      <xdr:row>79</xdr:row>
      <xdr:rowOff>90503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75280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155899</xdr:rowOff>
    </xdr:from>
    <xdr:to>
      <xdr:col>20</xdr:col>
      <xdr:colOff>38100</xdr:colOff>
      <xdr:row>79</xdr:row>
      <xdr:rowOff>86049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77176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2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159969</xdr:rowOff>
    </xdr:from>
    <xdr:to>
      <xdr:col>15</xdr:col>
      <xdr:colOff>101600</xdr:colOff>
      <xdr:row>79</xdr:row>
      <xdr:rowOff>90119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81246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2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157914</xdr:rowOff>
    </xdr:from>
    <xdr:to>
      <xdr:col>10</xdr:col>
      <xdr:colOff>165100</xdr:colOff>
      <xdr:row>79</xdr:row>
      <xdr:rowOff>88064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79191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153857</xdr:rowOff>
    </xdr:from>
    <xdr:to>
      <xdr:col>6</xdr:col>
      <xdr:colOff>38100</xdr:colOff>
      <xdr:row>79</xdr:row>
      <xdr:rowOff>84007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75134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75431</xdr:rowOff>
    </xdr:from>
    <xdr:to>
      <xdr:col>24</xdr:col>
      <xdr:colOff>63500</xdr:colOff>
      <xdr:row>94</xdr:row>
      <xdr:rowOff>129642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191731"/>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75431</xdr:rowOff>
    </xdr:from>
    <xdr:to>
      <xdr:col>19</xdr:col>
      <xdr:colOff>177800</xdr:colOff>
      <xdr:row>94</xdr:row>
      <xdr:rowOff>92108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91731"/>
          <a:ext cx="889000" cy="1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92108</xdr:rowOff>
    </xdr:from>
    <xdr:to>
      <xdr:col>15</xdr:col>
      <xdr:colOff>50800</xdr:colOff>
      <xdr:row>94</xdr:row>
      <xdr:rowOff>118539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08408"/>
          <a:ext cx="889000" cy="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111103</xdr:rowOff>
    </xdr:from>
    <xdr:to>
      <xdr:col>10</xdr:col>
      <xdr:colOff>114300</xdr:colOff>
      <xdr:row>94</xdr:row>
      <xdr:rowOff>118539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227403"/>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78842</xdr:rowOff>
    </xdr:from>
    <xdr:to>
      <xdr:col>24</xdr:col>
      <xdr:colOff>114300</xdr:colOff>
      <xdr:row>95</xdr:row>
      <xdr:rowOff>8992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101719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24631</xdr:rowOff>
    </xdr:from>
    <xdr:to>
      <xdr:col>20</xdr:col>
      <xdr:colOff>38100</xdr:colOff>
      <xdr:row>94</xdr:row>
      <xdr:rowOff>126231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142758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41308</xdr:rowOff>
    </xdr:from>
    <xdr:to>
      <xdr:col>15</xdr:col>
      <xdr:colOff>101600</xdr:colOff>
      <xdr:row>94</xdr:row>
      <xdr:rowOff>142908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5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159435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67739</xdr:rowOff>
    </xdr:from>
    <xdr:to>
      <xdr:col>10</xdr:col>
      <xdr:colOff>165100</xdr:colOff>
      <xdr:row>94</xdr:row>
      <xdr:rowOff>169339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14416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5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60303</xdr:rowOff>
    </xdr:from>
    <xdr:to>
      <xdr:col>6</xdr:col>
      <xdr:colOff>38100</xdr:colOff>
      <xdr:row>94</xdr:row>
      <xdr:rowOff>161903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7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6980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5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14901</xdr:rowOff>
    </xdr:from>
    <xdr:to>
      <xdr:col>55</xdr:col>
      <xdr:colOff>0</xdr:colOff>
      <xdr:row>38</xdr:row>
      <xdr:rowOff>60604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58551"/>
          <a:ext cx="838200" cy="2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60604</xdr:rowOff>
    </xdr:from>
    <xdr:to>
      <xdr:col>50</xdr:col>
      <xdr:colOff>114300</xdr:colOff>
      <xdr:row>38</xdr:row>
      <xdr:rowOff>70955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75704"/>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66673</xdr:rowOff>
    </xdr:from>
    <xdr:to>
      <xdr:col>45</xdr:col>
      <xdr:colOff>177800</xdr:colOff>
      <xdr:row>38</xdr:row>
      <xdr:rowOff>70955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81773"/>
          <a:ext cx="8890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66673</xdr:rowOff>
    </xdr:from>
    <xdr:to>
      <xdr:col>41</xdr:col>
      <xdr:colOff>50800</xdr:colOff>
      <xdr:row>38</xdr:row>
      <xdr:rowOff>86352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81773"/>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135551</xdr:rowOff>
    </xdr:from>
    <xdr:to>
      <xdr:col>55</xdr:col>
      <xdr:colOff>50800</xdr:colOff>
      <xdr:row>37</xdr:row>
      <xdr:rowOff>65701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0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50478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9804</xdr:rowOff>
    </xdr:from>
    <xdr:to>
      <xdr:col>50</xdr:col>
      <xdr:colOff>165100</xdr:colOff>
      <xdr:row>38</xdr:row>
      <xdr:rowOff>111404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102531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20155</xdr:rowOff>
    </xdr:from>
    <xdr:to>
      <xdr:col>46</xdr:col>
      <xdr:colOff>38100</xdr:colOff>
      <xdr:row>38</xdr:row>
      <xdr:rowOff>121755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112882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15873</xdr:rowOff>
    </xdr:from>
    <xdr:to>
      <xdr:col>41</xdr:col>
      <xdr:colOff>101600</xdr:colOff>
      <xdr:row>38</xdr:row>
      <xdr:rowOff>117473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108600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2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35552</xdr:rowOff>
    </xdr:from>
    <xdr:to>
      <xdr:col>36</xdr:col>
      <xdr:colOff>165100</xdr:colOff>
      <xdr:row>38</xdr:row>
      <xdr:rowOff>137152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128279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4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131427</xdr:rowOff>
    </xdr:from>
    <xdr:to>
      <xdr:col>55</xdr:col>
      <xdr:colOff>0</xdr:colOff>
      <xdr:row>58</xdr:row>
      <xdr:rowOff>168599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75527"/>
          <a:ext cx="838200" cy="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149942</xdr:rowOff>
    </xdr:from>
    <xdr:to>
      <xdr:col>50</xdr:col>
      <xdr:colOff>114300</xdr:colOff>
      <xdr:row>58</xdr:row>
      <xdr:rowOff>168599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94042"/>
          <a:ext cx="8890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149942</xdr:rowOff>
    </xdr:from>
    <xdr:to>
      <xdr:col>45</xdr:col>
      <xdr:colOff>177800</xdr:colOff>
      <xdr:row>58</xdr:row>
      <xdr:rowOff>156008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94042"/>
          <a:ext cx="8890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136297</xdr:rowOff>
    </xdr:from>
    <xdr:to>
      <xdr:col>41</xdr:col>
      <xdr:colOff>50800</xdr:colOff>
      <xdr:row>58</xdr:row>
      <xdr:rowOff>156008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80397"/>
          <a:ext cx="8890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80627</xdr:rowOff>
    </xdr:from>
    <xdr:to>
      <xdr:col>55</xdr:col>
      <xdr:colOff>50800</xdr:colOff>
      <xdr:row>59</xdr:row>
      <xdr:rowOff>10777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117799</xdr:rowOff>
    </xdr:from>
    <xdr:to>
      <xdr:col>50</xdr:col>
      <xdr:colOff>165100</xdr:colOff>
      <xdr:row>59</xdr:row>
      <xdr:rowOff>47949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39076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99142</xdr:rowOff>
    </xdr:from>
    <xdr:to>
      <xdr:col>46</xdr:col>
      <xdr:colOff>38100</xdr:colOff>
      <xdr:row>59</xdr:row>
      <xdr:rowOff>29292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20419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3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105208</xdr:rowOff>
    </xdr:from>
    <xdr:to>
      <xdr:col>41</xdr:col>
      <xdr:colOff>101600</xdr:colOff>
      <xdr:row>59</xdr:row>
      <xdr:rowOff>35358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26485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85497</xdr:rowOff>
    </xdr:from>
    <xdr:to>
      <xdr:col>36</xdr:col>
      <xdr:colOff>165100</xdr:colOff>
      <xdr:row>59</xdr:row>
      <xdr:rowOff>15647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6774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2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126871</xdr:rowOff>
    </xdr:from>
    <xdr:to>
      <xdr:col>55</xdr:col>
      <xdr:colOff>0</xdr:colOff>
      <xdr:row>79</xdr:row>
      <xdr:rowOff>24102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99971"/>
          <a:ext cx="838200" cy="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148827</xdr:rowOff>
    </xdr:from>
    <xdr:to>
      <xdr:col>50</xdr:col>
      <xdr:colOff>114300</xdr:colOff>
      <xdr:row>79</xdr:row>
      <xdr:rowOff>24102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21927"/>
          <a:ext cx="889000" cy="4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142542</xdr:rowOff>
    </xdr:from>
    <xdr:to>
      <xdr:col>45</xdr:col>
      <xdr:colOff>177800</xdr:colOff>
      <xdr:row>78</xdr:row>
      <xdr:rowOff>148827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15642"/>
          <a:ext cx="889000" cy="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119703</xdr:rowOff>
    </xdr:from>
    <xdr:to>
      <xdr:col>41</xdr:col>
      <xdr:colOff>50800</xdr:colOff>
      <xdr:row>78</xdr:row>
      <xdr:rowOff>142542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92803"/>
          <a:ext cx="8890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76071</xdr:rowOff>
    </xdr:from>
    <xdr:to>
      <xdr:col>55</xdr:col>
      <xdr:colOff>50800</xdr:colOff>
      <xdr:row>79</xdr:row>
      <xdr:rowOff>6221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35448</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144752</xdr:rowOff>
    </xdr:from>
    <xdr:to>
      <xdr:col>50</xdr:col>
      <xdr:colOff>165100</xdr:colOff>
      <xdr:row>79</xdr:row>
      <xdr:rowOff>74902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66029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98027</xdr:rowOff>
    </xdr:from>
    <xdr:to>
      <xdr:col>46</xdr:col>
      <xdr:colOff>38100</xdr:colOff>
      <xdr:row>79</xdr:row>
      <xdr:rowOff>28177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7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44704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2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91742</xdr:rowOff>
    </xdr:from>
    <xdr:to>
      <xdr:col>41</xdr:col>
      <xdr:colOff>101600</xdr:colOff>
      <xdr:row>79</xdr:row>
      <xdr:rowOff>21892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38419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4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68903</xdr:rowOff>
    </xdr:from>
    <xdr:to>
      <xdr:col>36</xdr:col>
      <xdr:colOff>165100</xdr:colOff>
      <xdr:row>78</xdr:row>
      <xdr:rowOff>170503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15580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21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96137</xdr:rowOff>
    </xdr:from>
    <xdr:to>
      <xdr:col>55</xdr:col>
      <xdr:colOff>0</xdr:colOff>
      <xdr:row>98</xdr:row>
      <xdr:rowOff>97361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98237"/>
          <a:ext cx="8382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97361</xdr:rowOff>
    </xdr:from>
    <xdr:to>
      <xdr:col>50</xdr:col>
      <xdr:colOff>114300</xdr:colOff>
      <xdr:row>98</xdr:row>
      <xdr:rowOff>103246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9461"/>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103246</xdr:rowOff>
    </xdr:from>
    <xdr:to>
      <xdr:col>45</xdr:col>
      <xdr:colOff>177800</xdr:colOff>
      <xdr:row>98</xdr:row>
      <xdr:rowOff>117339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05346"/>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111702</xdr:rowOff>
    </xdr:from>
    <xdr:to>
      <xdr:col>41</xdr:col>
      <xdr:colOff>50800</xdr:colOff>
      <xdr:row>98</xdr:row>
      <xdr:rowOff>117339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3802"/>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45337</xdr:rowOff>
    </xdr:from>
    <xdr:to>
      <xdr:col>55</xdr:col>
      <xdr:colOff>50800</xdr:colOff>
      <xdr:row>98</xdr:row>
      <xdr:rowOff>146937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46561</xdr:rowOff>
    </xdr:from>
    <xdr:to>
      <xdr:col>50</xdr:col>
      <xdr:colOff>165100</xdr:colOff>
      <xdr:row>98</xdr:row>
      <xdr:rowOff>148161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139288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52446</xdr:rowOff>
    </xdr:from>
    <xdr:to>
      <xdr:col>46</xdr:col>
      <xdr:colOff>38100</xdr:colOff>
      <xdr:row>98</xdr:row>
      <xdr:rowOff>154046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145173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66539</xdr:rowOff>
    </xdr:from>
    <xdr:to>
      <xdr:col>41</xdr:col>
      <xdr:colOff>101600</xdr:colOff>
      <xdr:row>98</xdr:row>
      <xdr:rowOff>168139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159266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60902</xdr:rowOff>
    </xdr:from>
    <xdr:to>
      <xdr:col>36</xdr:col>
      <xdr:colOff>165100</xdr:colOff>
      <xdr:row>98</xdr:row>
      <xdr:rowOff>162502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153629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38409</xdr:rowOff>
    </xdr:from>
    <xdr:to>
      <xdr:col>85</xdr:col>
      <xdr:colOff>127000</xdr:colOff>
      <xdr:row>39</xdr:row>
      <xdr:rowOff>40225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4959"/>
          <a:ext cx="8382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34835</xdr:rowOff>
    </xdr:from>
    <xdr:to>
      <xdr:col>81</xdr:col>
      <xdr:colOff>50800</xdr:colOff>
      <xdr:row>39</xdr:row>
      <xdr:rowOff>40225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1385"/>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34835</xdr:rowOff>
    </xdr:from>
    <xdr:to>
      <xdr:col>76</xdr:col>
      <xdr:colOff>114300</xdr:colOff>
      <xdr:row>39</xdr:row>
      <xdr:rowOff>44183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1385"/>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38918</xdr:rowOff>
    </xdr:from>
    <xdr:to>
      <xdr:col>71</xdr:col>
      <xdr:colOff>177800</xdr:colOff>
      <xdr:row>39</xdr:row>
      <xdr:rowOff>44183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5468"/>
          <a:ext cx="889000" cy="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159059</xdr:rowOff>
    </xdr:from>
    <xdr:to>
      <xdr:col>85</xdr:col>
      <xdr:colOff>177800</xdr:colOff>
      <xdr:row>39</xdr:row>
      <xdr:rowOff>89209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160875</xdr:rowOff>
    </xdr:from>
    <xdr:to>
      <xdr:col>81</xdr:col>
      <xdr:colOff>101600</xdr:colOff>
      <xdr:row>39</xdr:row>
      <xdr:rowOff>91025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82152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155485</xdr:rowOff>
    </xdr:from>
    <xdr:to>
      <xdr:col>76</xdr:col>
      <xdr:colOff>165100</xdr:colOff>
      <xdr:row>39</xdr:row>
      <xdr:rowOff>85635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76762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164833</xdr:rowOff>
    </xdr:from>
    <xdr:to>
      <xdr:col>72</xdr:col>
      <xdr:colOff>38100</xdr:colOff>
      <xdr:row>39</xdr:row>
      <xdr:rowOff>94983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86110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159568</xdr:rowOff>
    </xdr:from>
    <xdr:to>
      <xdr:col>67</xdr:col>
      <xdr:colOff>101600</xdr:colOff>
      <xdr:row>39</xdr:row>
      <xdr:rowOff>89718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80845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6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149944</xdr:rowOff>
    </xdr:from>
    <xdr:to>
      <xdr:col>85</xdr:col>
      <xdr:colOff>127000</xdr:colOff>
      <xdr:row>78</xdr:row>
      <xdr:rowOff>152566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523044"/>
          <a:ext cx="8382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149944</xdr:rowOff>
    </xdr:from>
    <xdr:to>
      <xdr:col>81</xdr:col>
      <xdr:colOff>50800</xdr:colOff>
      <xdr:row>78</xdr:row>
      <xdr:rowOff>153699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23044"/>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153699</xdr:rowOff>
    </xdr:from>
    <xdr:to>
      <xdr:col>76</xdr:col>
      <xdr:colOff>114300</xdr:colOff>
      <xdr:row>78</xdr:row>
      <xdr:rowOff>155490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2679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155330</xdr:rowOff>
    </xdr:from>
    <xdr:to>
      <xdr:col>71</xdr:col>
      <xdr:colOff>177800</xdr:colOff>
      <xdr:row>78</xdr:row>
      <xdr:rowOff>155490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2843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101766</xdr:rowOff>
    </xdr:from>
    <xdr:to>
      <xdr:col>85</xdr:col>
      <xdr:colOff>177800</xdr:colOff>
      <xdr:row>79</xdr:row>
      <xdr:rowOff>31916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16693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99144</xdr:rowOff>
    </xdr:from>
    <xdr:to>
      <xdr:col>81</xdr:col>
      <xdr:colOff>101600</xdr:colOff>
      <xdr:row>79</xdr:row>
      <xdr:rowOff>29294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20421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102899</xdr:rowOff>
    </xdr:from>
    <xdr:to>
      <xdr:col>76</xdr:col>
      <xdr:colOff>165100</xdr:colOff>
      <xdr:row>79</xdr:row>
      <xdr:rowOff>33049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7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24176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6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104690</xdr:rowOff>
    </xdr:from>
    <xdr:to>
      <xdr:col>72</xdr:col>
      <xdr:colOff>38100</xdr:colOff>
      <xdr:row>79</xdr:row>
      <xdr:rowOff>34840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25967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104530</xdr:rowOff>
    </xdr:from>
    <xdr:to>
      <xdr:col>67</xdr:col>
      <xdr:colOff>101600</xdr:colOff>
      <xdr:row>79</xdr:row>
      <xdr:rowOff>34680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25807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166788</xdr:rowOff>
    </xdr:from>
    <xdr:to>
      <xdr:col>85</xdr:col>
      <xdr:colOff>127000</xdr:colOff>
      <xdr:row>99</xdr:row>
      <xdr:rowOff>42588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68888"/>
          <a:ext cx="838200" cy="4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166788</xdr:rowOff>
    </xdr:from>
    <xdr:to>
      <xdr:col>81</xdr:col>
      <xdr:colOff>50800</xdr:colOff>
      <xdr:row>99</xdr:row>
      <xdr:rowOff>20205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68888"/>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20205</xdr:rowOff>
    </xdr:from>
    <xdr:to>
      <xdr:col>76</xdr:col>
      <xdr:colOff>114300</xdr:colOff>
      <xdr:row>99</xdr:row>
      <xdr:rowOff>42269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93755"/>
          <a:ext cx="889000" cy="2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42114</xdr:rowOff>
    </xdr:from>
    <xdr:to>
      <xdr:col>71</xdr:col>
      <xdr:colOff>177800</xdr:colOff>
      <xdr:row>99</xdr:row>
      <xdr:rowOff>42269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7015664"/>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163238</xdr:rowOff>
    </xdr:from>
    <xdr:to>
      <xdr:col>85</xdr:col>
      <xdr:colOff>177800</xdr:colOff>
      <xdr:row>99</xdr:row>
      <xdr:rowOff>93388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115988</xdr:rowOff>
    </xdr:from>
    <xdr:to>
      <xdr:col>81</xdr:col>
      <xdr:colOff>101600</xdr:colOff>
      <xdr:row>99</xdr:row>
      <xdr:rowOff>46138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37265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140855</xdr:rowOff>
    </xdr:from>
    <xdr:to>
      <xdr:col>76</xdr:col>
      <xdr:colOff>165100</xdr:colOff>
      <xdr:row>99</xdr:row>
      <xdr:rowOff>71005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62132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162919</xdr:rowOff>
    </xdr:from>
    <xdr:to>
      <xdr:col>72</xdr:col>
      <xdr:colOff>38100</xdr:colOff>
      <xdr:row>99</xdr:row>
      <xdr:rowOff>93069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84196</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5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162764</xdr:rowOff>
    </xdr:from>
    <xdr:to>
      <xdr:col>67</xdr:col>
      <xdr:colOff>101600</xdr:colOff>
      <xdr:row>99</xdr:row>
      <xdr:rowOff>92914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84041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139334</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434"/>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139206</xdr:rowOff>
    </xdr:from>
    <xdr:to>
      <xdr:col>111</xdr:col>
      <xdr:colOff>177800</xdr:colOff>
      <xdr:row>58</xdr:row>
      <xdr:rowOff>139334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306"/>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139088</xdr:rowOff>
    </xdr:from>
    <xdr:to>
      <xdr:col>107</xdr:col>
      <xdr:colOff>50800</xdr:colOff>
      <xdr:row>58</xdr:row>
      <xdr:rowOff>139206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18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139078</xdr:rowOff>
    </xdr:from>
    <xdr:to>
      <xdr:col>102</xdr:col>
      <xdr:colOff>114300</xdr:colOff>
      <xdr:row>58</xdr:row>
      <xdr:rowOff>139088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178"/>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88534</xdr:rowOff>
    </xdr:from>
    <xdr:to>
      <xdr:col>112</xdr:col>
      <xdr:colOff>38100</xdr:colOff>
      <xdr:row>59</xdr:row>
      <xdr:rowOff>18684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9811</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12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88406</xdr:rowOff>
    </xdr:from>
    <xdr:to>
      <xdr:col>107</xdr:col>
      <xdr:colOff>101600</xdr:colOff>
      <xdr:row>59</xdr:row>
      <xdr:rowOff>18556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9683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5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88288</xdr:rowOff>
    </xdr:from>
    <xdr:to>
      <xdr:col>102</xdr:col>
      <xdr:colOff>165100</xdr:colOff>
      <xdr:row>59</xdr:row>
      <xdr:rowOff>18438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9565</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88278</xdr:rowOff>
    </xdr:from>
    <xdr:to>
      <xdr:col>98</xdr:col>
      <xdr:colOff>38100</xdr:colOff>
      <xdr:row>59</xdr:row>
      <xdr:rowOff>18428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9555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5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10843</xdr:rowOff>
    </xdr:from>
    <xdr:to>
      <xdr:col>116</xdr:col>
      <xdr:colOff>63500</xdr:colOff>
      <xdr:row>77</xdr:row>
      <xdr:rowOff>13946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12493"/>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13946</xdr:rowOff>
    </xdr:from>
    <xdr:to>
      <xdr:col>111</xdr:col>
      <xdr:colOff>177800</xdr:colOff>
      <xdr:row>77</xdr:row>
      <xdr:rowOff>24318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5596"/>
          <a:ext cx="8890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23008</xdr:rowOff>
    </xdr:from>
    <xdr:to>
      <xdr:col>107</xdr:col>
      <xdr:colOff>50800</xdr:colOff>
      <xdr:row>77</xdr:row>
      <xdr:rowOff>24318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24658"/>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23008</xdr:rowOff>
    </xdr:from>
    <xdr:to>
      <xdr:col>102</xdr:col>
      <xdr:colOff>114300</xdr:colOff>
      <xdr:row>77</xdr:row>
      <xdr:rowOff>23808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2465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131493</xdr:rowOff>
    </xdr:from>
    <xdr:to>
      <xdr:col>116</xdr:col>
      <xdr:colOff>114300</xdr:colOff>
      <xdr:row>77</xdr:row>
      <xdr:rowOff>61643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109920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134596</xdr:rowOff>
    </xdr:from>
    <xdr:to>
      <xdr:col>112</xdr:col>
      <xdr:colOff>38100</xdr:colOff>
      <xdr:row>77</xdr:row>
      <xdr:rowOff>64746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55873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5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144968</xdr:rowOff>
    </xdr:from>
    <xdr:to>
      <xdr:col>107</xdr:col>
      <xdr:colOff>101600</xdr:colOff>
      <xdr:row>77</xdr:row>
      <xdr:rowOff>75118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66245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143658</xdr:rowOff>
    </xdr:from>
    <xdr:to>
      <xdr:col>102</xdr:col>
      <xdr:colOff>165100</xdr:colOff>
      <xdr:row>77</xdr:row>
      <xdr:rowOff>73808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64935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144458</xdr:rowOff>
    </xdr:from>
    <xdr:to>
      <xdr:col>98</xdr:col>
      <xdr:colOff>38100</xdr:colOff>
      <xdr:row>77</xdr:row>
      <xdr:rowOff>74608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65735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・人件費は、類似団体平均より低いが、年々増加傾向で推移している。これは、地域おこし協力隊及び会計年度任用職員の増と数年後に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名を超える退職者が見込まれることから計画的に人員を補充しているためである。</a:t>
          </a:r>
        </a:p>
        <a:p>
          <a:r>
            <a:rPr kumimoji="1" lang="ja-JP" altLang="en-US" sz="1300">
              <a:latin typeface="ＭＳ Ｐゴシック" panose="020B0600070205080204" pitchFamily="50" charset="-128"/>
              <a:ea typeface="ＭＳ Ｐゴシック" panose="020B0600070205080204" pitchFamily="50" charset="-128"/>
            </a:rPr>
            <a:t>・扶助費は、類似団体平均より若干高い。前年度までは老人福祉施設等への措置者及び障害福祉サービス費が年々増加傾向で推移していたが、今年度は老人福祉施設への措置者が減となったことにより、前年度より減少している。</a:t>
          </a:r>
        </a:p>
        <a:p>
          <a:r>
            <a:rPr kumimoji="1" lang="ja-JP" altLang="en-US" sz="1300">
              <a:latin typeface="ＭＳ Ｐゴシック" panose="020B0600070205080204" pitchFamily="50" charset="-128"/>
              <a:ea typeface="ＭＳ Ｐゴシック" panose="020B0600070205080204" pitchFamily="50" charset="-128"/>
            </a:rPr>
            <a:t>・公債費は、類似団体平均より大きく下回っている。年々増加傾向で推移していたが、過疎対策事業債等の償還満了により、前年度より減少している。</a:t>
          </a:r>
        </a:p>
        <a:p>
          <a:r>
            <a:rPr kumimoji="1" lang="ja-JP" altLang="en-US" sz="1300">
              <a:latin typeface="ＭＳ Ｐゴシック" panose="020B0600070205080204" pitchFamily="50" charset="-128"/>
              <a:ea typeface="ＭＳ Ｐゴシック" panose="020B0600070205080204" pitchFamily="50" charset="-128"/>
            </a:rPr>
            <a:t>・物件費は、類似団体平均より若干下回っているが、年々増加傾向で推移している。これは、公立学校情報機器整備事業及び新型コロナウイルス感染症対応経費、戸籍情報システム改修事業、地方創生関係の増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・普通建設事業費は、全体では類似団体平均より低い。まちの縁側事業拠点施設事業及び道の駅交流スペース新設事業、企業誘致用町有施設改修事業等により、前年度より増加している。</a:t>
          </a:r>
        </a:p>
        <a:p>
          <a:r>
            <a:rPr kumimoji="1" lang="ja-JP" altLang="en-US" sz="1300">
              <a:latin typeface="ＭＳ Ｐゴシック" panose="020B0600070205080204" pitchFamily="50" charset="-128"/>
              <a:ea typeface="ＭＳ Ｐゴシック" panose="020B0600070205080204" pitchFamily="50" charset="-128"/>
            </a:rPr>
            <a:t>・積立金は、類似団体平均より大きく下回っている。公共施設整備基金へ積み立てを行わなかったことにより、前年度より減少している。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
3,155
115.95
3,865,123
3,397,210
444,539
2,070,997
1,777,140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127775</xdr:rowOff>
    </xdr:from>
    <xdr:to>
      <xdr:col>24</xdr:col>
      <xdr:colOff>63500</xdr:colOff>
      <xdr:row>37</xdr:row>
      <xdr:rowOff>147529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1425"/>
          <a:ext cx="8382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127775</xdr:rowOff>
    </xdr:from>
    <xdr:to>
      <xdr:col>19</xdr:col>
      <xdr:colOff>177800</xdr:colOff>
      <xdr:row>37</xdr:row>
      <xdr:rowOff>133852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1425"/>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104191</xdr:rowOff>
    </xdr:from>
    <xdr:to>
      <xdr:col>15</xdr:col>
      <xdr:colOff>50800</xdr:colOff>
      <xdr:row>37</xdr:row>
      <xdr:rowOff>133852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7841"/>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104191</xdr:rowOff>
    </xdr:from>
    <xdr:to>
      <xdr:col>10</xdr:col>
      <xdr:colOff>114300</xdr:colOff>
      <xdr:row>37</xdr:row>
      <xdr:rowOff>148539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7841"/>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96729</xdr:rowOff>
    </xdr:from>
    <xdr:to>
      <xdr:col>24</xdr:col>
      <xdr:colOff>114300</xdr:colOff>
      <xdr:row>38</xdr:row>
      <xdr:rowOff>26879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11656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76975</xdr:rowOff>
    </xdr:from>
    <xdr:to>
      <xdr:col>20</xdr:col>
      <xdr:colOff>38100</xdr:colOff>
      <xdr:row>38</xdr:row>
      <xdr:rowOff>7125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169701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83052</xdr:rowOff>
    </xdr:from>
    <xdr:to>
      <xdr:col>15</xdr:col>
      <xdr:colOff>101600</xdr:colOff>
      <xdr:row>38</xdr:row>
      <xdr:rowOff>13202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4329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53391</xdr:rowOff>
    </xdr:from>
    <xdr:to>
      <xdr:col>10</xdr:col>
      <xdr:colOff>165100</xdr:colOff>
      <xdr:row>37</xdr:row>
      <xdr:rowOff>154991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146118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97739</xdr:rowOff>
    </xdr:from>
    <xdr:to>
      <xdr:col>6</xdr:col>
      <xdr:colOff>38100</xdr:colOff>
      <xdr:row>38</xdr:row>
      <xdr:rowOff>27890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19016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130744</xdr:rowOff>
    </xdr:from>
    <xdr:to>
      <xdr:col>24</xdr:col>
      <xdr:colOff>63500</xdr:colOff>
      <xdr:row>58</xdr:row>
      <xdr:rowOff>21173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03394"/>
          <a:ext cx="838200" cy="6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21173</xdr:rowOff>
    </xdr:from>
    <xdr:to>
      <xdr:col>19</xdr:col>
      <xdr:colOff>177800</xdr:colOff>
      <xdr:row>58</xdr:row>
      <xdr:rowOff>52354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65273"/>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52354</xdr:rowOff>
    </xdr:from>
    <xdr:to>
      <xdr:col>15</xdr:col>
      <xdr:colOff>50800</xdr:colOff>
      <xdr:row>58</xdr:row>
      <xdr:rowOff>66167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96454"/>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63880</xdr:rowOff>
    </xdr:from>
    <xdr:to>
      <xdr:col>10</xdr:col>
      <xdr:colOff>114300</xdr:colOff>
      <xdr:row>58</xdr:row>
      <xdr:rowOff>66167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0798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79944</xdr:rowOff>
    </xdr:from>
    <xdr:to>
      <xdr:col>24</xdr:col>
      <xdr:colOff>114300</xdr:colOff>
      <xdr:row>58</xdr:row>
      <xdr:rowOff>10094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141823</xdr:rowOff>
    </xdr:from>
    <xdr:to>
      <xdr:col>20</xdr:col>
      <xdr:colOff>38100</xdr:colOff>
      <xdr:row>58</xdr:row>
      <xdr:rowOff>71973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63100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1554</xdr:rowOff>
    </xdr:from>
    <xdr:to>
      <xdr:col>15</xdr:col>
      <xdr:colOff>101600</xdr:colOff>
      <xdr:row>58</xdr:row>
      <xdr:rowOff>103154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94281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15367</xdr:rowOff>
    </xdr:from>
    <xdr:to>
      <xdr:col>10</xdr:col>
      <xdr:colOff>165100</xdr:colOff>
      <xdr:row>58</xdr:row>
      <xdr:rowOff>116967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108094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13080</xdr:rowOff>
    </xdr:from>
    <xdr:to>
      <xdr:col>6</xdr:col>
      <xdr:colOff>38100</xdr:colOff>
      <xdr:row>58</xdr:row>
      <xdr:rowOff>114680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105807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157161</xdr:rowOff>
    </xdr:from>
    <xdr:to>
      <xdr:col>24</xdr:col>
      <xdr:colOff>63500</xdr:colOff>
      <xdr:row>76</xdr:row>
      <xdr:rowOff>169625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87361"/>
          <a:ext cx="838200" cy="1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71225</xdr:rowOff>
    </xdr:from>
    <xdr:to>
      <xdr:col>19</xdr:col>
      <xdr:colOff>177800</xdr:colOff>
      <xdr:row>76</xdr:row>
      <xdr:rowOff>157161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01425"/>
          <a:ext cx="889000" cy="8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71225</xdr:rowOff>
    </xdr:from>
    <xdr:to>
      <xdr:col>15</xdr:col>
      <xdr:colOff>50800</xdr:colOff>
      <xdr:row>76</xdr:row>
      <xdr:rowOff>123413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01425"/>
          <a:ext cx="889000" cy="5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123413</xdr:rowOff>
    </xdr:from>
    <xdr:to>
      <xdr:col>10</xdr:col>
      <xdr:colOff>114300</xdr:colOff>
      <xdr:row>76</xdr:row>
      <xdr:rowOff>170600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53613"/>
          <a:ext cx="889000" cy="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118825</xdr:rowOff>
    </xdr:from>
    <xdr:to>
      <xdr:col>24</xdr:col>
      <xdr:colOff>114300</xdr:colOff>
      <xdr:row>77</xdr:row>
      <xdr:rowOff>48975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4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97252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106361</xdr:rowOff>
    </xdr:from>
    <xdr:to>
      <xdr:col>20</xdr:col>
      <xdr:colOff>38100</xdr:colOff>
      <xdr:row>77</xdr:row>
      <xdr:rowOff>36511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27638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2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20425</xdr:rowOff>
    </xdr:from>
    <xdr:to>
      <xdr:col>15</xdr:col>
      <xdr:colOff>101600</xdr:colOff>
      <xdr:row>76</xdr:row>
      <xdr:rowOff>122025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138552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2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72613</xdr:rowOff>
    </xdr:from>
    <xdr:to>
      <xdr:col>10</xdr:col>
      <xdr:colOff>165100</xdr:colOff>
      <xdr:row>77</xdr:row>
      <xdr:rowOff>2763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19290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7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119800</xdr:rowOff>
    </xdr:from>
    <xdr:to>
      <xdr:col>6</xdr:col>
      <xdr:colOff>38100</xdr:colOff>
      <xdr:row>77</xdr:row>
      <xdr:rowOff>49950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41077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4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36162</xdr:rowOff>
    </xdr:from>
    <xdr:to>
      <xdr:col>24</xdr:col>
      <xdr:colOff>63500</xdr:colOff>
      <xdr:row>98</xdr:row>
      <xdr:rowOff>37303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38262"/>
          <a:ext cx="8382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37303</xdr:rowOff>
    </xdr:from>
    <xdr:to>
      <xdr:col>19</xdr:col>
      <xdr:colOff>177800</xdr:colOff>
      <xdr:row>98</xdr:row>
      <xdr:rowOff>42909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39403"/>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42909</xdr:rowOff>
    </xdr:from>
    <xdr:to>
      <xdr:col>15</xdr:col>
      <xdr:colOff>50800</xdr:colOff>
      <xdr:row>98</xdr:row>
      <xdr:rowOff>47135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45009"/>
          <a:ext cx="8890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169759</xdr:rowOff>
    </xdr:from>
    <xdr:to>
      <xdr:col>10</xdr:col>
      <xdr:colOff>114300</xdr:colOff>
      <xdr:row>98</xdr:row>
      <xdr:rowOff>47135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00409"/>
          <a:ext cx="889000" cy="4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156812</xdr:rowOff>
    </xdr:from>
    <xdr:to>
      <xdr:col>24</xdr:col>
      <xdr:colOff>114300</xdr:colOff>
      <xdr:row>98</xdr:row>
      <xdr:rowOff>86962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71739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0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157953</xdr:rowOff>
    </xdr:from>
    <xdr:to>
      <xdr:col>20</xdr:col>
      <xdr:colOff>38100</xdr:colOff>
      <xdr:row>98</xdr:row>
      <xdr:rowOff>88103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79230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163559</xdr:rowOff>
    </xdr:from>
    <xdr:to>
      <xdr:col>15</xdr:col>
      <xdr:colOff>101600</xdr:colOff>
      <xdr:row>98</xdr:row>
      <xdr:rowOff>93709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84836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167785</xdr:rowOff>
    </xdr:from>
    <xdr:to>
      <xdr:col>10</xdr:col>
      <xdr:colOff>165100</xdr:colOff>
      <xdr:row>98</xdr:row>
      <xdr:rowOff>97935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89062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118959</xdr:rowOff>
    </xdr:from>
    <xdr:to>
      <xdr:col>6</xdr:col>
      <xdr:colOff>38100</xdr:colOff>
      <xdr:row>98</xdr:row>
      <xdr:rowOff>49109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40236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4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35458</xdr:rowOff>
    </xdr:from>
    <xdr:to>
      <xdr:col>55</xdr:col>
      <xdr:colOff>0</xdr:colOff>
      <xdr:row>39</xdr:row>
      <xdr:rowOff>36602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2200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34678</xdr:rowOff>
    </xdr:from>
    <xdr:to>
      <xdr:col>50</xdr:col>
      <xdr:colOff>114300</xdr:colOff>
      <xdr:row>39</xdr:row>
      <xdr:rowOff>35458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21228"/>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34392</xdr:rowOff>
    </xdr:from>
    <xdr:to>
      <xdr:col>45</xdr:col>
      <xdr:colOff>177800</xdr:colOff>
      <xdr:row>39</xdr:row>
      <xdr:rowOff>34678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20942"/>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34354</xdr:rowOff>
    </xdr:from>
    <xdr:to>
      <xdr:col>41</xdr:col>
      <xdr:colOff>50800</xdr:colOff>
      <xdr:row>39</xdr:row>
      <xdr:rowOff>34392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2090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157252</xdr:rowOff>
    </xdr:from>
    <xdr:to>
      <xdr:col>55</xdr:col>
      <xdr:colOff>50800</xdr:colOff>
      <xdr:row>39</xdr:row>
      <xdr:rowOff>87402</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156108</xdr:rowOff>
    </xdr:from>
    <xdr:to>
      <xdr:col>50</xdr:col>
      <xdr:colOff>165100</xdr:colOff>
      <xdr:row>39</xdr:row>
      <xdr:rowOff>86258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77385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63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155328</xdr:rowOff>
    </xdr:from>
    <xdr:to>
      <xdr:col>46</xdr:col>
      <xdr:colOff>38100</xdr:colOff>
      <xdr:row>39</xdr:row>
      <xdr:rowOff>85478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76605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6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155042</xdr:rowOff>
    </xdr:from>
    <xdr:to>
      <xdr:col>41</xdr:col>
      <xdr:colOff>101600</xdr:colOff>
      <xdr:row>39</xdr:row>
      <xdr:rowOff>85192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76319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155004</xdr:rowOff>
    </xdr:from>
    <xdr:to>
      <xdr:col>36</xdr:col>
      <xdr:colOff>165100</xdr:colOff>
      <xdr:row>39</xdr:row>
      <xdr:rowOff>85154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76281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93822</xdr:rowOff>
    </xdr:from>
    <xdr:to>
      <xdr:col>55</xdr:col>
      <xdr:colOff>0</xdr:colOff>
      <xdr:row>58</xdr:row>
      <xdr:rowOff>100328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37922"/>
          <a:ext cx="838200" cy="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100328</xdr:rowOff>
    </xdr:from>
    <xdr:to>
      <xdr:col>50</xdr:col>
      <xdr:colOff>114300</xdr:colOff>
      <xdr:row>58</xdr:row>
      <xdr:rowOff>104398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4428"/>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97800</xdr:rowOff>
    </xdr:from>
    <xdr:to>
      <xdr:col>45</xdr:col>
      <xdr:colOff>177800</xdr:colOff>
      <xdr:row>58</xdr:row>
      <xdr:rowOff>104398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41900"/>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97800</xdr:rowOff>
    </xdr:from>
    <xdr:to>
      <xdr:col>41</xdr:col>
      <xdr:colOff>50800</xdr:colOff>
      <xdr:row>58</xdr:row>
      <xdr:rowOff>105600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1900"/>
          <a:ext cx="889000" cy="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43022</xdr:rowOff>
    </xdr:from>
    <xdr:to>
      <xdr:col>55</xdr:col>
      <xdr:colOff>50800</xdr:colOff>
      <xdr:row>58</xdr:row>
      <xdr:rowOff>144622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49528</xdr:rowOff>
    </xdr:from>
    <xdr:to>
      <xdr:col>50</xdr:col>
      <xdr:colOff>165100</xdr:colOff>
      <xdr:row>58</xdr:row>
      <xdr:rowOff>151128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142255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53598</xdr:rowOff>
    </xdr:from>
    <xdr:to>
      <xdr:col>46</xdr:col>
      <xdr:colOff>38100</xdr:colOff>
      <xdr:row>58</xdr:row>
      <xdr:rowOff>155198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146325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47000</xdr:rowOff>
    </xdr:from>
    <xdr:to>
      <xdr:col>41</xdr:col>
      <xdr:colOff>101600</xdr:colOff>
      <xdr:row>58</xdr:row>
      <xdr:rowOff>148600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139727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54800</xdr:rowOff>
    </xdr:from>
    <xdr:to>
      <xdr:col>36</xdr:col>
      <xdr:colOff>165100</xdr:colOff>
      <xdr:row>58</xdr:row>
      <xdr:rowOff>156400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147527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136323</xdr:rowOff>
    </xdr:from>
    <xdr:to>
      <xdr:col>55</xdr:col>
      <xdr:colOff>0</xdr:colOff>
      <xdr:row>79</xdr:row>
      <xdr:rowOff>60029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9423"/>
          <a:ext cx="838200" cy="9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51068</xdr:rowOff>
    </xdr:from>
    <xdr:to>
      <xdr:col>50</xdr:col>
      <xdr:colOff>114300</xdr:colOff>
      <xdr:row>79</xdr:row>
      <xdr:rowOff>60029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95618"/>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49905</xdr:rowOff>
    </xdr:from>
    <xdr:to>
      <xdr:col>45</xdr:col>
      <xdr:colOff>177800</xdr:colOff>
      <xdr:row>79</xdr:row>
      <xdr:rowOff>51068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94455"/>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16835</xdr:rowOff>
    </xdr:from>
    <xdr:to>
      <xdr:col>41</xdr:col>
      <xdr:colOff>50800</xdr:colOff>
      <xdr:row>79</xdr:row>
      <xdr:rowOff>49905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61385"/>
          <a:ext cx="8890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85523</xdr:rowOff>
    </xdr:from>
    <xdr:to>
      <xdr:col>55</xdr:col>
      <xdr:colOff>50800</xdr:colOff>
      <xdr:row>79</xdr:row>
      <xdr:rowOff>15673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63950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9229</xdr:rowOff>
    </xdr:from>
    <xdr:to>
      <xdr:col>50</xdr:col>
      <xdr:colOff>165100</xdr:colOff>
      <xdr:row>79</xdr:row>
      <xdr:rowOff>110829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101956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268</xdr:rowOff>
    </xdr:from>
    <xdr:to>
      <xdr:col>46</xdr:col>
      <xdr:colOff>38100</xdr:colOff>
      <xdr:row>79</xdr:row>
      <xdr:rowOff>101868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92995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170555</xdr:rowOff>
    </xdr:from>
    <xdr:to>
      <xdr:col>41</xdr:col>
      <xdr:colOff>101600</xdr:colOff>
      <xdr:row>79</xdr:row>
      <xdr:rowOff>100705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91832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137485</xdr:rowOff>
    </xdr:from>
    <xdr:to>
      <xdr:col>36</xdr:col>
      <xdr:colOff>165100</xdr:colOff>
      <xdr:row>79</xdr:row>
      <xdr:rowOff>67635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58762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0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165156</xdr:rowOff>
    </xdr:from>
    <xdr:to>
      <xdr:col>55</xdr:col>
      <xdr:colOff>0</xdr:colOff>
      <xdr:row>99</xdr:row>
      <xdr:rowOff>7534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67256"/>
          <a:ext cx="838200" cy="1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165156</xdr:rowOff>
    </xdr:from>
    <xdr:to>
      <xdr:col>50</xdr:col>
      <xdr:colOff>114300</xdr:colOff>
      <xdr:row>99</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67256"/>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17627</xdr:rowOff>
    </xdr:from>
    <xdr:to>
      <xdr:col>45</xdr:col>
      <xdr:colOff>177800</xdr:colOff>
      <xdr:row>99</xdr:row>
      <xdr:rowOff>20464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91177"/>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155428</xdr:rowOff>
    </xdr:from>
    <xdr:to>
      <xdr:col>41</xdr:col>
      <xdr:colOff>50800</xdr:colOff>
      <xdr:row>99</xdr:row>
      <xdr:rowOff>20464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57528"/>
          <a:ext cx="889000" cy="3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128184</xdr:rowOff>
    </xdr:from>
    <xdr:to>
      <xdr:col>55</xdr:col>
      <xdr:colOff>50800</xdr:colOff>
      <xdr:row>99</xdr:row>
      <xdr:rowOff>58334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43111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114356</xdr:rowOff>
    </xdr:from>
    <xdr:to>
      <xdr:col>50</xdr:col>
      <xdr:colOff>165100</xdr:colOff>
      <xdr:row>99</xdr:row>
      <xdr:rowOff>44506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35633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138277</xdr:rowOff>
    </xdr:from>
    <xdr:to>
      <xdr:col>46</xdr:col>
      <xdr:colOff>38100</xdr:colOff>
      <xdr:row>99</xdr:row>
      <xdr:rowOff>68427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59554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3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141114</xdr:rowOff>
    </xdr:from>
    <xdr:to>
      <xdr:col>41</xdr:col>
      <xdr:colOff>101600</xdr:colOff>
      <xdr:row>99</xdr:row>
      <xdr:rowOff>71264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62391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3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104628</xdr:rowOff>
    </xdr:from>
    <xdr:to>
      <xdr:col>36</xdr:col>
      <xdr:colOff>165100</xdr:colOff>
      <xdr:row>99</xdr:row>
      <xdr:rowOff>34778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0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25905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39684</xdr:rowOff>
    </xdr:from>
    <xdr:to>
      <xdr:col>85</xdr:col>
      <xdr:colOff>127000</xdr:colOff>
      <xdr:row>38</xdr:row>
      <xdr:rowOff>49235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54784"/>
          <a:ext cx="8382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49235</xdr:rowOff>
    </xdr:from>
    <xdr:to>
      <xdr:col>81</xdr:col>
      <xdr:colOff>50800</xdr:colOff>
      <xdr:row>38</xdr:row>
      <xdr:rowOff>60787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64335"/>
          <a:ext cx="8890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60787</xdr:rowOff>
    </xdr:from>
    <xdr:to>
      <xdr:col>76</xdr:col>
      <xdr:colOff>114300</xdr:colOff>
      <xdr:row>38</xdr:row>
      <xdr:rowOff>84181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75887"/>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84181</xdr:rowOff>
    </xdr:from>
    <xdr:to>
      <xdr:col>71</xdr:col>
      <xdr:colOff>177800</xdr:colOff>
      <xdr:row>38</xdr:row>
      <xdr:rowOff>86570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99281"/>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160334</xdr:rowOff>
    </xdr:from>
    <xdr:to>
      <xdr:col>85</xdr:col>
      <xdr:colOff>177800</xdr:colOff>
      <xdr:row>38</xdr:row>
      <xdr:rowOff>90484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138761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169885</xdr:rowOff>
    </xdr:from>
    <xdr:to>
      <xdr:col>81</xdr:col>
      <xdr:colOff>101600</xdr:colOff>
      <xdr:row>38</xdr:row>
      <xdr:rowOff>100035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91162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9987</xdr:rowOff>
    </xdr:from>
    <xdr:to>
      <xdr:col>76</xdr:col>
      <xdr:colOff>165100</xdr:colOff>
      <xdr:row>38</xdr:row>
      <xdr:rowOff>111587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102714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33381</xdr:rowOff>
    </xdr:from>
    <xdr:to>
      <xdr:col>72</xdr:col>
      <xdr:colOff>38100</xdr:colOff>
      <xdr:row>38</xdr:row>
      <xdr:rowOff>134981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126108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35770</xdr:rowOff>
    </xdr:from>
    <xdr:to>
      <xdr:col>67</xdr:col>
      <xdr:colOff>101600</xdr:colOff>
      <xdr:row>38</xdr:row>
      <xdr:rowOff>137370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128497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95967</xdr:rowOff>
    </xdr:from>
    <xdr:to>
      <xdr:col>85</xdr:col>
      <xdr:colOff>127000</xdr:colOff>
      <xdr:row>58</xdr:row>
      <xdr:rowOff>101512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40067"/>
          <a:ext cx="838200" cy="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79408</xdr:rowOff>
    </xdr:from>
    <xdr:to>
      <xdr:col>81</xdr:col>
      <xdr:colOff>50800</xdr:colOff>
      <xdr:row>58</xdr:row>
      <xdr:rowOff>101512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23508"/>
          <a:ext cx="8890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79408</xdr:rowOff>
    </xdr:from>
    <xdr:to>
      <xdr:col>76</xdr:col>
      <xdr:colOff>114300</xdr:colOff>
      <xdr:row>58</xdr:row>
      <xdr:rowOff>97933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23508"/>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91384</xdr:rowOff>
    </xdr:from>
    <xdr:to>
      <xdr:col>71</xdr:col>
      <xdr:colOff>177800</xdr:colOff>
      <xdr:row>58</xdr:row>
      <xdr:rowOff>97933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10035484"/>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45167</xdr:rowOff>
    </xdr:from>
    <xdr:to>
      <xdr:col>85</xdr:col>
      <xdr:colOff>177800</xdr:colOff>
      <xdr:row>58</xdr:row>
      <xdr:rowOff>146767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131544</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50712</xdr:rowOff>
    </xdr:from>
    <xdr:to>
      <xdr:col>81</xdr:col>
      <xdr:colOff>101600</xdr:colOff>
      <xdr:row>58</xdr:row>
      <xdr:rowOff>152312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143439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28608</xdr:rowOff>
    </xdr:from>
    <xdr:to>
      <xdr:col>76</xdr:col>
      <xdr:colOff>165100</xdr:colOff>
      <xdr:row>58</xdr:row>
      <xdr:rowOff>130208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121335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47133</xdr:rowOff>
    </xdr:from>
    <xdr:to>
      <xdr:col>72</xdr:col>
      <xdr:colOff>38100</xdr:colOff>
      <xdr:row>58</xdr:row>
      <xdr:rowOff>148733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139860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8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40584</xdr:rowOff>
    </xdr:from>
    <xdr:to>
      <xdr:col>67</xdr:col>
      <xdr:colOff>101600</xdr:colOff>
      <xdr:row>58</xdr:row>
      <xdr:rowOff>142184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133311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38409</xdr:rowOff>
    </xdr:from>
    <xdr:to>
      <xdr:col>85</xdr:col>
      <xdr:colOff>127000</xdr:colOff>
      <xdr:row>79</xdr:row>
      <xdr:rowOff>40225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82959"/>
          <a:ext cx="8382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34835</xdr:rowOff>
    </xdr:from>
    <xdr:to>
      <xdr:col>81</xdr:col>
      <xdr:colOff>50800</xdr:colOff>
      <xdr:row>79</xdr:row>
      <xdr:rowOff>40225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79385"/>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34835</xdr:rowOff>
    </xdr:from>
    <xdr:to>
      <xdr:col>76</xdr:col>
      <xdr:colOff>114300</xdr:colOff>
      <xdr:row>79</xdr:row>
      <xdr:rowOff>44183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79385"/>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38919</xdr:rowOff>
    </xdr:from>
    <xdr:to>
      <xdr:col>71</xdr:col>
      <xdr:colOff>177800</xdr:colOff>
      <xdr:row>79</xdr:row>
      <xdr:rowOff>44183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3469"/>
          <a:ext cx="889000" cy="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159059</xdr:rowOff>
    </xdr:from>
    <xdr:to>
      <xdr:col>85</xdr:col>
      <xdr:colOff>177800</xdr:colOff>
      <xdr:row>79</xdr:row>
      <xdr:rowOff>89209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160875</xdr:rowOff>
    </xdr:from>
    <xdr:to>
      <xdr:col>81</xdr:col>
      <xdr:colOff>101600</xdr:colOff>
      <xdr:row>79</xdr:row>
      <xdr:rowOff>91025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82152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155485</xdr:rowOff>
    </xdr:from>
    <xdr:to>
      <xdr:col>76</xdr:col>
      <xdr:colOff>165100</xdr:colOff>
      <xdr:row>79</xdr:row>
      <xdr:rowOff>85635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76762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164833</xdr:rowOff>
    </xdr:from>
    <xdr:to>
      <xdr:col>72</xdr:col>
      <xdr:colOff>38100</xdr:colOff>
      <xdr:row>79</xdr:row>
      <xdr:rowOff>94983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86110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3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159569</xdr:rowOff>
    </xdr:from>
    <xdr:to>
      <xdr:col>67</xdr:col>
      <xdr:colOff>101600</xdr:colOff>
      <xdr:row>79</xdr:row>
      <xdr:rowOff>89719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80846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149944</xdr:rowOff>
    </xdr:from>
    <xdr:to>
      <xdr:col>85</xdr:col>
      <xdr:colOff>127000</xdr:colOff>
      <xdr:row>98</xdr:row>
      <xdr:rowOff>152566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952044"/>
          <a:ext cx="8382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149944</xdr:rowOff>
    </xdr:from>
    <xdr:to>
      <xdr:col>81</xdr:col>
      <xdr:colOff>50800</xdr:colOff>
      <xdr:row>98</xdr:row>
      <xdr:rowOff>153699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52044"/>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153699</xdr:rowOff>
    </xdr:from>
    <xdr:to>
      <xdr:col>76</xdr:col>
      <xdr:colOff>114300</xdr:colOff>
      <xdr:row>98</xdr:row>
      <xdr:rowOff>155490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5579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155330</xdr:rowOff>
    </xdr:from>
    <xdr:to>
      <xdr:col>71</xdr:col>
      <xdr:colOff>177800</xdr:colOff>
      <xdr:row>98</xdr:row>
      <xdr:rowOff>155490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5743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101766</xdr:rowOff>
    </xdr:from>
    <xdr:to>
      <xdr:col>85</xdr:col>
      <xdr:colOff>177800</xdr:colOff>
      <xdr:row>99</xdr:row>
      <xdr:rowOff>31916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16693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1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99144</xdr:rowOff>
    </xdr:from>
    <xdr:to>
      <xdr:col>81</xdr:col>
      <xdr:colOff>101600</xdr:colOff>
      <xdr:row>99</xdr:row>
      <xdr:rowOff>29294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20421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102899</xdr:rowOff>
    </xdr:from>
    <xdr:to>
      <xdr:col>76</xdr:col>
      <xdr:colOff>165100</xdr:colOff>
      <xdr:row>99</xdr:row>
      <xdr:rowOff>33049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0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24176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99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104690</xdr:rowOff>
    </xdr:from>
    <xdr:to>
      <xdr:col>72</xdr:col>
      <xdr:colOff>38100</xdr:colOff>
      <xdr:row>99</xdr:row>
      <xdr:rowOff>34840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25967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104530</xdr:rowOff>
    </xdr:from>
    <xdr:to>
      <xdr:col>67</xdr:col>
      <xdr:colOff>101600</xdr:colOff>
      <xdr:row>99</xdr:row>
      <xdr:rowOff>34680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25807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81826</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596926"/>
          <a:ext cx="8382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117449</xdr:rowOff>
    </xdr:from>
    <xdr:to>
      <xdr:col>111</xdr:col>
      <xdr:colOff>177800</xdr:colOff>
      <xdr:row>38</xdr:row>
      <xdr:rowOff>81826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289649"/>
          <a:ext cx="889000" cy="3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161531</xdr:rowOff>
    </xdr:from>
    <xdr:to>
      <xdr:col>107</xdr:col>
      <xdr:colOff>50800</xdr:colOff>
      <xdr:row>36</xdr:row>
      <xdr:rowOff>117449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162281"/>
          <a:ext cx="889000" cy="1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161531</xdr:rowOff>
    </xdr:from>
    <xdr:to>
      <xdr:col>102</xdr:col>
      <xdr:colOff>114300</xdr:colOff>
      <xdr:row>37</xdr:row>
      <xdr:rowOff>165989</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6162281"/>
          <a:ext cx="889000" cy="3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31026</xdr:rowOff>
    </xdr:from>
    <xdr:to>
      <xdr:col>112</xdr:col>
      <xdr:colOff>38100</xdr:colOff>
      <xdr:row>38</xdr:row>
      <xdr:rowOff>132626</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5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149153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63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66649</xdr:rowOff>
    </xdr:from>
    <xdr:to>
      <xdr:col>107</xdr:col>
      <xdr:colOff>101600</xdr:colOff>
      <xdr:row>36</xdr:row>
      <xdr:rowOff>168249</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2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13326</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67111" y="601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110731</xdr:rowOff>
    </xdr:from>
    <xdr:to>
      <xdr:col>102</xdr:col>
      <xdr:colOff>165100</xdr:colOff>
      <xdr:row>36</xdr:row>
      <xdr:rowOff>40881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57408</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278111" y="588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115189</xdr:rowOff>
    </xdr:from>
    <xdr:to>
      <xdr:col>98</xdr:col>
      <xdr:colOff>38100</xdr:colOff>
      <xdr:row>38</xdr:row>
      <xdr:rowOff>45339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61866</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・総務費は、類似団体平均より低いが、前年度より増加している。これは、特別定額給付金給付事業及びまちの縁側拠点施設事業、企業誘致用町有施設改修事業等による増加が主な要因である。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・民生費は、類似団体平均より若干低く、前年度より減少している。これは、老人福祉施設等の措置者が減少したこによる減が主な要因である。</a:t>
          </a:r>
        </a:p>
        <a:p>
          <a:r>
            <a:rPr kumimoji="1" lang="ja-JP" altLang="en-US" sz="1300">
              <a:latin typeface="ＭＳ Ｐゴシック" panose="020B0600070205080204" pitchFamily="50" charset="-128"/>
              <a:ea typeface="ＭＳ Ｐゴシック" panose="020B0600070205080204" pitchFamily="50" charset="-128"/>
            </a:rPr>
            <a:t>・衛生費は、類似団体平均より低いが、前年度より増加している。これは、新型コロナウイルスワクチン接種体制確保事業等の増加が主な要因である。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・農林水産業費は、類似団体平均より低いが、前年度より増加している。これは、無角和種との出会い創出プロジェクト事業等の増加によるものが主な要因である。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・土木費は、類似団体平均より低く、前年度より減少している。これは、公営住宅建設事業が完了したことによる減少が主な要因である。</a:t>
          </a:r>
        </a:p>
        <a:p>
          <a:r>
            <a:rPr kumimoji="1" lang="ja-JP" altLang="en-US" sz="1300">
              <a:latin typeface="ＭＳ Ｐゴシック" panose="020B0600070205080204" pitchFamily="50" charset="-128"/>
              <a:ea typeface="ＭＳ Ｐゴシック" panose="020B0600070205080204" pitchFamily="50" charset="-128"/>
            </a:rPr>
            <a:t>・消防費は、類似団体平均より低いが、前年度より増加している。これは、常備消防車両更新整備事業や国土強靱化地域計画策定業務委託の増加が主な要因である。・教育費は、類似団体平均より低いが、前年度より増加している。これは、公立学校情報機器整備事業等による増加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億円を積み立てて以降、取崩しも積立もせず、現在の残高を維持している。</a:t>
          </a:r>
        </a:p>
        <a:p>
          <a:r>
            <a:rPr kumimoji="1" lang="ja-JP" altLang="en-US" sz="1400">
              <a:latin typeface="ＭＳ ゴシック" pitchFamily="49" charset="-128"/>
              <a:ea typeface="ＭＳ ゴシック" pitchFamily="49" charset="-128"/>
            </a:rPr>
            <a:t>　実質収支は、これまで実施してきた行財政改革の効果及び国の経済対策に係る各種交付金を使った施設整備等により、ここ数年、単独の大規模な施設整備等もなく、経常的経費についても、経費節減に努めていること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桁の値で推移している。</a:t>
          </a:r>
        </a:p>
        <a:p>
          <a:r>
            <a:rPr kumimoji="1" lang="ja-JP" altLang="en-US" sz="1400">
              <a:latin typeface="ＭＳ ゴシック" pitchFamily="49" charset="-128"/>
              <a:ea typeface="ＭＳ ゴシック" pitchFamily="49" charset="-128"/>
            </a:rPr>
            <a:t>　今後も、事務事業の見直しや事業の厳選等により健全財政を維持する。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を含めた</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つの特別会計を合わせた連結実質赤字比率は、平成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年度以降いずれも黒字決算で推移しているため、赤字比率は算出されない。</a:t>
          </a:r>
        </a:p>
        <a:p>
          <a:r>
            <a:rPr kumimoji="1" lang="ja-JP" altLang="en-US" sz="1400">
              <a:latin typeface="ＭＳ ゴシック" pitchFamily="49" charset="-128"/>
              <a:ea typeface="ＭＳ ゴシック" pitchFamily="49" charset="-128"/>
            </a:rPr>
            <a:t>　しかし、今年度は漁業集落排水事業特別会計が予算不足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地方債借入不足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により、赤字となる。単年度一時的な資金不足で料金改定が必要な事例ではない。公営企業決算統計上の資金不足であり、令和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年度から繰上充用処理したため、「実質は資金不足なし」となり問題はない。</a:t>
          </a:r>
        </a:p>
        <a:p>
          <a:r>
            <a:rPr kumimoji="1" lang="ja-JP" altLang="en-US" sz="1400">
              <a:latin typeface="ＭＳ ゴシック" pitchFamily="49" charset="-128"/>
              <a:ea typeface="ＭＳ ゴシック" pitchFamily="49" charset="-128"/>
            </a:rPr>
            <a:t>　今後は、職員の予算・決算等の指導等に努め、事務処理ミスの未然防止に取り組むこととする。</a:t>
          </a:r>
        </a:p>
        <a:p>
          <a:r>
            <a:rPr kumimoji="1" lang="ja-JP" altLang="en-US" sz="1400">
              <a:latin typeface="ＭＳ ゴシック" pitchFamily="49" charset="-128"/>
              <a:ea typeface="ＭＳ ゴシック" pitchFamily="49" charset="-128"/>
            </a:rPr>
            <a:t>　今後とも、引き続き健全財政を維持するとともに、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については、独立採算制を基本とし、経費の節減はもとより使用料の改定等により経営改善に努める。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77"/>
      <c r="DK1" s="177"/>
      <c r="DL1" s="177"/>
      <c r="DM1" s="177"/>
      <c r="DN1" s="177"/>
      <c r="DO1" s="177"/>
    </row>
    <row r="2" spans="1:119" ht="24" thickBot="1" x14ac:dyDescent="0.25">
      <c r="B2" s="178" t="s">
        <v>81</v>
      </c>
      <c r="C2" s="178"/>
      <c r="D2" s="179"/>
    </row>
    <row r="3" spans="1:119" ht="18.75" customHeight="1" thickBot="1" x14ac:dyDescent="0.25">
      <c r="A3" s="177"/>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2">
      <c r="A4" s="177"/>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3865123</v>
      </c>
      <c r="BO4" s="385"/>
      <c r="BP4" s="385"/>
      <c r="BQ4" s="385"/>
      <c r="BR4" s="385"/>
      <c r="BS4" s="385"/>
      <c r="BT4" s="385"/>
      <c r="BU4" s="386"/>
      <c r="BV4" s="384">
        <v>3309962</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21.5</v>
      </c>
      <c r="CU4" s="391"/>
      <c r="CV4" s="391"/>
      <c r="CW4" s="391"/>
      <c r="CX4" s="391"/>
      <c r="CY4" s="391"/>
      <c r="CZ4" s="391"/>
      <c r="DA4" s="392"/>
      <c r="DB4" s="390">
        <v>17.2</v>
      </c>
      <c r="DC4" s="391"/>
      <c r="DD4" s="391"/>
      <c r="DE4" s="391"/>
      <c r="DF4" s="391"/>
      <c r="DG4" s="391"/>
      <c r="DH4" s="391"/>
      <c r="DI4" s="392"/>
    </row>
    <row r="5" spans="1:119" ht="18.75" customHeight="1" x14ac:dyDescent="0.2">
      <c r="A5" s="177"/>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3397210</v>
      </c>
      <c r="BO5" s="422"/>
      <c r="BP5" s="422"/>
      <c r="BQ5" s="422"/>
      <c r="BR5" s="422"/>
      <c r="BS5" s="422"/>
      <c r="BT5" s="422"/>
      <c r="BU5" s="423"/>
      <c r="BV5" s="421">
        <v>2943632</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83.3</v>
      </c>
      <c r="CU5" s="419"/>
      <c r="CV5" s="419"/>
      <c r="CW5" s="419"/>
      <c r="CX5" s="419"/>
      <c r="CY5" s="419"/>
      <c r="CZ5" s="419"/>
      <c r="DA5" s="420"/>
      <c r="DB5" s="418">
        <v>86.6</v>
      </c>
      <c r="DC5" s="419"/>
      <c r="DD5" s="419"/>
      <c r="DE5" s="419"/>
      <c r="DF5" s="419"/>
      <c r="DG5" s="419"/>
      <c r="DH5" s="419"/>
      <c r="DI5" s="420"/>
    </row>
    <row r="6" spans="1:119" ht="18.75" customHeight="1" x14ac:dyDescent="0.2">
      <c r="A6" s="177"/>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94</v>
      </c>
      <c r="AV6" s="454"/>
      <c r="AW6" s="454"/>
      <c r="AX6" s="454"/>
      <c r="AY6" s="455" t="s">
        <v>102</v>
      </c>
      <c r="AZ6" s="456"/>
      <c r="BA6" s="456"/>
      <c r="BB6" s="456"/>
      <c r="BC6" s="456"/>
      <c r="BD6" s="456"/>
      <c r="BE6" s="456"/>
      <c r="BF6" s="456"/>
      <c r="BG6" s="456"/>
      <c r="BH6" s="456"/>
      <c r="BI6" s="456"/>
      <c r="BJ6" s="456"/>
      <c r="BK6" s="456"/>
      <c r="BL6" s="456"/>
      <c r="BM6" s="457"/>
      <c r="BN6" s="421">
        <v>467913</v>
      </c>
      <c r="BO6" s="422"/>
      <c r="BP6" s="422"/>
      <c r="BQ6" s="422"/>
      <c r="BR6" s="422"/>
      <c r="BS6" s="422"/>
      <c r="BT6" s="422"/>
      <c r="BU6" s="423"/>
      <c r="BV6" s="421">
        <v>366330</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58">
        <v>83.4</v>
      </c>
      <c r="CU6" s="459"/>
      <c r="CV6" s="459"/>
      <c r="CW6" s="459"/>
      <c r="CX6" s="459"/>
      <c r="CY6" s="459"/>
      <c r="CZ6" s="459"/>
      <c r="DA6" s="460"/>
      <c r="DB6" s="458">
        <v>86.6</v>
      </c>
      <c r="DC6" s="459"/>
      <c r="DD6" s="459"/>
      <c r="DE6" s="459"/>
      <c r="DF6" s="459"/>
      <c r="DG6" s="459"/>
      <c r="DH6" s="459"/>
      <c r="DI6" s="460"/>
    </row>
    <row r="7" spans="1:119" ht="18.75" customHeight="1" x14ac:dyDescent="0.2">
      <c r="A7" s="177"/>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104</v>
      </c>
      <c r="AN7" s="451"/>
      <c r="AO7" s="451"/>
      <c r="AP7" s="451"/>
      <c r="AQ7" s="451"/>
      <c r="AR7" s="451"/>
      <c r="AS7" s="451"/>
      <c r="AT7" s="452"/>
      <c r="AU7" s="453" t="s">
        <v>94</v>
      </c>
      <c r="AV7" s="454"/>
      <c r="AW7" s="454"/>
      <c r="AX7" s="454"/>
      <c r="AY7" s="455" t="s">
        <v>105</v>
      </c>
      <c r="AZ7" s="456"/>
      <c r="BA7" s="456"/>
      <c r="BB7" s="456"/>
      <c r="BC7" s="456"/>
      <c r="BD7" s="456"/>
      <c r="BE7" s="456"/>
      <c r="BF7" s="456"/>
      <c r="BG7" s="456"/>
      <c r="BH7" s="456"/>
      <c r="BI7" s="456"/>
      <c r="BJ7" s="456"/>
      <c r="BK7" s="456"/>
      <c r="BL7" s="456"/>
      <c r="BM7" s="457"/>
      <c r="BN7" s="421">
        <v>23374</v>
      </c>
      <c r="BO7" s="422"/>
      <c r="BP7" s="422"/>
      <c r="BQ7" s="422"/>
      <c r="BR7" s="422"/>
      <c r="BS7" s="422"/>
      <c r="BT7" s="422"/>
      <c r="BU7" s="423"/>
      <c r="BV7" s="421">
        <v>20518</v>
      </c>
      <c r="BW7" s="422"/>
      <c r="BX7" s="422"/>
      <c r="BY7" s="422"/>
      <c r="BZ7" s="422"/>
      <c r="CA7" s="422"/>
      <c r="CB7" s="422"/>
      <c r="CC7" s="423"/>
      <c r="CD7" s="424" t="s">
        <v>106</v>
      </c>
      <c r="CE7" s="425"/>
      <c r="CF7" s="425"/>
      <c r="CG7" s="425"/>
      <c r="CH7" s="425"/>
      <c r="CI7" s="425"/>
      <c r="CJ7" s="425"/>
      <c r="CK7" s="425"/>
      <c r="CL7" s="425"/>
      <c r="CM7" s="425"/>
      <c r="CN7" s="425"/>
      <c r="CO7" s="425"/>
      <c r="CP7" s="425"/>
      <c r="CQ7" s="425"/>
      <c r="CR7" s="425"/>
      <c r="CS7" s="426"/>
      <c r="CT7" s="421">
        <v>2070997</v>
      </c>
      <c r="CU7" s="422"/>
      <c r="CV7" s="422"/>
      <c r="CW7" s="422"/>
      <c r="CX7" s="422"/>
      <c r="CY7" s="422"/>
      <c r="CZ7" s="422"/>
      <c r="DA7" s="423"/>
      <c r="DB7" s="421">
        <v>2006457</v>
      </c>
      <c r="DC7" s="422"/>
      <c r="DD7" s="422"/>
      <c r="DE7" s="422"/>
      <c r="DF7" s="422"/>
      <c r="DG7" s="422"/>
      <c r="DH7" s="422"/>
      <c r="DI7" s="423"/>
    </row>
    <row r="8" spans="1:119" ht="18.75" customHeight="1" thickBot="1" x14ac:dyDescent="0.25">
      <c r="A8" s="177"/>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107</v>
      </c>
      <c r="AN8" s="451"/>
      <c r="AO8" s="451"/>
      <c r="AP8" s="451"/>
      <c r="AQ8" s="451"/>
      <c r="AR8" s="451"/>
      <c r="AS8" s="451"/>
      <c r="AT8" s="452"/>
      <c r="AU8" s="453" t="s">
        <v>108</v>
      </c>
      <c r="AV8" s="454"/>
      <c r="AW8" s="454"/>
      <c r="AX8" s="454"/>
      <c r="AY8" s="455" t="s">
        <v>109</v>
      </c>
      <c r="AZ8" s="456"/>
      <c r="BA8" s="456"/>
      <c r="BB8" s="456"/>
      <c r="BC8" s="456"/>
      <c r="BD8" s="456"/>
      <c r="BE8" s="456"/>
      <c r="BF8" s="456"/>
      <c r="BG8" s="456"/>
      <c r="BH8" s="456"/>
      <c r="BI8" s="456"/>
      <c r="BJ8" s="456"/>
      <c r="BK8" s="456"/>
      <c r="BL8" s="456"/>
      <c r="BM8" s="457"/>
      <c r="BN8" s="421">
        <v>444539</v>
      </c>
      <c r="BO8" s="422"/>
      <c r="BP8" s="422"/>
      <c r="BQ8" s="422"/>
      <c r="BR8" s="422"/>
      <c r="BS8" s="422"/>
      <c r="BT8" s="422"/>
      <c r="BU8" s="423"/>
      <c r="BV8" s="421">
        <v>345812</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61">
        <v>0.17</v>
      </c>
      <c r="CU8" s="462"/>
      <c r="CV8" s="462"/>
      <c r="CW8" s="462"/>
      <c r="CX8" s="462"/>
      <c r="CY8" s="462"/>
      <c r="CZ8" s="462"/>
      <c r="DA8" s="463"/>
      <c r="DB8" s="461">
        <v>0.17</v>
      </c>
      <c r="DC8" s="462"/>
      <c r="DD8" s="462"/>
      <c r="DE8" s="462"/>
      <c r="DF8" s="462"/>
      <c r="DG8" s="462"/>
      <c r="DH8" s="462"/>
      <c r="DI8" s="463"/>
    </row>
    <row r="9" spans="1:119" ht="18.75" customHeight="1" thickBot="1" x14ac:dyDescent="0.25">
      <c r="A9" s="177"/>
      <c r="B9" s="415" t="s">
        <v>111</v>
      </c>
      <c r="C9" s="416"/>
      <c r="D9" s="416"/>
      <c r="E9" s="416"/>
      <c r="F9" s="416"/>
      <c r="G9" s="416"/>
      <c r="H9" s="416"/>
      <c r="I9" s="416"/>
      <c r="J9" s="416"/>
      <c r="K9" s="464"/>
      <c r="L9" s="465" t="s">
        <v>112</v>
      </c>
      <c r="M9" s="466"/>
      <c r="N9" s="466"/>
      <c r="O9" s="466"/>
      <c r="P9" s="466"/>
      <c r="Q9" s="467"/>
      <c r="R9" s="468">
        <v>3055</v>
      </c>
      <c r="S9" s="469"/>
      <c r="T9" s="469"/>
      <c r="U9" s="469"/>
      <c r="V9" s="470"/>
      <c r="W9" s="378" t="s">
        <v>113</v>
      </c>
      <c r="X9" s="379"/>
      <c r="Y9" s="379"/>
      <c r="Z9" s="379"/>
      <c r="AA9" s="379"/>
      <c r="AB9" s="379"/>
      <c r="AC9" s="379"/>
      <c r="AD9" s="379"/>
      <c r="AE9" s="379"/>
      <c r="AF9" s="379"/>
      <c r="AG9" s="379"/>
      <c r="AH9" s="379"/>
      <c r="AI9" s="379"/>
      <c r="AJ9" s="379"/>
      <c r="AK9" s="379"/>
      <c r="AL9" s="380"/>
      <c r="AM9" s="450" t="s">
        <v>114</v>
      </c>
      <c r="AN9" s="451"/>
      <c r="AO9" s="451"/>
      <c r="AP9" s="451"/>
      <c r="AQ9" s="451"/>
      <c r="AR9" s="451"/>
      <c r="AS9" s="451"/>
      <c r="AT9" s="452"/>
      <c r="AU9" s="453" t="s">
        <v>94</v>
      </c>
      <c r="AV9" s="454"/>
      <c r="AW9" s="454"/>
      <c r="AX9" s="454"/>
      <c r="AY9" s="455" t="s">
        <v>115</v>
      </c>
      <c r="AZ9" s="456"/>
      <c r="BA9" s="456"/>
      <c r="BB9" s="456"/>
      <c r="BC9" s="456"/>
      <c r="BD9" s="456"/>
      <c r="BE9" s="456"/>
      <c r="BF9" s="456"/>
      <c r="BG9" s="456"/>
      <c r="BH9" s="456"/>
      <c r="BI9" s="456"/>
      <c r="BJ9" s="456"/>
      <c r="BK9" s="456"/>
      <c r="BL9" s="456"/>
      <c r="BM9" s="457"/>
      <c r="BN9" s="421">
        <v>98727</v>
      </c>
      <c r="BO9" s="422"/>
      <c r="BP9" s="422"/>
      <c r="BQ9" s="422"/>
      <c r="BR9" s="422"/>
      <c r="BS9" s="422"/>
      <c r="BT9" s="422"/>
      <c r="BU9" s="423"/>
      <c r="BV9" s="421">
        <v>-50264</v>
      </c>
      <c r="BW9" s="422"/>
      <c r="BX9" s="422"/>
      <c r="BY9" s="422"/>
      <c r="BZ9" s="422"/>
      <c r="CA9" s="422"/>
      <c r="CB9" s="422"/>
      <c r="CC9" s="423"/>
      <c r="CD9" s="424" t="s">
        <v>116</v>
      </c>
      <c r="CE9" s="425"/>
      <c r="CF9" s="425"/>
      <c r="CG9" s="425"/>
      <c r="CH9" s="425"/>
      <c r="CI9" s="425"/>
      <c r="CJ9" s="425"/>
      <c r="CK9" s="425"/>
      <c r="CL9" s="425"/>
      <c r="CM9" s="425"/>
      <c r="CN9" s="425"/>
      <c r="CO9" s="425"/>
      <c r="CP9" s="425"/>
      <c r="CQ9" s="425"/>
      <c r="CR9" s="425"/>
      <c r="CS9" s="426"/>
      <c r="CT9" s="418">
        <v>8.1999999999999993</v>
      </c>
      <c r="CU9" s="419"/>
      <c r="CV9" s="419"/>
      <c r="CW9" s="419"/>
      <c r="CX9" s="419"/>
      <c r="CY9" s="419"/>
      <c r="CZ9" s="419"/>
      <c r="DA9" s="420"/>
      <c r="DB9" s="418">
        <v>9</v>
      </c>
      <c r="DC9" s="419"/>
      <c r="DD9" s="419"/>
      <c r="DE9" s="419"/>
      <c r="DF9" s="419"/>
      <c r="DG9" s="419"/>
      <c r="DH9" s="419"/>
      <c r="DI9" s="420"/>
    </row>
    <row r="10" spans="1:119" ht="18.75" customHeight="1" thickBot="1" x14ac:dyDescent="0.25">
      <c r="A10" s="177"/>
      <c r="B10" s="415"/>
      <c r="C10" s="416"/>
      <c r="D10" s="416"/>
      <c r="E10" s="416"/>
      <c r="F10" s="416"/>
      <c r="G10" s="416"/>
      <c r="H10" s="416"/>
      <c r="I10" s="416"/>
      <c r="J10" s="416"/>
      <c r="K10" s="464"/>
      <c r="L10" s="471" t="s">
        <v>117</v>
      </c>
      <c r="M10" s="451"/>
      <c r="N10" s="451"/>
      <c r="O10" s="451"/>
      <c r="P10" s="451"/>
      <c r="Q10" s="452"/>
      <c r="R10" s="472">
        <v>3463</v>
      </c>
      <c r="S10" s="473"/>
      <c r="T10" s="473"/>
      <c r="U10" s="473"/>
      <c r="V10" s="474"/>
      <c r="W10" s="409"/>
      <c r="X10" s="410"/>
      <c r="Y10" s="410"/>
      <c r="Z10" s="410"/>
      <c r="AA10" s="410"/>
      <c r="AB10" s="410"/>
      <c r="AC10" s="410"/>
      <c r="AD10" s="410"/>
      <c r="AE10" s="410"/>
      <c r="AF10" s="410"/>
      <c r="AG10" s="410"/>
      <c r="AH10" s="410"/>
      <c r="AI10" s="410"/>
      <c r="AJ10" s="410"/>
      <c r="AK10" s="410"/>
      <c r="AL10" s="413"/>
      <c r="AM10" s="450" t="s">
        <v>118</v>
      </c>
      <c r="AN10" s="451"/>
      <c r="AO10" s="451"/>
      <c r="AP10" s="451"/>
      <c r="AQ10" s="451"/>
      <c r="AR10" s="451"/>
      <c r="AS10" s="451"/>
      <c r="AT10" s="452"/>
      <c r="AU10" s="453" t="s">
        <v>119</v>
      </c>
      <c r="AV10" s="454"/>
      <c r="AW10" s="454"/>
      <c r="AX10" s="454"/>
      <c r="AY10" s="455" t="s">
        <v>120</v>
      </c>
      <c r="AZ10" s="456"/>
      <c r="BA10" s="456"/>
      <c r="BB10" s="456"/>
      <c r="BC10" s="456"/>
      <c r="BD10" s="456"/>
      <c r="BE10" s="456"/>
      <c r="BF10" s="456"/>
      <c r="BG10" s="456"/>
      <c r="BH10" s="456"/>
      <c r="BI10" s="456"/>
      <c r="BJ10" s="456"/>
      <c r="BK10" s="456"/>
      <c r="BL10" s="456"/>
      <c r="BM10" s="457"/>
      <c r="BN10" s="421">
        <v>0</v>
      </c>
      <c r="BO10" s="422"/>
      <c r="BP10" s="422"/>
      <c r="BQ10" s="422"/>
      <c r="BR10" s="422"/>
      <c r="BS10" s="422"/>
      <c r="BT10" s="422"/>
      <c r="BU10" s="423"/>
      <c r="BV10" s="421">
        <v>0</v>
      </c>
      <c r="BW10" s="422"/>
      <c r="BX10" s="422"/>
      <c r="BY10" s="422"/>
      <c r="BZ10" s="422"/>
      <c r="CA10" s="422"/>
      <c r="CB10" s="422"/>
      <c r="CC10" s="423"/>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415"/>
      <c r="C11" s="416"/>
      <c r="D11" s="416"/>
      <c r="E11" s="416"/>
      <c r="F11" s="416"/>
      <c r="G11" s="416"/>
      <c r="H11" s="416"/>
      <c r="I11" s="416"/>
      <c r="J11" s="416"/>
      <c r="K11" s="464"/>
      <c r="L11" s="475" t="s">
        <v>122</v>
      </c>
      <c r="M11" s="476"/>
      <c r="N11" s="476"/>
      <c r="O11" s="476"/>
      <c r="P11" s="476"/>
      <c r="Q11" s="477"/>
      <c r="R11" s="478" t="s">
        <v>123</v>
      </c>
      <c r="S11" s="479"/>
      <c r="T11" s="479"/>
      <c r="U11" s="479"/>
      <c r="V11" s="480"/>
      <c r="W11" s="409"/>
      <c r="X11" s="410"/>
      <c r="Y11" s="410"/>
      <c r="Z11" s="410"/>
      <c r="AA11" s="410"/>
      <c r="AB11" s="410"/>
      <c r="AC11" s="410"/>
      <c r="AD11" s="410"/>
      <c r="AE11" s="410"/>
      <c r="AF11" s="410"/>
      <c r="AG11" s="410"/>
      <c r="AH11" s="410"/>
      <c r="AI11" s="410"/>
      <c r="AJ11" s="410"/>
      <c r="AK11" s="410"/>
      <c r="AL11" s="413"/>
      <c r="AM11" s="450" t="s">
        <v>124</v>
      </c>
      <c r="AN11" s="451"/>
      <c r="AO11" s="451"/>
      <c r="AP11" s="451"/>
      <c r="AQ11" s="451"/>
      <c r="AR11" s="451"/>
      <c r="AS11" s="451"/>
      <c r="AT11" s="452"/>
      <c r="AU11" s="453" t="s">
        <v>108</v>
      </c>
      <c r="AV11" s="454"/>
      <c r="AW11" s="454"/>
      <c r="AX11" s="454"/>
      <c r="AY11" s="455" t="s">
        <v>125</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126</v>
      </c>
      <c r="CE11" s="425"/>
      <c r="CF11" s="425"/>
      <c r="CG11" s="425"/>
      <c r="CH11" s="425"/>
      <c r="CI11" s="425"/>
      <c r="CJ11" s="425"/>
      <c r="CK11" s="425"/>
      <c r="CL11" s="425"/>
      <c r="CM11" s="425"/>
      <c r="CN11" s="425"/>
      <c r="CO11" s="425"/>
      <c r="CP11" s="425"/>
      <c r="CQ11" s="425"/>
      <c r="CR11" s="425"/>
      <c r="CS11" s="426"/>
      <c r="CT11" s="461" t="s">
        <v>127</v>
      </c>
      <c r="CU11" s="462"/>
      <c r="CV11" s="462"/>
      <c r="CW11" s="462"/>
      <c r="CX11" s="462"/>
      <c r="CY11" s="462"/>
      <c r="CZ11" s="462"/>
      <c r="DA11" s="463"/>
      <c r="DB11" s="461" t="s">
        <v>127</v>
      </c>
      <c r="DC11" s="462"/>
      <c r="DD11" s="462"/>
      <c r="DE11" s="462"/>
      <c r="DF11" s="462"/>
      <c r="DG11" s="462"/>
      <c r="DH11" s="462"/>
      <c r="DI11" s="463"/>
    </row>
    <row r="12" spans="1:119" ht="18.75" customHeight="1" x14ac:dyDescent="0.2">
      <c r="A12" s="177"/>
      <c r="B12" s="481" t="s">
        <v>128</v>
      </c>
      <c r="C12" s="482"/>
      <c r="D12" s="482"/>
      <c r="E12" s="482"/>
      <c r="F12" s="482"/>
      <c r="G12" s="482"/>
      <c r="H12" s="482"/>
      <c r="I12" s="482"/>
      <c r="J12" s="482"/>
      <c r="K12" s="483"/>
      <c r="L12" s="490" t="s">
        <v>129</v>
      </c>
      <c r="M12" s="491"/>
      <c r="N12" s="491"/>
      <c r="O12" s="491"/>
      <c r="P12" s="491"/>
      <c r="Q12" s="492"/>
      <c r="R12" s="493">
        <v>3184</v>
      </c>
      <c r="S12" s="494"/>
      <c r="T12" s="494"/>
      <c r="U12" s="494"/>
      <c r="V12" s="495"/>
      <c r="W12" s="496" t="s">
        <v>1</v>
      </c>
      <c r="X12" s="454"/>
      <c r="Y12" s="454"/>
      <c r="Z12" s="454"/>
      <c r="AA12" s="454"/>
      <c r="AB12" s="497"/>
      <c r="AC12" s="498" t="s">
        <v>130</v>
      </c>
      <c r="AD12" s="499"/>
      <c r="AE12" s="499"/>
      <c r="AF12" s="499"/>
      <c r="AG12" s="500"/>
      <c r="AH12" s="498" t="s">
        <v>131</v>
      </c>
      <c r="AI12" s="499"/>
      <c r="AJ12" s="499"/>
      <c r="AK12" s="499"/>
      <c r="AL12" s="501"/>
      <c r="AM12" s="450" t="s">
        <v>132</v>
      </c>
      <c r="AN12" s="451"/>
      <c r="AO12" s="451"/>
      <c r="AP12" s="451"/>
      <c r="AQ12" s="451"/>
      <c r="AR12" s="451"/>
      <c r="AS12" s="451"/>
      <c r="AT12" s="452"/>
      <c r="AU12" s="453" t="s">
        <v>133</v>
      </c>
      <c r="AV12" s="454"/>
      <c r="AW12" s="454"/>
      <c r="AX12" s="454"/>
      <c r="AY12" s="455" t="s">
        <v>134</v>
      </c>
      <c r="AZ12" s="456"/>
      <c r="BA12" s="456"/>
      <c r="BB12" s="456"/>
      <c r="BC12" s="456"/>
      <c r="BD12" s="456"/>
      <c r="BE12" s="456"/>
      <c r="BF12" s="456"/>
      <c r="BG12" s="456"/>
      <c r="BH12" s="456"/>
      <c r="BI12" s="456"/>
      <c r="BJ12" s="456"/>
      <c r="BK12" s="456"/>
      <c r="BL12" s="456"/>
      <c r="BM12" s="457"/>
      <c r="BN12" s="421">
        <v>0</v>
      </c>
      <c r="BO12" s="422"/>
      <c r="BP12" s="422"/>
      <c r="BQ12" s="422"/>
      <c r="BR12" s="422"/>
      <c r="BS12" s="422"/>
      <c r="BT12" s="422"/>
      <c r="BU12" s="423"/>
      <c r="BV12" s="421">
        <v>0</v>
      </c>
      <c r="BW12" s="422"/>
      <c r="BX12" s="422"/>
      <c r="BY12" s="422"/>
      <c r="BZ12" s="422"/>
      <c r="CA12" s="422"/>
      <c r="CB12" s="422"/>
      <c r="CC12" s="423"/>
      <c r="CD12" s="424" t="s">
        <v>135</v>
      </c>
      <c r="CE12" s="425"/>
      <c r="CF12" s="425"/>
      <c r="CG12" s="425"/>
      <c r="CH12" s="425"/>
      <c r="CI12" s="425"/>
      <c r="CJ12" s="425"/>
      <c r="CK12" s="425"/>
      <c r="CL12" s="425"/>
      <c r="CM12" s="425"/>
      <c r="CN12" s="425"/>
      <c r="CO12" s="425"/>
      <c r="CP12" s="425"/>
      <c r="CQ12" s="425"/>
      <c r="CR12" s="425"/>
      <c r="CS12" s="426"/>
      <c r="CT12" s="461" t="s">
        <v>136</v>
      </c>
      <c r="CU12" s="462"/>
      <c r="CV12" s="462"/>
      <c r="CW12" s="462"/>
      <c r="CX12" s="462"/>
      <c r="CY12" s="462"/>
      <c r="CZ12" s="462"/>
      <c r="DA12" s="463"/>
      <c r="DB12" s="461" t="s">
        <v>136</v>
      </c>
      <c r="DC12" s="462"/>
      <c r="DD12" s="462"/>
      <c r="DE12" s="462"/>
      <c r="DF12" s="462"/>
      <c r="DG12" s="462"/>
      <c r="DH12" s="462"/>
      <c r="DI12" s="463"/>
    </row>
    <row r="13" spans="1:119" ht="18.75" customHeight="1" x14ac:dyDescent="0.2">
      <c r="A13" s="177"/>
      <c r="B13" s="484"/>
      <c r="C13" s="485"/>
      <c r="D13" s="485"/>
      <c r="E13" s="485"/>
      <c r="F13" s="485"/>
      <c r="G13" s="485"/>
      <c r="H13" s="485"/>
      <c r="I13" s="485"/>
      <c r="J13" s="485"/>
      <c r="K13" s="486"/>
      <c r="L13" s="186"/>
      <c r="M13" s="512" t="s">
        <v>137</v>
      </c>
      <c r="N13" s="513"/>
      <c r="O13" s="513"/>
      <c r="P13" s="513"/>
      <c r="Q13" s="514"/>
      <c r="R13" s="505">
        <v>3155</v>
      </c>
      <c r="S13" s="506"/>
      <c r="T13" s="506"/>
      <c r="U13" s="506"/>
      <c r="V13" s="507"/>
      <c r="W13" s="437" t="s">
        <v>138</v>
      </c>
      <c r="X13" s="438"/>
      <c r="Y13" s="438"/>
      <c r="Z13" s="438"/>
      <c r="AA13" s="438"/>
      <c r="AB13" s="428"/>
      <c r="AC13" s="472">
        <v>438</v>
      </c>
      <c r="AD13" s="473"/>
      <c r="AE13" s="473"/>
      <c r="AF13" s="473"/>
      <c r="AG13" s="515"/>
      <c r="AH13" s="472">
        <v>496</v>
      </c>
      <c r="AI13" s="473"/>
      <c r="AJ13" s="473"/>
      <c r="AK13" s="473"/>
      <c r="AL13" s="474"/>
      <c r="AM13" s="450" t="s">
        <v>139</v>
      </c>
      <c r="AN13" s="451"/>
      <c r="AO13" s="451"/>
      <c r="AP13" s="451"/>
      <c r="AQ13" s="451"/>
      <c r="AR13" s="451"/>
      <c r="AS13" s="451"/>
      <c r="AT13" s="452"/>
      <c r="AU13" s="453" t="s">
        <v>133</v>
      </c>
      <c r="AV13" s="454"/>
      <c r="AW13" s="454"/>
      <c r="AX13" s="454"/>
      <c r="AY13" s="455" t="s">
        <v>140</v>
      </c>
      <c r="AZ13" s="456"/>
      <c r="BA13" s="456"/>
      <c r="BB13" s="456"/>
      <c r="BC13" s="456"/>
      <c r="BD13" s="456"/>
      <c r="BE13" s="456"/>
      <c r="BF13" s="456"/>
      <c r="BG13" s="456"/>
      <c r="BH13" s="456"/>
      <c r="BI13" s="456"/>
      <c r="BJ13" s="456"/>
      <c r="BK13" s="456"/>
      <c r="BL13" s="456"/>
      <c r="BM13" s="457"/>
      <c r="BN13" s="421">
        <v>98727</v>
      </c>
      <c r="BO13" s="422"/>
      <c r="BP13" s="422"/>
      <c r="BQ13" s="422"/>
      <c r="BR13" s="422"/>
      <c r="BS13" s="422"/>
      <c r="BT13" s="422"/>
      <c r="BU13" s="423"/>
      <c r="BV13" s="421">
        <v>-50264</v>
      </c>
      <c r="BW13" s="422"/>
      <c r="BX13" s="422"/>
      <c r="BY13" s="422"/>
      <c r="BZ13" s="422"/>
      <c r="CA13" s="422"/>
      <c r="CB13" s="422"/>
      <c r="CC13" s="423"/>
      <c r="CD13" s="424" t="s">
        <v>141</v>
      </c>
      <c r="CE13" s="425"/>
      <c r="CF13" s="425"/>
      <c r="CG13" s="425"/>
      <c r="CH13" s="425"/>
      <c r="CI13" s="425"/>
      <c r="CJ13" s="425"/>
      <c r="CK13" s="425"/>
      <c r="CL13" s="425"/>
      <c r="CM13" s="425"/>
      <c r="CN13" s="425"/>
      <c r="CO13" s="425"/>
      <c r="CP13" s="425"/>
      <c r="CQ13" s="425"/>
      <c r="CR13" s="425"/>
      <c r="CS13" s="426"/>
      <c r="CT13" s="418">
        <v>-1.1000000000000001</v>
      </c>
      <c r="CU13" s="419"/>
      <c r="CV13" s="419"/>
      <c r="CW13" s="419"/>
      <c r="CX13" s="419"/>
      <c r="CY13" s="419"/>
      <c r="CZ13" s="419"/>
      <c r="DA13" s="420"/>
      <c r="DB13" s="418">
        <v>-1.2</v>
      </c>
      <c r="DC13" s="419"/>
      <c r="DD13" s="419"/>
      <c r="DE13" s="419"/>
      <c r="DF13" s="419"/>
      <c r="DG13" s="419"/>
      <c r="DH13" s="419"/>
      <c r="DI13" s="420"/>
    </row>
    <row r="14" spans="1:119" ht="18.75" customHeight="1" thickBot="1" x14ac:dyDescent="0.25">
      <c r="A14" s="177"/>
      <c r="B14" s="484"/>
      <c r="C14" s="485"/>
      <c r="D14" s="485"/>
      <c r="E14" s="485"/>
      <c r="F14" s="485"/>
      <c r="G14" s="485"/>
      <c r="H14" s="485"/>
      <c r="I14" s="485"/>
      <c r="J14" s="485"/>
      <c r="K14" s="486"/>
      <c r="L14" s="502" t="s">
        <v>142</v>
      </c>
      <c r="M14" s="503"/>
      <c r="N14" s="503"/>
      <c r="O14" s="503"/>
      <c r="P14" s="503"/>
      <c r="Q14" s="504"/>
      <c r="R14" s="505">
        <v>3246</v>
      </c>
      <c r="S14" s="506"/>
      <c r="T14" s="506"/>
      <c r="U14" s="506"/>
      <c r="V14" s="507"/>
      <c r="W14" s="411"/>
      <c r="X14" s="412"/>
      <c r="Y14" s="412"/>
      <c r="Z14" s="412"/>
      <c r="AA14" s="412"/>
      <c r="AB14" s="401"/>
      <c r="AC14" s="508">
        <v>26.6</v>
      </c>
      <c r="AD14" s="509"/>
      <c r="AE14" s="509"/>
      <c r="AF14" s="509"/>
      <c r="AG14" s="510"/>
      <c r="AH14" s="508">
        <v>27.6</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143</v>
      </c>
      <c r="CE14" s="517"/>
      <c r="CF14" s="517"/>
      <c r="CG14" s="517"/>
      <c r="CH14" s="517"/>
      <c r="CI14" s="517"/>
      <c r="CJ14" s="517"/>
      <c r="CK14" s="517"/>
      <c r="CL14" s="517"/>
      <c r="CM14" s="517"/>
      <c r="CN14" s="517"/>
      <c r="CO14" s="517"/>
      <c r="CP14" s="517"/>
      <c r="CQ14" s="517"/>
      <c r="CR14" s="517"/>
      <c r="CS14" s="518"/>
      <c r="CT14" s="519" t="s">
        <v>144</v>
      </c>
      <c r="CU14" s="520"/>
      <c r="CV14" s="520"/>
      <c r="CW14" s="520"/>
      <c r="CX14" s="520"/>
      <c r="CY14" s="520"/>
      <c r="CZ14" s="520"/>
      <c r="DA14" s="521"/>
      <c r="DB14" s="519" t="s">
        <v>136</v>
      </c>
      <c r="DC14" s="520"/>
      <c r="DD14" s="520"/>
      <c r="DE14" s="520"/>
      <c r="DF14" s="520"/>
      <c r="DG14" s="520"/>
      <c r="DH14" s="520"/>
      <c r="DI14" s="521"/>
    </row>
    <row r="15" spans="1:119" ht="18.75" customHeight="1" x14ac:dyDescent="0.2">
      <c r="A15" s="177"/>
      <c r="B15" s="484"/>
      <c r="C15" s="485"/>
      <c r="D15" s="485"/>
      <c r="E15" s="485"/>
      <c r="F15" s="485"/>
      <c r="G15" s="485"/>
      <c r="H15" s="485"/>
      <c r="I15" s="485"/>
      <c r="J15" s="485"/>
      <c r="K15" s="486"/>
      <c r="L15" s="186"/>
      <c r="M15" s="512" t="s">
        <v>145</v>
      </c>
      <c r="N15" s="513"/>
      <c r="O15" s="513"/>
      <c r="P15" s="513"/>
      <c r="Q15" s="514"/>
      <c r="R15" s="505">
        <v>3224</v>
      </c>
      <c r="S15" s="506"/>
      <c r="T15" s="506"/>
      <c r="U15" s="506"/>
      <c r="V15" s="507"/>
      <c r="W15" s="437" t="s">
        <v>146</v>
      </c>
      <c r="X15" s="438"/>
      <c r="Y15" s="438"/>
      <c r="Z15" s="438"/>
      <c r="AA15" s="438"/>
      <c r="AB15" s="428"/>
      <c r="AC15" s="472">
        <v>359</v>
      </c>
      <c r="AD15" s="473"/>
      <c r="AE15" s="473"/>
      <c r="AF15" s="473"/>
      <c r="AG15" s="515"/>
      <c r="AH15" s="472">
        <v>407</v>
      </c>
      <c r="AI15" s="473"/>
      <c r="AJ15" s="473"/>
      <c r="AK15" s="473"/>
      <c r="AL15" s="474"/>
      <c r="AM15" s="450"/>
      <c r="AN15" s="451"/>
      <c r="AO15" s="451"/>
      <c r="AP15" s="451"/>
      <c r="AQ15" s="451"/>
      <c r="AR15" s="451"/>
      <c r="AS15" s="451"/>
      <c r="AT15" s="452"/>
      <c r="AU15" s="453"/>
      <c r="AV15" s="454"/>
      <c r="AW15" s="454"/>
      <c r="AX15" s="454"/>
      <c r="AY15" s="381" t="s">
        <v>147</v>
      </c>
      <c r="AZ15" s="382"/>
      <c r="BA15" s="382"/>
      <c r="BB15" s="382"/>
      <c r="BC15" s="382"/>
      <c r="BD15" s="382"/>
      <c r="BE15" s="382"/>
      <c r="BF15" s="382"/>
      <c r="BG15" s="382"/>
      <c r="BH15" s="382"/>
      <c r="BI15" s="382"/>
      <c r="BJ15" s="382"/>
      <c r="BK15" s="382"/>
      <c r="BL15" s="382"/>
      <c r="BM15" s="383"/>
      <c r="BN15" s="384">
        <v>334073</v>
      </c>
      <c r="BO15" s="385"/>
      <c r="BP15" s="385"/>
      <c r="BQ15" s="385"/>
      <c r="BR15" s="385"/>
      <c r="BS15" s="385"/>
      <c r="BT15" s="385"/>
      <c r="BU15" s="386"/>
      <c r="BV15" s="384">
        <v>315102</v>
      </c>
      <c r="BW15" s="385"/>
      <c r="BX15" s="385"/>
      <c r="BY15" s="385"/>
      <c r="BZ15" s="385"/>
      <c r="CA15" s="385"/>
      <c r="CB15" s="385"/>
      <c r="CC15" s="386"/>
      <c r="CD15" s="522" t="s">
        <v>148</v>
      </c>
      <c r="CE15" s="523"/>
      <c r="CF15" s="523"/>
      <c r="CG15" s="523"/>
      <c r="CH15" s="523"/>
      <c r="CI15" s="523"/>
      <c r="CJ15" s="523"/>
      <c r="CK15" s="523"/>
      <c r="CL15" s="523"/>
      <c r="CM15" s="523"/>
      <c r="CN15" s="523"/>
      <c r="CO15" s="523"/>
      <c r="CP15" s="523"/>
      <c r="CQ15" s="523"/>
      <c r="CR15" s="523"/>
      <c r="CS15" s="524"/>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484"/>
      <c r="C16" s="485"/>
      <c r="D16" s="485"/>
      <c r="E16" s="485"/>
      <c r="F16" s="485"/>
      <c r="G16" s="485"/>
      <c r="H16" s="485"/>
      <c r="I16" s="485"/>
      <c r="J16" s="485"/>
      <c r="K16" s="486"/>
      <c r="L16" s="502" t="s">
        <v>149</v>
      </c>
      <c r="M16" s="533"/>
      <c r="N16" s="533"/>
      <c r="O16" s="533"/>
      <c r="P16" s="533"/>
      <c r="Q16" s="534"/>
      <c r="R16" s="525" t="s">
        <v>150</v>
      </c>
      <c r="S16" s="526"/>
      <c r="T16" s="526"/>
      <c r="U16" s="526"/>
      <c r="V16" s="527"/>
      <c r="W16" s="411"/>
      <c r="X16" s="412"/>
      <c r="Y16" s="412"/>
      <c r="Z16" s="412"/>
      <c r="AA16" s="412"/>
      <c r="AB16" s="401"/>
      <c r="AC16" s="508">
        <v>21.8</v>
      </c>
      <c r="AD16" s="509"/>
      <c r="AE16" s="509"/>
      <c r="AF16" s="509"/>
      <c r="AG16" s="510"/>
      <c r="AH16" s="508">
        <v>22.7</v>
      </c>
      <c r="AI16" s="509"/>
      <c r="AJ16" s="509"/>
      <c r="AK16" s="509"/>
      <c r="AL16" s="511"/>
      <c r="AM16" s="450"/>
      <c r="AN16" s="451"/>
      <c r="AO16" s="451"/>
      <c r="AP16" s="451"/>
      <c r="AQ16" s="451"/>
      <c r="AR16" s="451"/>
      <c r="AS16" s="451"/>
      <c r="AT16" s="452"/>
      <c r="AU16" s="453"/>
      <c r="AV16" s="454"/>
      <c r="AW16" s="454"/>
      <c r="AX16" s="454"/>
      <c r="AY16" s="455" t="s">
        <v>151</v>
      </c>
      <c r="AZ16" s="456"/>
      <c r="BA16" s="456"/>
      <c r="BB16" s="456"/>
      <c r="BC16" s="456"/>
      <c r="BD16" s="456"/>
      <c r="BE16" s="456"/>
      <c r="BF16" s="456"/>
      <c r="BG16" s="456"/>
      <c r="BH16" s="456"/>
      <c r="BI16" s="456"/>
      <c r="BJ16" s="456"/>
      <c r="BK16" s="456"/>
      <c r="BL16" s="456"/>
      <c r="BM16" s="457"/>
      <c r="BN16" s="421">
        <v>1942575</v>
      </c>
      <c r="BO16" s="422"/>
      <c r="BP16" s="422"/>
      <c r="BQ16" s="422"/>
      <c r="BR16" s="422"/>
      <c r="BS16" s="422"/>
      <c r="BT16" s="422"/>
      <c r="BU16" s="423"/>
      <c r="BV16" s="421">
        <v>1876462</v>
      </c>
      <c r="BW16" s="422"/>
      <c r="BX16" s="422"/>
      <c r="BY16" s="422"/>
      <c r="BZ16" s="422"/>
      <c r="CA16" s="422"/>
      <c r="CB16" s="422"/>
      <c r="CC16" s="423"/>
      <c r="CD16" s="190"/>
      <c r="CE16" s="531" t="s">
        <v>152</v>
      </c>
      <c r="CF16" s="531"/>
      <c r="CG16" s="531"/>
      <c r="CH16" s="531"/>
      <c r="CI16" s="531"/>
      <c r="CJ16" s="531"/>
      <c r="CK16" s="531"/>
      <c r="CL16" s="531"/>
      <c r="CM16" s="531"/>
      <c r="CN16" s="531"/>
      <c r="CO16" s="531"/>
      <c r="CP16" s="531"/>
      <c r="CQ16" s="531"/>
      <c r="CR16" s="531"/>
      <c r="CS16" s="532"/>
      <c r="CT16" s="418">
        <v>14.9</v>
      </c>
      <c r="CU16" s="419"/>
      <c r="CV16" s="419"/>
      <c r="CW16" s="419"/>
      <c r="CX16" s="419"/>
      <c r="CY16" s="419"/>
      <c r="CZ16" s="419"/>
      <c r="DA16" s="420"/>
      <c r="DB16" s="418" t="s">
        <v>153</v>
      </c>
      <c r="DC16" s="419"/>
      <c r="DD16" s="419"/>
      <c r="DE16" s="419"/>
      <c r="DF16" s="419"/>
      <c r="DG16" s="419"/>
      <c r="DH16" s="419"/>
      <c r="DI16" s="420"/>
    </row>
    <row r="17" spans="1:113" ht="18.75" customHeight="1" thickBot="1" x14ac:dyDescent="0.25">
      <c r="A17" s="177"/>
      <c r="B17" s="487"/>
      <c r="C17" s="488"/>
      <c r="D17" s="488"/>
      <c r="E17" s="488"/>
      <c r="F17" s="488"/>
      <c r="G17" s="488"/>
      <c r="H17" s="488"/>
      <c r="I17" s="488"/>
      <c r="J17" s="488"/>
      <c r="K17" s="489"/>
      <c r="L17" s="191"/>
      <c r="M17" s="528" t="s">
        <v>154</v>
      </c>
      <c r="N17" s="529"/>
      <c r="O17" s="529"/>
      <c r="P17" s="529"/>
      <c r="Q17" s="530"/>
      <c r="R17" s="525" t="s">
        <v>155</v>
      </c>
      <c r="S17" s="526"/>
      <c r="T17" s="526"/>
      <c r="U17" s="526"/>
      <c r="V17" s="527"/>
      <c r="W17" s="437" t="s">
        <v>156</v>
      </c>
      <c r="X17" s="438"/>
      <c r="Y17" s="438"/>
      <c r="Z17" s="438"/>
      <c r="AA17" s="438"/>
      <c r="AB17" s="428"/>
      <c r="AC17" s="472">
        <v>847</v>
      </c>
      <c r="AD17" s="473"/>
      <c r="AE17" s="473"/>
      <c r="AF17" s="473"/>
      <c r="AG17" s="515"/>
      <c r="AH17" s="472">
        <v>891</v>
      </c>
      <c r="AI17" s="473"/>
      <c r="AJ17" s="473"/>
      <c r="AK17" s="473"/>
      <c r="AL17" s="474"/>
      <c r="AM17" s="450"/>
      <c r="AN17" s="451"/>
      <c r="AO17" s="451"/>
      <c r="AP17" s="451"/>
      <c r="AQ17" s="451"/>
      <c r="AR17" s="451"/>
      <c r="AS17" s="451"/>
      <c r="AT17" s="452"/>
      <c r="AU17" s="453"/>
      <c r="AV17" s="454"/>
      <c r="AW17" s="454"/>
      <c r="AX17" s="454"/>
      <c r="AY17" s="455" t="s">
        <v>157</v>
      </c>
      <c r="AZ17" s="456"/>
      <c r="BA17" s="456"/>
      <c r="BB17" s="456"/>
      <c r="BC17" s="456"/>
      <c r="BD17" s="456"/>
      <c r="BE17" s="456"/>
      <c r="BF17" s="456"/>
      <c r="BG17" s="456"/>
      <c r="BH17" s="456"/>
      <c r="BI17" s="456"/>
      <c r="BJ17" s="456"/>
      <c r="BK17" s="456"/>
      <c r="BL17" s="456"/>
      <c r="BM17" s="457"/>
      <c r="BN17" s="421">
        <v>408754</v>
      </c>
      <c r="BO17" s="422"/>
      <c r="BP17" s="422"/>
      <c r="BQ17" s="422"/>
      <c r="BR17" s="422"/>
      <c r="BS17" s="422"/>
      <c r="BT17" s="422"/>
      <c r="BU17" s="423"/>
      <c r="BV17" s="421">
        <v>389519</v>
      </c>
      <c r="BW17" s="422"/>
      <c r="BX17" s="422"/>
      <c r="BY17" s="422"/>
      <c r="BZ17" s="422"/>
      <c r="CA17" s="422"/>
      <c r="CB17" s="422"/>
      <c r="CC17" s="423"/>
      <c r="CD17" s="190"/>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77"/>
      <c r="B18" s="535" t="s">
        <v>158</v>
      </c>
      <c r="C18" s="464"/>
      <c r="D18" s="464"/>
      <c r="E18" s="536"/>
      <c r="F18" s="536"/>
      <c r="G18" s="536"/>
      <c r="H18" s="536"/>
      <c r="I18" s="536"/>
      <c r="J18" s="536"/>
      <c r="K18" s="536"/>
      <c r="L18" s="537">
        <v>115.95</v>
      </c>
      <c r="M18" s="537"/>
      <c r="N18" s="537"/>
      <c r="O18" s="537"/>
      <c r="P18" s="537"/>
      <c r="Q18" s="537"/>
      <c r="R18" s="538"/>
      <c r="S18" s="538"/>
      <c r="T18" s="538"/>
      <c r="U18" s="538"/>
      <c r="V18" s="539"/>
      <c r="W18" s="439"/>
      <c r="X18" s="440"/>
      <c r="Y18" s="440"/>
      <c r="Z18" s="440"/>
      <c r="AA18" s="440"/>
      <c r="AB18" s="431"/>
      <c r="AC18" s="540">
        <v>51.5</v>
      </c>
      <c r="AD18" s="541"/>
      <c r="AE18" s="541"/>
      <c r="AF18" s="541"/>
      <c r="AG18" s="542"/>
      <c r="AH18" s="540">
        <v>49.7</v>
      </c>
      <c r="AI18" s="541"/>
      <c r="AJ18" s="541"/>
      <c r="AK18" s="541"/>
      <c r="AL18" s="543"/>
      <c r="AM18" s="450"/>
      <c r="AN18" s="451"/>
      <c r="AO18" s="451"/>
      <c r="AP18" s="451"/>
      <c r="AQ18" s="451"/>
      <c r="AR18" s="451"/>
      <c r="AS18" s="451"/>
      <c r="AT18" s="452"/>
      <c r="AU18" s="453"/>
      <c r="AV18" s="454"/>
      <c r="AW18" s="454"/>
      <c r="AX18" s="454"/>
      <c r="AY18" s="455" t="s">
        <v>159</v>
      </c>
      <c r="AZ18" s="456"/>
      <c r="BA18" s="456"/>
      <c r="BB18" s="456"/>
      <c r="BC18" s="456"/>
      <c r="BD18" s="456"/>
      <c r="BE18" s="456"/>
      <c r="BF18" s="456"/>
      <c r="BG18" s="456"/>
      <c r="BH18" s="456"/>
      <c r="BI18" s="456"/>
      <c r="BJ18" s="456"/>
      <c r="BK18" s="456"/>
      <c r="BL18" s="456"/>
      <c r="BM18" s="457"/>
      <c r="BN18" s="421">
        <v>1668333</v>
      </c>
      <c r="BO18" s="422"/>
      <c r="BP18" s="422"/>
      <c r="BQ18" s="422"/>
      <c r="BR18" s="422"/>
      <c r="BS18" s="422"/>
      <c r="BT18" s="422"/>
      <c r="BU18" s="423"/>
      <c r="BV18" s="421">
        <v>1701521</v>
      </c>
      <c r="BW18" s="422"/>
      <c r="BX18" s="422"/>
      <c r="BY18" s="422"/>
      <c r="BZ18" s="422"/>
      <c r="CA18" s="422"/>
      <c r="CB18" s="422"/>
      <c r="CC18" s="423"/>
      <c r="CD18" s="190"/>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77"/>
      <c r="B19" s="535" t="s">
        <v>160</v>
      </c>
      <c r="C19" s="464"/>
      <c r="D19" s="464"/>
      <c r="E19" s="536"/>
      <c r="F19" s="536"/>
      <c r="G19" s="536"/>
      <c r="H19" s="536"/>
      <c r="I19" s="536"/>
      <c r="J19" s="536"/>
      <c r="K19" s="536"/>
      <c r="L19" s="544">
        <v>26</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161</v>
      </c>
      <c r="AZ19" s="456"/>
      <c r="BA19" s="456"/>
      <c r="BB19" s="456"/>
      <c r="BC19" s="456"/>
      <c r="BD19" s="456"/>
      <c r="BE19" s="456"/>
      <c r="BF19" s="456"/>
      <c r="BG19" s="456"/>
      <c r="BH19" s="456"/>
      <c r="BI19" s="456"/>
      <c r="BJ19" s="456"/>
      <c r="BK19" s="456"/>
      <c r="BL19" s="456"/>
      <c r="BM19" s="457"/>
      <c r="BN19" s="421">
        <v>2743367</v>
      </c>
      <c r="BO19" s="422"/>
      <c r="BP19" s="422"/>
      <c r="BQ19" s="422"/>
      <c r="BR19" s="422"/>
      <c r="BS19" s="422"/>
      <c r="BT19" s="422"/>
      <c r="BU19" s="423"/>
      <c r="BV19" s="421">
        <v>2602334</v>
      </c>
      <c r="BW19" s="422"/>
      <c r="BX19" s="422"/>
      <c r="BY19" s="422"/>
      <c r="BZ19" s="422"/>
      <c r="CA19" s="422"/>
      <c r="CB19" s="422"/>
      <c r="CC19" s="423"/>
      <c r="CD19" s="190"/>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77"/>
      <c r="B20" s="535" t="s">
        <v>162</v>
      </c>
      <c r="C20" s="464"/>
      <c r="D20" s="464"/>
      <c r="E20" s="536"/>
      <c r="F20" s="536"/>
      <c r="G20" s="536"/>
      <c r="H20" s="536"/>
      <c r="I20" s="536"/>
      <c r="J20" s="536"/>
      <c r="K20" s="536"/>
      <c r="L20" s="544">
        <v>1365</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0"/>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2">
      <c r="A21" s="177"/>
      <c r="B21" s="555" t="s">
        <v>163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0"/>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5">
      <c r="A22" s="177"/>
      <c r="B22" s="558" t="s">
        <v>164</v>
      </c>
      <c r="C22" s="559"/>
      <c r="D22" s="560"/>
      <c r="E22" s="433" t="s">
        <v>1</v>
      </c>
      <c r="F22" s="438"/>
      <c r="G22" s="438"/>
      <c r="H22" s="438"/>
      <c r="I22" s="438"/>
      <c r="J22" s="438"/>
      <c r="K22" s="428"/>
      <c r="L22" s="433" t="s">
        <v>165</v>
      </c>
      <c r="M22" s="438"/>
      <c r="N22" s="438"/>
      <c r="O22" s="438"/>
      <c r="P22" s="428"/>
      <c r="Q22" s="567" t="s">
        <v>166</v>
      </c>
      <c r="R22" s="568"/>
      <c r="S22" s="568"/>
      <c r="T22" s="568"/>
      <c r="U22" s="568"/>
      <c r="V22" s="569"/>
      <c r="W22" s="573" t="s">
        <v>167</v>
      </c>
      <c r="X22" s="559"/>
      <c r="Y22" s="560"/>
      <c r="Z22" s="433" t="s">
        <v>1</v>
      </c>
      <c r="AA22" s="438"/>
      <c r="AB22" s="438"/>
      <c r="AC22" s="438"/>
      <c r="AD22" s="438"/>
      <c r="AE22" s="438"/>
      <c r="AF22" s="438"/>
      <c r="AG22" s="428"/>
      <c r="AH22" s="586" t="s">
        <v>168</v>
      </c>
      <c r="AI22" s="438"/>
      <c r="AJ22" s="438"/>
      <c r="AK22" s="438"/>
      <c r="AL22" s="428"/>
      <c r="AM22" s="586" t="s">
        <v>169</v>
      </c>
      <c r="AN22" s="587"/>
      <c r="AO22" s="587"/>
      <c r="AP22" s="587"/>
      <c r="AQ22" s="587"/>
      <c r="AR22" s="588"/>
      <c r="AS22" s="567" t="s">
        <v>166</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0"/>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2">
      <c r="A23" s="177"/>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170</v>
      </c>
      <c r="AZ23" s="382"/>
      <c r="BA23" s="382"/>
      <c r="BB23" s="382"/>
      <c r="BC23" s="382"/>
      <c r="BD23" s="382"/>
      <c r="BE23" s="382"/>
      <c r="BF23" s="382"/>
      <c r="BG23" s="382"/>
      <c r="BH23" s="382"/>
      <c r="BI23" s="382"/>
      <c r="BJ23" s="382"/>
      <c r="BK23" s="382"/>
      <c r="BL23" s="382"/>
      <c r="BM23" s="383"/>
      <c r="BN23" s="421">
        <v>1777140</v>
      </c>
      <c r="BO23" s="422"/>
      <c r="BP23" s="422"/>
      <c r="BQ23" s="422"/>
      <c r="BR23" s="422"/>
      <c r="BS23" s="422"/>
      <c r="BT23" s="422"/>
      <c r="BU23" s="423"/>
      <c r="BV23" s="421">
        <v>1746876</v>
      </c>
      <c r="BW23" s="422"/>
      <c r="BX23" s="422"/>
      <c r="BY23" s="422"/>
      <c r="BZ23" s="422"/>
      <c r="CA23" s="422"/>
      <c r="CB23" s="422"/>
      <c r="CC23" s="423"/>
      <c r="CD23" s="190"/>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77"/>
      <c r="B24" s="561"/>
      <c r="C24" s="562"/>
      <c r="D24" s="563"/>
      <c r="E24" s="471" t="s">
        <v>171</v>
      </c>
      <c r="F24" s="451"/>
      <c r="G24" s="451"/>
      <c r="H24" s="451"/>
      <c r="I24" s="451"/>
      <c r="J24" s="451"/>
      <c r="K24" s="452"/>
      <c r="L24" s="472">
        <v>1</v>
      </c>
      <c r="M24" s="473"/>
      <c r="N24" s="473"/>
      <c r="O24" s="473"/>
      <c r="P24" s="515"/>
      <c r="Q24" s="472">
        <v>7030</v>
      </c>
      <c r="R24" s="473"/>
      <c r="S24" s="473"/>
      <c r="T24" s="473"/>
      <c r="U24" s="473"/>
      <c r="V24" s="515"/>
      <c r="W24" s="574"/>
      <c r="X24" s="562"/>
      <c r="Y24" s="563"/>
      <c r="Z24" s="471" t="s">
        <v>172</v>
      </c>
      <c r="AA24" s="451"/>
      <c r="AB24" s="451"/>
      <c r="AC24" s="451"/>
      <c r="AD24" s="451"/>
      <c r="AE24" s="451"/>
      <c r="AF24" s="451"/>
      <c r="AG24" s="452"/>
      <c r="AH24" s="472">
        <v>53</v>
      </c>
      <c r="AI24" s="473"/>
      <c r="AJ24" s="473"/>
      <c r="AK24" s="473"/>
      <c r="AL24" s="515"/>
      <c r="AM24" s="472">
        <v>170925</v>
      </c>
      <c r="AN24" s="473"/>
      <c r="AO24" s="473"/>
      <c r="AP24" s="473"/>
      <c r="AQ24" s="473"/>
      <c r="AR24" s="515"/>
      <c r="AS24" s="472">
        <v>3225</v>
      </c>
      <c r="AT24" s="473"/>
      <c r="AU24" s="473"/>
      <c r="AV24" s="473"/>
      <c r="AW24" s="473"/>
      <c r="AX24" s="474"/>
      <c r="AY24" s="594" t="s">
        <v>173</v>
      </c>
      <c r="AZ24" s="595"/>
      <c r="BA24" s="595"/>
      <c r="BB24" s="595"/>
      <c r="BC24" s="595"/>
      <c r="BD24" s="595"/>
      <c r="BE24" s="595"/>
      <c r="BF24" s="595"/>
      <c r="BG24" s="595"/>
      <c r="BH24" s="595"/>
      <c r="BI24" s="595"/>
      <c r="BJ24" s="595"/>
      <c r="BK24" s="595"/>
      <c r="BL24" s="595"/>
      <c r="BM24" s="596"/>
      <c r="BN24" s="421">
        <v>1505684</v>
      </c>
      <c r="BO24" s="422"/>
      <c r="BP24" s="422"/>
      <c r="BQ24" s="422"/>
      <c r="BR24" s="422"/>
      <c r="BS24" s="422"/>
      <c r="BT24" s="422"/>
      <c r="BU24" s="423"/>
      <c r="BV24" s="421">
        <v>1434766</v>
      </c>
      <c r="BW24" s="422"/>
      <c r="BX24" s="422"/>
      <c r="BY24" s="422"/>
      <c r="BZ24" s="422"/>
      <c r="CA24" s="422"/>
      <c r="CB24" s="422"/>
      <c r="CC24" s="423"/>
      <c r="CD24" s="190"/>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2">
      <c r="A25" s="177"/>
      <c r="B25" s="561"/>
      <c r="C25" s="562"/>
      <c r="D25" s="563"/>
      <c r="E25" s="471" t="s">
        <v>174</v>
      </c>
      <c r="F25" s="451"/>
      <c r="G25" s="451"/>
      <c r="H25" s="451"/>
      <c r="I25" s="451"/>
      <c r="J25" s="451"/>
      <c r="K25" s="452"/>
      <c r="L25" s="472">
        <v>1</v>
      </c>
      <c r="M25" s="473"/>
      <c r="N25" s="473"/>
      <c r="O25" s="473"/>
      <c r="P25" s="515"/>
      <c r="Q25" s="472">
        <v>5680</v>
      </c>
      <c r="R25" s="473"/>
      <c r="S25" s="473"/>
      <c r="T25" s="473"/>
      <c r="U25" s="473"/>
      <c r="V25" s="515"/>
      <c r="W25" s="574"/>
      <c r="X25" s="562"/>
      <c r="Y25" s="563"/>
      <c r="Z25" s="471" t="s">
        <v>175</v>
      </c>
      <c r="AA25" s="451"/>
      <c r="AB25" s="451"/>
      <c r="AC25" s="451"/>
      <c r="AD25" s="451"/>
      <c r="AE25" s="451"/>
      <c r="AF25" s="451"/>
      <c r="AG25" s="452"/>
      <c r="AH25" s="472" t="s">
        <v>136</v>
      </c>
      <c r="AI25" s="473"/>
      <c r="AJ25" s="473"/>
      <c r="AK25" s="473"/>
      <c r="AL25" s="515"/>
      <c r="AM25" s="472" t="s">
        <v>144</v>
      </c>
      <c r="AN25" s="473"/>
      <c r="AO25" s="473"/>
      <c r="AP25" s="473"/>
      <c r="AQ25" s="473"/>
      <c r="AR25" s="515"/>
      <c r="AS25" s="472" t="s">
        <v>136</v>
      </c>
      <c r="AT25" s="473"/>
      <c r="AU25" s="473"/>
      <c r="AV25" s="473"/>
      <c r="AW25" s="473"/>
      <c r="AX25" s="474"/>
      <c r="AY25" s="381" t="s">
        <v>176</v>
      </c>
      <c r="AZ25" s="382"/>
      <c r="BA25" s="382"/>
      <c r="BB25" s="382"/>
      <c r="BC25" s="382"/>
      <c r="BD25" s="382"/>
      <c r="BE25" s="382"/>
      <c r="BF25" s="382"/>
      <c r="BG25" s="382"/>
      <c r="BH25" s="382"/>
      <c r="BI25" s="382"/>
      <c r="BJ25" s="382"/>
      <c r="BK25" s="382"/>
      <c r="BL25" s="382"/>
      <c r="BM25" s="383"/>
      <c r="BN25" s="384">
        <v>158280</v>
      </c>
      <c r="BO25" s="385"/>
      <c r="BP25" s="385"/>
      <c r="BQ25" s="385"/>
      <c r="BR25" s="385"/>
      <c r="BS25" s="385"/>
      <c r="BT25" s="385"/>
      <c r="BU25" s="386"/>
      <c r="BV25" s="384">
        <v>180471</v>
      </c>
      <c r="BW25" s="385"/>
      <c r="BX25" s="385"/>
      <c r="BY25" s="385"/>
      <c r="BZ25" s="385"/>
      <c r="CA25" s="385"/>
      <c r="CB25" s="385"/>
      <c r="CC25" s="386"/>
      <c r="CD25" s="190"/>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2">
      <c r="A26" s="177"/>
      <c r="B26" s="561"/>
      <c r="C26" s="562"/>
      <c r="D26" s="563"/>
      <c r="E26" s="471" t="s">
        <v>177</v>
      </c>
      <c r="F26" s="451"/>
      <c r="G26" s="451"/>
      <c r="H26" s="451"/>
      <c r="I26" s="451"/>
      <c r="J26" s="451"/>
      <c r="K26" s="452"/>
      <c r="L26" s="472">
        <v>1</v>
      </c>
      <c r="M26" s="473"/>
      <c r="N26" s="473"/>
      <c r="O26" s="473"/>
      <c r="P26" s="515"/>
      <c r="Q26" s="472">
        <v>5320</v>
      </c>
      <c r="R26" s="473"/>
      <c r="S26" s="473"/>
      <c r="T26" s="473"/>
      <c r="U26" s="473"/>
      <c r="V26" s="515"/>
      <c r="W26" s="574"/>
      <c r="X26" s="562"/>
      <c r="Y26" s="563"/>
      <c r="Z26" s="471" t="s">
        <v>178</v>
      </c>
      <c r="AA26" s="584"/>
      <c r="AB26" s="584"/>
      <c r="AC26" s="584"/>
      <c r="AD26" s="584"/>
      <c r="AE26" s="584"/>
      <c r="AF26" s="584"/>
      <c r="AG26" s="585"/>
      <c r="AH26" s="472" t="s">
        <v>144</v>
      </c>
      <c r="AI26" s="473"/>
      <c r="AJ26" s="473"/>
      <c r="AK26" s="473"/>
      <c r="AL26" s="515"/>
      <c r="AM26" s="472" t="s">
        <v>144</v>
      </c>
      <c r="AN26" s="473"/>
      <c r="AO26" s="473"/>
      <c r="AP26" s="473"/>
      <c r="AQ26" s="473"/>
      <c r="AR26" s="515"/>
      <c r="AS26" s="472" t="s">
        <v>136</v>
      </c>
      <c r="AT26" s="473"/>
      <c r="AU26" s="473"/>
      <c r="AV26" s="473"/>
      <c r="AW26" s="473"/>
      <c r="AX26" s="474"/>
      <c r="AY26" s="424" t="s">
        <v>179</v>
      </c>
      <c r="AZ26" s="425"/>
      <c r="BA26" s="425"/>
      <c r="BB26" s="425"/>
      <c r="BC26" s="425"/>
      <c r="BD26" s="425"/>
      <c r="BE26" s="425"/>
      <c r="BF26" s="425"/>
      <c r="BG26" s="425"/>
      <c r="BH26" s="425"/>
      <c r="BI26" s="425"/>
      <c r="BJ26" s="425"/>
      <c r="BK26" s="425"/>
      <c r="BL26" s="425"/>
      <c r="BM26" s="426"/>
      <c r="BN26" s="421" t="s">
        <v>144</v>
      </c>
      <c r="BO26" s="422"/>
      <c r="BP26" s="422"/>
      <c r="BQ26" s="422"/>
      <c r="BR26" s="422"/>
      <c r="BS26" s="422"/>
      <c r="BT26" s="422"/>
      <c r="BU26" s="423"/>
      <c r="BV26" s="421" t="s">
        <v>144</v>
      </c>
      <c r="BW26" s="422"/>
      <c r="BX26" s="422"/>
      <c r="BY26" s="422"/>
      <c r="BZ26" s="422"/>
      <c r="CA26" s="422"/>
      <c r="CB26" s="422"/>
      <c r="CC26" s="423"/>
      <c r="CD26" s="190"/>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77"/>
      <c r="B27" s="561"/>
      <c r="C27" s="562"/>
      <c r="D27" s="563"/>
      <c r="E27" s="471" t="s">
        <v>180</v>
      </c>
      <c r="F27" s="451"/>
      <c r="G27" s="451"/>
      <c r="H27" s="451"/>
      <c r="I27" s="451"/>
      <c r="J27" s="451"/>
      <c r="K27" s="452"/>
      <c r="L27" s="472">
        <v>1</v>
      </c>
      <c r="M27" s="473"/>
      <c r="N27" s="473"/>
      <c r="O27" s="473"/>
      <c r="P27" s="515"/>
      <c r="Q27" s="472">
        <v>2580</v>
      </c>
      <c r="R27" s="473"/>
      <c r="S27" s="473"/>
      <c r="T27" s="473"/>
      <c r="U27" s="473"/>
      <c r="V27" s="515"/>
      <c r="W27" s="574"/>
      <c r="X27" s="562"/>
      <c r="Y27" s="563"/>
      <c r="Z27" s="471" t="s">
        <v>181</v>
      </c>
      <c r="AA27" s="451"/>
      <c r="AB27" s="451"/>
      <c r="AC27" s="451"/>
      <c r="AD27" s="451"/>
      <c r="AE27" s="451"/>
      <c r="AF27" s="451"/>
      <c r="AG27" s="452"/>
      <c r="AH27" s="472" t="s">
        <v>144</v>
      </c>
      <c r="AI27" s="473"/>
      <c r="AJ27" s="473"/>
      <c r="AK27" s="473"/>
      <c r="AL27" s="515"/>
      <c r="AM27" s="472" t="s">
        <v>144</v>
      </c>
      <c r="AN27" s="473"/>
      <c r="AO27" s="473"/>
      <c r="AP27" s="473"/>
      <c r="AQ27" s="473"/>
      <c r="AR27" s="515"/>
      <c r="AS27" s="472" t="s">
        <v>144</v>
      </c>
      <c r="AT27" s="473"/>
      <c r="AU27" s="473"/>
      <c r="AV27" s="473"/>
      <c r="AW27" s="473"/>
      <c r="AX27" s="474"/>
      <c r="AY27" s="516" t="s">
        <v>182</v>
      </c>
      <c r="AZ27" s="517"/>
      <c r="BA27" s="517"/>
      <c r="BB27" s="517"/>
      <c r="BC27" s="517"/>
      <c r="BD27" s="517"/>
      <c r="BE27" s="517"/>
      <c r="BF27" s="517"/>
      <c r="BG27" s="517"/>
      <c r="BH27" s="517"/>
      <c r="BI27" s="517"/>
      <c r="BJ27" s="517"/>
      <c r="BK27" s="517"/>
      <c r="BL27" s="517"/>
      <c r="BM27" s="518"/>
      <c r="BN27" s="597">
        <v>126163</v>
      </c>
      <c r="BO27" s="598"/>
      <c r="BP27" s="598"/>
      <c r="BQ27" s="598"/>
      <c r="BR27" s="598"/>
      <c r="BS27" s="598"/>
      <c r="BT27" s="598"/>
      <c r="BU27" s="599"/>
      <c r="BV27" s="597">
        <v>126163</v>
      </c>
      <c r="BW27" s="598"/>
      <c r="BX27" s="598"/>
      <c r="BY27" s="598"/>
      <c r="BZ27" s="598"/>
      <c r="CA27" s="598"/>
      <c r="CB27" s="598"/>
      <c r="CC27" s="599"/>
      <c r="CD27" s="192"/>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2">
      <c r="A28" s="177"/>
      <c r="B28" s="561"/>
      <c r="C28" s="562"/>
      <c r="D28" s="563"/>
      <c r="E28" s="471" t="s">
        <v>183</v>
      </c>
      <c r="F28" s="451"/>
      <c r="G28" s="451"/>
      <c r="H28" s="451"/>
      <c r="I28" s="451"/>
      <c r="J28" s="451"/>
      <c r="K28" s="452"/>
      <c r="L28" s="472">
        <v>1</v>
      </c>
      <c r="M28" s="473"/>
      <c r="N28" s="473"/>
      <c r="O28" s="473"/>
      <c r="P28" s="515"/>
      <c r="Q28" s="472">
        <v>2100</v>
      </c>
      <c r="R28" s="473"/>
      <c r="S28" s="473"/>
      <c r="T28" s="473"/>
      <c r="U28" s="473"/>
      <c r="V28" s="515"/>
      <c r="W28" s="574"/>
      <c r="X28" s="562"/>
      <c r="Y28" s="563"/>
      <c r="Z28" s="471" t="s">
        <v>184</v>
      </c>
      <c r="AA28" s="451"/>
      <c r="AB28" s="451"/>
      <c r="AC28" s="451"/>
      <c r="AD28" s="451"/>
      <c r="AE28" s="451"/>
      <c r="AF28" s="451"/>
      <c r="AG28" s="452"/>
      <c r="AH28" s="472" t="s">
        <v>144</v>
      </c>
      <c r="AI28" s="473"/>
      <c r="AJ28" s="473"/>
      <c r="AK28" s="473"/>
      <c r="AL28" s="515"/>
      <c r="AM28" s="472" t="s">
        <v>136</v>
      </c>
      <c r="AN28" s="473"/>
      <c r="AO28" s="473"/>
      <c r="AP28" s="473"/>
      <c r="AQ28" s="473"/>
      <c r="AR28" s="515"/>
      <c r="AS28" s="472" t="s">
        <v>136</v>
      </c>
      <c r="AT28" s="473"/>
      <c r="AU28" s="473"/>
      <c r="AV28" s="473"/>
      <c r="AW28" s="473"/>
      <c r="AX28" s="474"/>
      <c r="AY28" s="600" t="s">
        <v>185</v>
      </c>
      <c r="AZ28" s="601"/>
      <c r="BA28" s="601"/>
      <c r="BB28" s="602"/>
      <c r="BC28" s="381" t="s">
        <v>48</v>
      </c>
      <c r="BD28" s="382"/>
      <c r="BE28" s="382"/>
      <c r="BF28" s="382"/>
      <c r="BG28" s="382"/>
      <c r="BH28" s="382"/>
      <c r="BI28" s="382"/>
      <c r="BJ28" s="382"/>
      <c r="BK28" s="382"/>
      <c r="BL28" s="382"/>
      <c r="BM28" s="383"/>
      <c r="BN28" s="384">
        <v>304128</v>
      </c>
      <c r="BO28" s="385"/>
      <c r="BP28" s="385"/>
      <c r="BQ28" s="385"/>
      <c r="BR28" s="385"/>
      <c r="BS28" s="385"/>
      <c r="BT28" s="385"/>
      <c r="BU28" s="386"/>
      <c r="BV28" s="384">
        <v>304128</v>
      </c>
      <c r="BW28" s="385"/>
      <c r="BX28" s="385"/>
      <c r="BY28" s="385"/>
      <c r="BZ28" s="385"/>
      <c r="CA28" s="385"/>
      <c r="CB28" s="385"/>
      <c r="CC28" s="386"/>
      <c r="CD28" s="190"/>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2">
      <c r="A29" s="177"/>
      <c r="B29" s="561"/>
      <c r="C29" s="562"/>
      <c r="D29" s="563"/>
      <c r="E29" s="471" t="s">
        <v>186</v>
      </c>
      <c r="F29" s="451"/>
      <c r="G29" s="451"/>
      <c r="H29" s="451"/>
      <c r="I29" s="451"/>
      <c r="J29" s="451"/>
      <c r="K29" s="452"/>
      <c r="L29" s="472">
        <v>6</v>
      </c>
      <c r="M29" s="473"/>
      <c r="N29" s="473"/>
      <c r="O29" s="473"/>
      <c r="P29" s="515"/>
      <c r="Q29" s="472">
        <v>1900</v>
      </c>
      <c r="R29" s="473"/>
      <c r="S29" s="473"/>
      <c r="T29" s="473"/>
      <c r="U29" s="473"/>
      <c r="V29" s="515"/>
      <c r="W29" s="575"/>
      <c r="X29" s="576"/>
      <c r="Y29" s="577"/>
      <c r="Z29" s="471" t="s">
        <v>187</v>
      </c>
      <c r="AA29" s="451"/>
      <c r="AB29" s="451"/>
      <c r="AC29" s="451"/>
      <c r="AD29" s="451"/>
      <c r="AE29" s="451"/>
      <c r="AF29" s="451"/>
      <c r="AG29" s="452"/>
      <c r="AH29" s="472">
        <v>53</v>
      </c>
      <c r="AI29" s="473"/>
      <c r="AJ29" s="473"/>
      <c r="AK29" s="473"/>
      <c r="AL29" s="515"/>
      <c r="AM29" s="472">
        <v>170925</v>
      </c>
      <c r="AN29" s="473"/>
      <c r="AO29" s="473"/>
      <c r="AP29" s="473"/>
      <c r="AQ29" s="473"/>
      <c r="AR29" s="515"/>
      <c r="AS29" s="472">
        <v>3225</v>
      </c>
      <c r="AT29" s="473"/>
      <c r="AU29" s="473"/>
      <c r="AV29" s="473"/>
      <c r="AW29" s="473"/>
      <c r="AX29" s="474"/>
      <c r="AY29" s="603"/>
      <c r="AZ29" s="604"/>
      <c r="BA29" s="604"/>
      <c r="BB29" s="605"/>
      <c r="BC29" s="455" t="s">
        <v>188</v>
      </c>
      <c r="BD29" s="456"/>
      <c r="BE29" s="456"/>
      <c r="BF29" s="456"/>
      <c r="BG29" s="456"/>
      <c r="BH29" s="456"/>
      <c r="BI29" s="456"/>
      <c r="BJ29" s="456"/>
      <c r="BK29" s="456"/>
      <c r="BL29" s="456"/>
      <c r="BM29" s="457"/>
      <c r="BN29" s="421">
        <v>819</v>
      </c>
      <c r="BO29" s="422"/>
      <c r="BP29" s="422"/>
      <c r="BQ29" s="422"/>
      <c r="BR29" s="422"/>
      <c r="BS29" s="422"/>
      <c r="BT29" s="422"/>
      <c r="BU29" s="423"/>
      <c r="BV29" s="421">
        <v>819</v>
      </c>
      <c r="BW29" s="422"/>
      <c r="BX29" s="422"/>
      <c r="BY29" s="422"/>
      <c r="BZ29" s="422"/>
      <c r="CA29" s="422"/>
      <c r="CB29" s="422"/>
      <c r="CC29" s="423"/>
      <c r="CD29" s="192"/>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77"/>
      <c r="B30" s="564"/>
      <c r="C30" s="565"/>
      <c r="D30" s="566"/>
      <c r="E30" s="475"/>
      <c r="F30" s="476"/>
      <c r="G30" s="476"/>
      <c r="H30" s="476"/>
      <c r="I30" s="476"/>
      <c r="J30" s="476"/>
      <c r="K30" s="477"/>
      <c r="L30" s="578"/>
      <c r="M30" s="579"/>
      <c r="N30" s="579"/>
      <c r="O30" s="579"/>
      <c r="P30" s="580"/>
      <c r="Q30" s="578"/>
      <c r="R30" s="579"/>
      <c r="S30" s="579"/>
      <c r="T30" s="579"/>
      <c r="U30" s="579"/>
      <c r="V30" s="580"/>
      <c r="W30" s="581" t="s">
        <v>189</v>
      </c>
      <c r="X30" s="582"/>
      <c r="Y30" s="582"/>
      <c r="Z30" s="582"/>
      <c r="AA30" s="582"/>
      <c r="AB30" s="582"/>
      <c r="AC30" s="582"/>
      <c r="AD30" s="582"/>
      <c r="AE30" s="582"/>
      <c r="AF30" s="582"/>
      <c r="AG30" s="583"/>
      <c r="AH30" s="540">
        <v>96.8</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1908066</v>
      </c>
      <c r="BO30" s="598"/>
      <c r="BP30" s="598"/>
      <c r="BQ30" s="598"/>
      <c r="BR30" s="598"/>
      <c r="BS30" s="598"/>
      <c r="BT30" s="598"/>
      <c r="BU30" s="599"/>
      <c r="BV30" s="597">
        <v>1901058</v>
      </c>
      <c r="BW30" s="598"/>
      <c r="BX30" s="598"/>
      <c r="BY30" s="598"/>
      <c r="BZ30" s="598"/>
      <c r="CA30" s="598"/>
      <c r="CB30" s="598"/>
      <c r="CC30" s="599"/>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177" t="s">
        <v>190</v>
      </c>
      <c r="D32" s="177"/>
      <c r="E32" s="177"/>
      <c r="U32" s="176" t="s">
        <v>191</v>
      </c>
      <c r="AM32" s="176" t="s">
        <v>192</v>
      </c>
      <c r="BE32" s="176" t="s">
        <v>193</v>
      </c>
      <c r="BW32" s="176" t="s">
        <v>194</v>
      </c>
      <c r="CO32" s="176" t="s">
        <v>195</v>
      </c>
      <c r="DI32" s="200"/>
    </row>
    <row r="33" spans="1:113" ht="13.5" customHeight="1" x14ac:dyDescent="0.2">
      <c r="A33" s="177"/>
      <c r="B33" s="201"/>
      <c r="C33" s="445" t="s">
        <v>196</v>
      </c>
      <c r="D33" s="445"/>
      <c r="E33" s="410" t="s">
        <v>197</v>
      </c>
      <c r="F33" s="410"/>
      <c r="G33" s="410"/>
      <c r="H33" s="410"/>
      <c r="I33" s="410"/>
      <c r="J33" s="410"/>
      <c r="K33" s="410"/>
      <c r="L33" s="410"/>
      <c r="M33" s="410"/>
      <c r="N33" s="410"/>
      <c r="O33" s="410"/>
      <c r="P33" s="410"/>
      <c r="Q33" s="410"/>
      <c r="R33" s="410"/>
      <c r="S33" s="410"/>
      <c r="T33" s="202"/>
      <c r="U33" s="445" t="s">
        <v>198</v>
      </c>
      <c r="V33" s="445"/>
      <c r="W33" s="410" t="s">
        <v>199</v>
      </c>
      <c r="X33" s="410"/>
      <c r="Y33" s="410"/>
      <c r="Z33" s="410"/>
      <c r="AA33" s="410"/>
      <c r="AB33" s="410"/>
      <c r="AC33" s="410"/>
      <c r="AD33" s="410"/>
      <c r="AE33" s="410"/>
      <c r="AF33" s="410"/>
      <c r="AG33" s="410"/>
      <c r="AH33" s="410"/>
      <c r="AI33" s="410"/>
      <c r="AJ33" s="410"/>
      <c r="AK33" s="410"/>
      <c r="AL33" s="202"/>
      <c r="AM33" s="445" t="s">
        <v>200</v>
      </c>
      <c r="AN33" s="445"/>
      <c r="AO33" s="410" t="s">
        <v>199</v>
      </c>
      <c r="AP33" s="410"/>
      <c r="AQ33" s="410"/>
      <c r="AR33" s="410"/>
      <c r="AS33" s="410"/>
      <c r="AT33" s="410"/>
      <c r="AU33" s="410"/>
      <c r="AV33" s="410"/>
      <c r="AW33" s="410"/>
      <c r="AX33" s="410"/>
      <c r="AY33" s="410"/>
      <c r="AZ33" s="410"/>
      <c r="BA33" s="410"/>
      <c r="BB33" s="410"/>
      <c r="BC33" s="410"/>
      <c r="BD33" s="203"/>
      <c r="BE33" s="410" t="s">
        <v>201</v>
      </c>
      <c r="BF33" s="410"/>
      <c r="BG33" s="410" t="s">
        <v>202</v>
      </c>
      <c r="BH33" s="410"/>
      <c r="BI33" s="410"/>
      <c r="BJ33" s="410"/>
      <c r="BK33" s="410"/>
      <c r="BL33" s="410"/>
      <c r="BM33" s="410"/>
      <c r="BN33" s="410"/>
      <c r="BO33" s="410"/>
      <c r="BP33" s="410"/>
      <c r="BQ33" s="410"/>
      <c r="BR33" s="410"/>
      <c r="BS33" s="410"/>
      <c r="BT33" s="410"/>
      <c r="BU33" s="410"/>
      <c r="BV33" s="203"/>
      <c r="BW33" s="445" t="s">
        <v>201</v>
      </c>
      <c r="BX33" s="445"/>
      <c r="BY33" s="410" t="s">
        <v>203</v>
      </c>
      <c r="BZ33" s="410"/>
      <c r="CA33" s="410"/>
      <c r="CB33" s="410"/>
      <c r="CC33" s="410"/>
      <c r="CD33" s="410"/>
      <c r="CE33" s="410"/>
      <c r="CF33" s="410"/>
      <c r="CG33" s="410"/>
      <c r="CH33" s="410"/>
      <c r="CI33" s="410"/>
      <c r="CJ33" s="410"/>
      <c r="CK33" s="410"/>
      <c r="CL33" s="410"/>
      <c r="CM33" s="410"/>
      <c r="CN33" s="202"/>
      <c r="CO33" s="445" t="s">
        <v>198</v>
      </c>
      <c r="CP33" s="445"/>
      <c r="CQ33" s="410" t="s">
        <v>204</v>
      </c>
      <c r="CR33" s="410"/>
      <c r="CS33" s="410"/>
      <c r="CT33" s="410"/>
      <c r="CU33" s="410"/>
      <c r="CV33" s="410"/>
      <c r="CW33" s="410"/>
      <c r="CX33" s="410"/>
      <c r="CY33" s="410"/>
      <c r="CZ33" s="410"/>
      <c r="DA33" s="410"/>
      <c r="DB33" s="410"/>
      <c r="DC33" s="410"/>
      <c r="DD33" s="410"/>
      <c r="DE33" s="410"/>
      <c r="DF33" s="202"/>
      <c r="DG33" s="609" t="s">
        <v>205</v>
      </c>
      <c r="DH33" s="609"/>
      <c r="DI33" s="204"/>
    </row>
    <row r="34" spans="1:113" ht="32.25" customHeight="1" x14ac:dyDescent="0.2">
      <c r="A34" s="177"/>
      <c r="B34" s="201"/>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77"/>
      <c r="U34" s="610">
        <f>IF(W34="","",MAX(C34:D43)+1)</f>
        <v>2</v>
      </c>
      <c r="V34" s="610"/>
      <c r="W34" s="611" t="str">
        <f>IF('各会計、関係団体の財政状況及び健全化判断比率'!B28="","",'各会計、関係団体の財政状況及び健全化判断比率'!B28)</f>
        <v>国民健康保険事業（事業勘定）特別会計</v>
      </c>
      <c r="X34" s="611"/>
      <c r="Y34" s="611"/>
      <c r="Z34" s="611"/>
      <c r="AA34" s="611"/>
      <c r="AB34" s="611"/>
      <c r="AC34" s="611"/>
      <c r="AD34" s="611"/>
      <c r="AE34" s="611"/>
      <c r="AF34" s="611"/>
      <c r="AG34" s="611"/>
      <c r="AH34" s="611"/>
      <c r="AI34" s="611"/>
      <c r="AJ34" s="611"/>
      <c r="AK34" s="611"/>
      <c r="AL34" s="177"/>
      <c r="AM34" s="610" t="str">
        <f>IF(AO34="","",MAX(C34:D43,U34:V43)+1)</f>
        <v/>
      </c>
      <c r="AN34" s="610"/>
      <c r="AO34" s="611"/>
      <c r="AP34" s="611"/>
      <c r="AQ34" s="611"/>
      <c r="AR34" s="611"/>
      <c r="AS34" s="611"/>
      <c r="AT34" s="611"/>
      <c r="AU34" s="611"/>
      <c r="AV34" s="611"/>
      <c r="AW34" s="611"/>
      <c r="AX34" s="611"/>
      <c r="AY34" s="611"/>
      <c r="AZ34" s="611"/>
      <c r="BA34" s="611"/>
      <c r="BB34" s="611"/>
      <c r="BC34" s="611"/>
      <c r="BD34" s="177"/>
      <c r="BE34" s="610">
        <f>IF(BG34="","",MAX(C34:D43,U34:V43,AM34:AN43)+1)</f>
        <v>6</v>
      </c>
      <c r="BF34" s="610"/>
      <c r="BG34" s="611" t="str">
        <f>IF('各会計、関係団体の財政状況及び健全化判断比率'!B32="","",'各会計、関係団体の財政状況及び健全化判断比率'!B32)</f>
        <v>簡易水道事業特別会計</v>
      </c>
      <c r="BH34" s="611"/>
      <c r="BI34" s="611"/>
      <c r="BJ34" s="611"/>
      <c r="BK34" s="611"/>
      <c r="BL34" s="611"/>
      <c r="BM34" s="611"/>
      <c r="BN34" s="611"/>
      <c r="BO34" s="611"/>
      <c r="BP34" s="611"/>
      <c r="BQ34" s="611"/>
      <c r="BR34" s="611"/>
      <c r="BS34" s="611"/>
      <c r="BT34" s="611"/>
      <c r="BU34" s="611"/>
      <c r="BV34" s="177"/>
      <c r="BW34" s="610">
        <f>IF(BY34="","",MAX(C34:D43,U34:V43,AM34:AN43,BE34:BF43)+1)</f>
        <v>9</v>
      </c>
      <c r="BX34" s="610"/>
      <c r="BY34" s="611" t="str">
        <f>IF('各会計、関係団体の財政状況及び健全化判断比率'!B68="","",'各会計、関係団体の財政状況及び健全化判断比率'!B68)</f>
        <v>山口県市町総合事務組合（一般会計）</v>
      </c>
      <c r="BZ34" s="611"/>
      <c r="CA34" s="611"/>
      <c r="CB34" s="611"/>
      <c r="CC34" s="611"/>
      <c r="CD34" s="611"/>
      <c r="CE34" s="611"/>
      <c r="CF34" s="611"/>
      <c r="CG34" s="611"/>
      <c r="CH34" s="611"/>
      <c r="CI34" s="611"/>
      <c r="CJ34" s="611"/>
      <c r="CK34" s="611"/>
      <c r="CL34" s="611"/>
      <c r="CM34" s="611"/>
      <c r="CN34" s="177"/>
      <c r="CO34" s="610">
        <f>IF(CQ34="","",MAX(C34:D43,U34:V43,AM34:AN43,BE34:BF43,BW34:BX43)+1)</f>
        <v>18</v>
      </c>
      <c r="CP34" s="610"/>
      <c r="CQ34" s="611" t="str">
        <f>IF('各会計、関係団体の財政状況及び健全化判断比率'!BS7="","",'各会計、関係団体の財政状況及び健全化判断比率'!BS7)</f>
        <v>ドリームファーム阿武</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4"/>
    </row>
    <row r="35" spans="1:113" ht="32.25" customHeight="1" x14ac:dyDescent="0.2">
      <c r="A35" s="177"/>
      <c r="B35" s="201"/>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77"/>
      <c r="U35" s="610">
        <f>IF(W35="","",U34+1)</f>
        <v>3</v>
      </c>
      <c r="V35" s="610"/>
      <c r="W35" s="611" t="str">
        <f>IF('各会計、関係団体の財政状況及び健全化判断比率'!B29="","",'各会計、関係団体の財政状況及び健全化判断比率'!B29)</f>
        <v>国民健康保険事業（直診勘定）特別会計</v>
      </c>
      <c r="X35" s="611"/>
      <c r="Y35" s="611"/>
      <c r="Z35" s="611"/>
      <c r="AA35" s="611"/>
      <c r="AB35" s="611"/>
      <c r="AC35" s="611"/>
      <c r="AD35" s="611"/>
      <c r="AE35" s="611"/>
      <c r="AF35" s="611"/>
      <c r="AG35" s="611"/>
      <c r="AH35" s="611"/>
      <c r="AI35" s="611"/>
      <c r="AJ35" s="611"/>
      <c r="AK35" s="611"/>
      <c r="AL35" s="177"/>
      <c r="AM35" s="610" t="str">
        <f t="shared" ref="AM35:AM43" si="0">IF(AO35="","",AM34+1)</f>
        <v/>
      </c>
      <c r="AN35" s="610"/>
      <c r="AO35" s="611"/>
      <c r="AP35" s="611"/>
      <c r="AQ35" s="611"/>
      <c r="AR35" s="611"/>
      <c r="AS35" s="611"/>
      <c r="AT35" s="611"/>
      <c r="AU35" s="611"/>
      <c r="AV35" s="611"/>
      <c r="AW35" s="611"/>
      <c r="AX35" s="611"/>
      <c r="AY35" s="611"/>
      <c r="AZ35" s="611"/>
      <c r="BA35" s="611"/>
      <c r="BB35" s="611"/>
      <c r="BC35" s="611"/>
      <c r="BD35" s="177"/>
      <c r="BE35" s="610">
        <f t="shared" ref="BE35:BE43" si="1">IF(BG35="","",BE34+1)</f>
        <v>7</v>
      </c>
      <c r="BF35" s="610"/>
      <c r="BG35" s="611" t="str">
        <f>IF('各会計、関係団体の財政状況及び健全化判断比率'!B33="","",'各会計、関係団体の財政状況及び健全化判断比率'!B33)</f>
        <v>農業集落排水事業特別会計</v>
      </c>
      <c r="BH35" s="611"/>
      <c r="BI35" s="611"/>
      <c r="BJ35" s="611"/>
      <c r="BK35" s="611"/>
      <c r="BL35" s="611"/>
      <c r="BM35" s="611"/>
      <c r="BN35" s="611"/>
      <c r="BO35" s="611"/>
      <c r="BP35" s="611"/>
      <c r="BQ35" s="611"/>
      <c r="BR35" s="611"/>
      <c r="BS35" s="611"/>
      <c r="BT35" s="611"/>
      <c r="BU35" s="611"/>
      <c r="BV35" s="177"/>
      <c r="BW35" s="610">
        <f t="shared" ref="BW35:BW43" si="2">IF(BY35="","",BW34+1)</f>
        <v>10</v>
      </c>
      <c r="BX35" s="610"/>
      <c r="BY35" s="611" t="str">
        <f>IF('各会計、関係団体の財政状況及び健全化判断比率'!B69="","",'各会計、関係団体の財政状況及び健全化判断比率'!B69)</f>
        <v>山口県市町総合事務組合（退職手当特別会計）</v>
      </c>
      <c r="BZ35" s="611"/>
      <c r="CA35" s="611"/>
      <c r="CB35" s="611"/>
      <c r="CC35" s="611"/>
      <c r="CD35" s="611"/>
      <c r="CE35" s="611"/>
      <c r="CF35" s="611"/>
      <c r="CG35" s="611"/>
      <c r="CH35" s="611"/>
      <c r="CI35" s="611"/>
      <c r="CJ35" s="611"/>
      <c r="CK35" s="611"/>
      <c r="CL35" s="611"/>
      <c r="CM35" s="611"/>
      <c r="CN35" s="177"/>
      <c r="CO35" s="610">
        <f t="shared" ref="CO35:CO43" si="3">IF(CQ35="","",CO34+1)</f>
        <v>19</v>
      </c>
      <c r="CP35" s="610"/>
      <c r="CQ35" s="611" t="str">
        <f>IF('各会計、関係団体の財政状況及び健全化判断比率'!BS8="","",'各会計、関係団体の財政状況及び健全化判断比率'!BS8)</f>
        <v>無角和種振興公社</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4"/>
    </row>
    <row r="36" spans="1:113" ht="32.25" customHeight="1" x14ac:dyDescent="0.2">
      <c r="A36" s="177"/>
      <c r="B36" s="201"/>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77"/>
      <c r="U36" s="610">
        <f t="shared" ref="U36:U43" si="4">IF(W36="","",U35+1)</f>
        <v>4</v>
      </c>
      <c r="V36" s="610"/>
      <c r="W36" s="611" t="str">
        <f>IF('各会計、関係団体の財政状況及び健全化判断比率'!B30="","",'各会計、関係団体の財政状況及び健全化判断比率'!B30)</f>
        <v>後期高齢者医療事業特別会計</v>
      </c>
      <c r="X36" s="611"/>
      <c r="Y36" s="611"/>
      <c r="Z36" s="611"/>
      <c r="AA36" s="611"/>
      <c r="AB36" s="611"/>
      <c r="AC36" s="611"/>
      <c r="AD36" s="611"/>
      <c r="AE36" s="611"/>
      <c r="AF36" s="611"/>
      <c r="AG36" s="611"/>
      <c r="AH36" s="611"/>
      <c r="AI36" s="611"/>
      <c r="AJ36" s="611"/>
      <c r="AK36" s="611"/>
      <c r="AL36" s="177"/>
      <c r="AM36" s="610" t="str">
        <f t="shared" si="0"/>
        <v/>
      </c>
      <c r="AN36" s="610"/>
      <c r="AO36" s="611"/>
      <c r="AP36" s="611"/>
      <c r="AQ36" s="611"/>
      <c r="AR36" s="611"/>
      <c r="AS36" s="611"/>
      <c r="AT36" s="611"/>
      <c r="AU36" s="611"/>
      <c r="AV36" s="611"/>
      <c r="AW36" s="611"/>
      <c r="AX36" s="611"/>
      <c r="AY36" s="611"/>
      <c r="AZ36" s="611"/>
      <c r="BA36" s="611"/>
      <c r="BB36" s="611"/>
      <c r="BC36" s="611"/>
      <c r="BD36" s="177"/>
      <c r="BE36" s="610">
        <f t="shared" si="1"/>
        <v>8</v>
      </c>
      <c r="BF36" s="610"/>
      <c r="BG36" s="611" t="str">
        <f>IF('各会計、関係団体の財政状況及び健全化判断比率'!B34="","",'各会計、関係団体の財政状況及び健全化判断比率'!B34)</f>
        <v>漁業集落排水事業特別会計</v>
      </c>
      <c r="BH36" s="611"/>
      <c r="BI36" s="611"/>
      <c r="BJ36" s="611"/>
      <c r="BK36" s="611"/>
      <c r="BL36" s="611"/>
      <c r="BM36" s="611"/>
      <c r="BN36" s="611"/>
      <c r="BO36" s="611"/>
      <c r="BP36" s="611"/>
      <c r="BQ36" s="611"/>
      <c r="BR36" s="611"/>
      <c r="BS36" s="611"/>
      <c r="BT36" s="611"/>
      <c r="BU36" s="611"/>
      <c r="BV36" s="177"/>
      <c r="BW36" s="610">
        <f t="shared" si="2"/>
        <v>11</v>
      </c>
      <c r="BX36" s="610"/>
      <c r="BY36" s="611" t="str">
        <f>IF('各会計、関係団体の財政状況及び健全化判断比率'!B70="","",'各会計、関係団体の財政状況及び健全化判断比率'!B70)</f>
        <v>山口県市町総合事務組合（消防団員補償等特別会計）</v>
      </c>
      <c r="BZ36" s="611"/>
      <c r="CA36" s="611"/>
      <c r="CB36" s="611"/>
      <c r="CC36" s="611"/>
      <c r="CD36" s="611"/>
      <c r="CE36" s="611"/>
      <c r="CF36" s="611"/>
      <c r="CG36" s="611"/>
      <c r="CH36" s="611"/>
      <c r="CI36" s="611"/>
      <c r="CJ36" s="611"/>
      <c r="CK36" s="611"/>
      <c r="CL36" s="611"/>
      <c r="CM36" s="611"/>
      <c r="CN36" s="177"/>
      <c r="CO36" s="610">
        <f t="shared" si="3"/>
        <v>20</v>
      </c>
      <c r="CP36" s="610"/>
      <c r="CQ36" s="611" t="str">
        <f>IF('各会計、関係団体の財政状況及び健全化判断比率'!BS9="","",'各会計、関係団体の財政状況及び健全化判断比率'!BS9)</f>
        <v>あぶクリエイション</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4"/>
    </row>
    <row r="37" spans="1:113" ht="32.25" customHeight="1" x14ac:dyDescent="0.2">
      <c r="A37" s="177"/>
      <c r="B37" s="201"/>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77"/>
      <c r="U37" s="610">
        <f t="shared" si="4"/>
        <v>5</v>
      </c>
      <c r="V37" s="610"/>
      <c r="W37" s="611" t="str">
        <f>IF('各会計、関係団体の財政状況及び健全化判断比率'!B31="","",'各会計、関係団体の財政状況及び健全化判断比率'!B31)</f>
        <v>介護保険事業特別会計</v>
      </c>
      <c r="X37" s="611"/>
      <c r="Y37" s="611"/>
      <c r="Z37" s="611"/>
      <c r="AA37" s="611"/>
      <c r="AB37" s="611"/>
      <c r="AC37" s="611"/>
      <c r="AD37" s="611"/>
      <c r="AE37" s="611"/>
      <c r="AF37" s="611"/>
      <c r="AG37" s="611"/>
      <c r="AH37" s="611"/>
      <c r="AI37" s="611"/>
      <c r="AJ37" s="611"/>
      <c r="AK37" s="611"/>
      <c r="AL37" s="177"/>
      <c r="AM37" s="610" t="str">
        <f t="shared" si="0"/>
        <v/>
      </c>
      <c r="AN37" s="610"/>
      <c r="AO37" s="611"/>
      <c r="AP37" s="611"/>
      <c r="AQ37" s="611"/>
      <c r="AR37" s="611"/>
      <c r="AS37" s="611"/>
      <c r="AT37" s="611"/>
      <c r="AU37" s="611"/>
      <c r="AV37" s="611"/>
      <c r="AW37" s="611"/>
      <c r="AX37" s="611"/>
      <c r="AY37" s="611"/>
      <c r="AZ37" s="611"/>
      <c r="BA37" s="611"/>
      <c r="BB37" s="611"/>
      <c r="BC37" s="611"/>
      <c r="BD37" s="177"/>
      <c r="BE37" s="610" t="str">
        <f t="shared" si="1"/>
        <v/>
      </c>
      <c r="BF37" s="610"/>
      <c r="BG37" s="611"/>
      <c r="BH37" s="611"/>
      <c r="BI37" s="611"/>
      <c r="BJ37" s="611"/>
      <c r="BK37" s="611"/>
      <c r="BL37" s="611"/>
      <c r="BM37" s="611"/>
      <c r="BN37" s="611"/>
      <c r="BO37" s="611"/>
      <c r="BP37" s="611"/>
      <c r="BQ37" s="611"/>
      <c r="BR37" s="611"/>
      <c r="BS37" s="611"/>
      <c r="BT37" s="611"/>
      <c r="BU37" s="611"/>
      <c r="BV37" s="177"/>
      <c r="BW37" s="610">
        <f t="shared" si="2"/>
        <v>12</v>
      </c>
      <c r="BX37" s="610"/>
      <c r="BY37" s="611" t="str">
        <f>IF('各会計、関係団体の財政状況及び健全化判断比率'!B71="","",'各会計、関係団体の財政状況及び健全化判断比率'!B71)</f>
        <v>山口県市町総合事務組合（非常勤職員公務災害補償特別会計）</v>
      </c>
      <c r="BZ37" s="611"/>
      <c r="CA37" s="611"/>
      <c r="CB37" s="611"/>
      <c r="CC37" s="611"/>
      <c r="CD37" s="611"/>
      <c r="CE37" s="611"/>
      <c r="CF37" s="611"/>
      <c r="CG37" s="611"/>
      <c r="CH37" s="611"/>
      <c r="CI37" s="611"/>
      <c r="CJ37" s="611"/>
      <c r="CK37" s="611"/>
      <c r="CL37" s="611"/>
      <c r="CM37" s="611"/>
      <c r="CN37" s="177"/>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4"/>
    </row>
    <row r="38" spans="1:113" ht="32.25" customHeight="1" x14ac:dyDescent="0.2">
      <c r="A38" s="177"/>
      <c r="B38" s="201"/>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77"/>
      <c r="U38" s="610" t="str">
        <f t="shared" si="4"/>
        <v/>
      </c>
      <c r="V38" s="610"/>
      <c r="W38" s="611"/>
      <c r="X38" s="611"/>
      <c r="Y38" s="611"/>
      <c r="Z38" s="611"/>
      <c r="AA38" s="611"/>
      <c r="AB38" s="611"/>
      <c r="AC38" s="611"/>
      <c r="AD38" s="611"/>
      <c r="AE38" s="611"/>
      <c r="AF38" s="611"/>
      <c r="AG38" s="611"/>
      <c r="AH38" s="611"/>
      <c r="AI38" s="611"/>
      <c r="AJ38" s="611"/>
      <c r="AK38" s="611"/>
      <c r="AL38" s="177"/>
      <c r="AM38" s="610" t="str">
        <f t="shared" si="0"/>
        <v/>
      </c>
      <c r="AN38" s="610"/>
      <c r="AO38" s="611"/>
      <c r="AP38" s="611"/>
      <c r="AQ38" s="611"/>
      <c r="AR38" s="611"/>
      <c r="AS38" s="611"/>
      <c r="AT38" s="611"/>
      <c r="AU38" s="611"/>
      <c r="AV38" s="611"/>
      <c r="AW38" s="611"/>
      <c r="AX38" s="611"/>
      <c r="AY38" s="611"/>
      <c r="AZ38" s="611"/>
      <c r="BA38" s="611"/>
      <c r="BB38" s="611"/>
      <c r="BC38" s="611"/>
      <c r="BD38" s="177"/>
      <c r="BE38" s="610" t="str">
        <f t="shared" si="1"/>
        <v/>
      </c>
      <c r="BF38" s="610"/>
      <c r="BG38" s="611"/>
      <c r="BH38" s="611"/>
      <c r="BI38" s="611"/>
      <c r="BJ38" s="611"/>
      <c r="BK38" s="611"/>
      <c r="BL38" s="611"/>
      <c r="BM38" s="611"/>
      <c r="BN38" s="611"/>
      <c r="BO38" s="611"/>
      <c r="BP38" s="611"/>
      <c r="BQ38" s="611"/>
      <c r="BR38" s="611"/>
      <c r="BS38" s="611"/>
      <c r="BT38" s="611"/>
      <c r="BU38" s="611"/>
      <c r="BV38" s="177"/>
      <c r="BW38" s="610">
        <f t="shared" si="2"/>
        <v>13</v>
      </c>
      <c r="BX38" s="610"/>
      <c r="BY38" s="611" t="str">
        <f>IF('各会計、関係団体の財政状況及び健全化判断比率'!B72="","",'各会計、関係団体の財政状況及び健全化判断比率'!B72)</f>
        <v>山口県市町総合事務組合（山口県市町公平委員会特別会計）</v>
      </c>
      <c r="BZ38" s="611"/>
      <c r="CA38" s="611"/>
      <c r="CB38" s="611"/>
      <c r="CC38" s="611"/>
      <c r="CD38" s="611"/>
      <c r="CE38" s="611"/>
      <c r="CF38" s="611"/>
      <c r="CG38" s="611"/>
      <c r="CH38" s="611"/>
      <c r="CI38" s="611"/>
      <c r="CJ38" s="611"/>
      <c r="CK38" s="611"/>
      <c r="CL38" s="611"/>
      <c r="CM38" s="611"/>
      <c r="CN38" s="177"/>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4"/>
    </row>
    <row r="39" spans="1:113" ht="32.25" customHeight="1" x14ac:dyDescent="0.2">
      <c r="A39" s="177"/>
      <c r="B39" s="201"/>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77"/>
      <c r="U39" s="610" t="str">
        <f t="shared" si="4"/>
        <v/>
      </c>
      <c r="V39" s="610"/>
      <c r="W39" s="611"/>
      <c r="X39" s="611"/>
      <c r="Y39" s="611"/>
      <c r="Z39" s="611"/>
      <c r="AA39" s="611"/>
      <c r="AB39" s="611"/>
      <c r="AC39" s="611"/>
      <c r="AD39" s="611"/>
      <c r="AE39" s="611"/>
      <c r="AF39" s="611"/>
      <c r="AG39" s="611"/>
      <c r="AH39" s="611"/>
      <c r="AI39" s="611"/>
      <c r="AJ39" s="611"/>
      <c r="AK39" s="611"/>
      <c r="AL39" s="177"/>
      <c r="AM39" s="610" t="str">
        <f t="shared" si="0"/>
        <v/>
      </c>
      <c r="AN39" s="610"/>
      <c r="AO39" s="611"/>
      <c r="AP39" s="611"/>
      <c r="AQ39" s="611"/>
      <c r="AR39" s="611"/>
      <c r="AS39" s="611"/>
      <c r="AT39" s="611"/>
      <c r="AU39" s="611"/>
      <c r="AV39" s="611"/>
      <c r="AW39" s="611"/>
      <c r="AX39" s="611"/>
      <c r="AY39" s="611"/>
      <c r="AZ39" s="611"/>
      <c r="BA39" s="611"/>
      <c r="BB39" s="611"/>
      <c r="BC39" s="611"/>
      <c r="BD39" s="177"/>
      <c r="BE39" s="610" t="str">
        <f t="shared" si="1"/>
        <v/>
      </c>
      <c r="BF39" s="610"/>
      <c r="BG39" s="611"/>
      <c r="BH39" s="611"/>
      <c r="BI39" s="611"/>
      <c r="BJ39" s="611"/>
      <c r="BK39" s="611"/>
      <c r="BL39" s="611"/>
      <c r="BM39" s="611"/>
      <c r="BN39" s="611"/>
      <c r="BO39" s="611"/>
      <c r="BP39" s="611"/>
      <c r="BQ39" s="611"/>
      <c r="BR39" s="611"/>
      <c r="BS39" s="611"/>
      <c r="BT39" s="611"/>
      <c r="BU39" s="611"/>
      <c r="BV39" s="177"/>
      <c r="BW39" s="610">
        <f t="shared" si="2"/>
        <v>14</v>
      </c>
      <c r="BX39" s="610"/>
      <c r="BY39" s="611" t="str">
        <f>IF('各会計、関係団体の財政状況及び健全化判断比率'!B73="","",'各会計、関係団体の財政状況及び健全化判断比率'!B73)</f>
        <v>山口県市町総合事務組合（交通災害共済特別会計）</v>
      </c>
      <c r="BZ39" s="611"/>
      <c r="CA39" s="611"/>
      <c r="CB39" s="611"/>
      <c r="CC39" s="611"/>
      <c r="CD39" s="611"/>
      <c r="CE39" s="611"/>
      <c r="CF39" s="611"/>
      <c r="CG39" s="611"/>
      <c r="CH39" s="611"/>
      <c r="CI39" s="611"/>
      <c r="CJ39" s="611"/>
      <c r="CK39" s="611"/>
      <c r="CL39" s="611"/>
      <c r="CM39" s="611"/>
      <c r="CN39" s="177"/>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4"/>
    </row>
    <row r="40" spans="1:113" ht="32.25" customHeight="1" x14ac:dyDescent="0.2">
      <c r="A40" s="177"/>
      <c r="B40" s="201"/>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77"/>
      <c r="U40" s="610" t="str">
        <f t="shared" si="4"/>
        <v/>
      </c>
      <c r="V40" s="610"/>
      <c r="W40" s="611"/>
      <c r="X40" s="611"/>
      <c r="Y40" s="611"/>
      <c r="Z40" s="611"/>
      <c r="AA40" s="611"/>
      <c r="AB40" s="611"/>
      <c r="AC40" s="611"/>
      <c r="AD40" s="611"/>
      <c r="AE40" s="611"/>
      <c r="AF40" s="611"/>
      <c r="AG40" s="611"/>
      <c r="AH40" s="611"/>
      <c r="AI40" s="611"/>
      <c r="AJ40" s="611"/>
      <c r="AK40" s="611"/>
      <c r="AL40" s="177"/>
      <c r="AM40" s="610" t="str">
        <f t="shared" si="0"/>
        <v/>
      </c>
      <c r="AN40" s="610"/>
      <c r="AO40" s="611"/>
      <c r="AP40" s="611"/>
      <c r="AQ40" s="611"/>
      <c r="AR40" s="611"/>
      <c r="AS40" s="611"/>
      <c r="AT40" s="611"/>
      <c r="AU40" s="611"/>
      <c r="AV40" s="611"/>
      <c r="AW40" s="611"/>
      <c r="AX40" s="611"/>
      <c r="AY40" s="611"/>
      <c r="AZ40" s="611"/>
      <c r="BA40" s="611"/>
      <c r="BB40" s="611"/>
      <c r="BC40" s="611"/>
      <c r="BD40" s="177"/>
      <c r="BE40" s="610" t="str">
        <f t="shared" si="1"/>
        <v/>
      </c>
      <c r="BF40" s="610"/>
      <c r="BG40" s="611"/>
      <c r="BH40" s="611"/>
      <c r="BI40" s="611"/>
      <c r="BJ40" s="611"/>
      <c r="BK40" s="611"/>
      <c r="BL40" s="611"/>
      <c r="BM40" s="611"/>
      <c r="BN40" s="611"/>
      <c r="BO40" s="611"/>
      <c r="BP40" s="611"/>
      <c r="BQ40" s="611"/>
      <c r="BR40" s="611"/>
      <c r="BS40" s="611"/>
      <c r="BT40" s="611"/>
      <c r="BU40" s="611"/>
      <c r="BV40" s="177"/>
      <c r="BW40" s="610">
        <f t="shared" si="2"/>
        <v>15</v>
      </c>
      <c r="BX40" s="610"/>
      <c r="BY40" s="611" t="str">
        <f>IF('各会計、関係団体の財政状況及び健全化判断比率'!B74="","",'各会計、関係団体の財政状況及び健全化判断比率'!B74)</f>
        <v>山口県市町総合事務組合（山口県自治会館管理特別会計）</v>
      </c>
      <c r="BZ40" s="611"/>
      <c r="CA40" s="611"/>
      <c r="CB40" s="611"/>
      <c r="CC40" s="611"/>
      <c r="CD40" s="611"/>
      <c r="CE40" s="611"/>
      <c r="CF40" s="611"/>
      <c r="CG40" s="611"/>
      <c r="CH40" s="611"/>
      <c r="CI40" s="611"/>
      <c r="CJ40" s="611"/>
      <c r="CK40" s="611"/>
      <c r="CL40" s="611"/>
      <c r="CM40" s="611"/>
      <c r="CN40" s="177"/>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4"/>
    </row>
    <row r="41" spans="1:113" ht="32.25" customHeight="1" x14ac:dyDescent="0.2">
      <c r="A41" s="177"/>
      <c r="B41" s="201"/>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77"/>
      <c r="U41" s="610" t="str">
        <f t="shared" si="4"/>
        <v/>
      </c>
      <c r="V41" s="610"/>
      <c r="W41" s="611"/>
      <c r="X41" s="611"/>
      <c r="Y41" s="611"/>
      <c r="Z41" s="611"/>
      <c r="AA41" s="611"/>
      <c r="AB41" s="611"/>
      <c r="AC41" s="611"/>
      <c r="AD41" s="611"/>
      <c r="AE41" s="611"/>
      <c r="AF41" s="611"/>
      <c r="AG41" s="611"/>
      <c r="AH41" s="611"/>
      <c r="AI41" s="611"/>
      <c r="AJ41" s="611"/>
      <c r="AK41" s="611"/>
      <c r="AL41" s="177"/>
      <c r="AM41" s="610" t="str">
        <f t="shared" si="0"/>
        <v/>
      </c>
      <c r="AN41" s="610"/>
      <c r="AO41" s="611"/>
      <c r="AP41" s="611"/>
      <c r="AQ41" s="611"/>
      <c r="AR41" s="611"/>
      <c r="AS41" s="611"/>
      <c r="AT41" s="611"/>
      <c r="AU41" s="611"/>
      <c r="AV41" s="611"/>
      <c r="AW41" s="611"/>
      <c r="AX41" s="611"/>
      <c r="AY41" s="611"/>
      <c r="AZ41" s="611"/>
      <c r="BA41" s="611"/>
      <c r="BB41" s="611"/>
      <c r="BC41" s="611"/>
      <c r="BD41" s="177"/>
      <c r="BE41" s="610" t="str">
        <f t="shared" si="1"/>
        <v/>
      </c>
      <c r="BF41" s="610"/>
      <c r="BG41" s="611"/>
      <c r="BH41" s="611"/>
      <c r="BI41" s="611"/>
      <c r="BJ41" s="611"/>
      <c r="BK41" s="611"/>
      <c r="BL41" s="611"/>
      <c r="BM41" s="611"/>
      <c r="BN41" s="611"/>
      <c r="BO41" s="611"/>
      <c r="BP41" s="611"/>
      <c r="BQ41" s="611"/>
      <c r="BR41" s="611"/>
      <c r="BS41" s="611"/>
      <c r="BT41" s="611"/>
      <c r="BU41" s="611"/>
      <c r="BV41" s="177"/>
      <c r="BW41" s="610">
        <f t="shared" si="2"/>
        <v>16</v>
      </c>
      <c r="BX41" s="610"/>
      <c r="BY41" s="611" t="str">
        <f>IF('各会計、関係団体の財政状況及び健全化判断比率'!B75="","",'各会計、関係団体の財政状況及び健全化判断比率'!B75)</f>
        <v>山口県後期高齢者医療広域連合（一般会計）</v>
      </c>
      <c r="BZ41" s="611"/>
      <c r="CA41" s="611"/>
      <c r="CB41" s="611"/>
      <c r="CC41" s="611"/>
      <c r="CD41" s="611"/>
      <c r="CE41" s="611"/>
      <c r="CF41" s="611"/>
      <c r="CG41" s="611"/>
      <c r="CH41" s="611"/>
      <c r="CI41" s="611"/>
      <c r="CJ41" s="611"/>
      <c r="CK41" s="611"/>
      <c r="CL41" s="611"/>
      <c r="CM41" s="611"/>
      <c r="CN41" s="177"/>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4"/>
    </row>
    <row r="42" spans="1:113" ht="32.25" customHeight="1" x14ac:dyDescent="0.2">
      <c r="B42" s="201"/>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77"/>
      <c r="U42" s="610" t="str">
        <f t="shared" si="4"/>
        <v/>
      </c>
      <c r="V42" s="610"/>
      <c r="W42" s="611"/>
      <c r="X42" s="611"/>
      <c r="Y42" s="611"/>
      <c r="Z42" s="611"/>
      <c r="AA42" s="611"/>
      <c r="AB42" s="611"/>
      <c r="AC42" s="611"/>
      <c r="AD42" s="611"/>
      <c r="AE42" s="611"/>
      <c r="AF42" s="611"/>
      <c r="AG42" s="611"/>
      <c r="AH42" s="611"/>
      <c r="AI42" s="611"/>
      <c r="AJ42" s="611"/>
      <c r="AK42" s="611"/>
      <c r="AL42" s="177"/>
      <c r="AM42" s="610" t="str">
        <f t="shared" si="0"/>
        <v/>
      </c>
      <c r="AN42" s="610"/>
      <c r="AO42" s="611"/>
      <c r="AP42" s="611"/>
      <c r="AQ42" s="611"/>
      <c r="AR42" s="611"/>
      <c r="AS42" s="611"/>
      <c r="AT42" s="611"/>
      <c r="AU42" s="611"/>
      <c r="AV42" s="611"/>
      <c r="AW42" s="611"/>
      <c r="AX42" s="611"/>
      <c r="AY42" s="611"/>
      <c r="AZ42" s="611"/>
      <c r="BA42" s="611"/>
      <c r="BB42" s="611"/>
      <c r="BC42" s="611"/>
      <c r="BD42" s="177"/>
      <c r="BE42" s="610" t="str">
        <f t="shared" si="1"/>
        <v/>
      </c>
      <c r="BF42" s="610"/>
      <c r="BG42" s="611"/>
      <c r="BH42" s="611"/>
      <c r="BI42" s="611"/>
      <c r="BJ42" s="611"/>
      <c r="BK42" s="611"/>
      <c r="BL42" s="611"/>
      <c r="BM42" s="611"/>
      <c r="BN42" s="611"/>
      <c r="BO42" s="611"/>
      <c r="BP42" s="611"/>
      <c r="BQ42" s="611"/>
      <c r="BR42" s="611"/>
      <c r="BS42" s="611"/>
      <c r="BT42" s="611"/>
      <c r="BU42" s="611"/>
      <c r="BV42" s="177"/>
      <c r="BW42" s="610">
        <f t="shared" si="2"/>
        <v>17</v>
      </c>
      <c r="BX42" s="610"/>
      <c r="BY42" s="611" t="str">
        <f>IF('各会計、関係団体の財政状況及び健全化判断比率'!B76="","",'各会計、関係団体の財政状況及び健全化判断比率'!B76)</f>
        <v>山口県後期高齢者医療広域連合（後期高齢者医療特別会計）</v>
      </c>
      <c r="BZ42" s="611"/>
      <c r="CA42" s="611"/>
      <c r="CB42" s="611"/>
      <c r="CC42" s="611"/>
      <c r="CD42" s="611"/>
      <c r="CE42" s="611"/>
      <c r="CF42" s="611"/>
      <c r="CG42" s="611"/>
      <c r="CH42" s="611"/>
      <c r="CI42" s="611"/>
      <c r="CJ42" s="611"/>
      <c r="CK42" s="611"/>
      <c r="CL42" s="611"/>
      <c r="CM42" s="611"/>
      <c r="CN42" s="177"/>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4"/>
    </row>
    <row r="43" spans="1:113" ht="32.25" customHeight="1" x14ac:dyDescent="0.2">
      <c r="B43" s="201"/>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77"/>
      <c r="U43" s="610" t="str">
        <f t="shared" si="4"/>
        <v/>
      </c>
      <c r="V43" s="610"/>
      <c r="W43" s="611"/>
      <c r="X43" s="611"/>
      <c r="Y43" s="611"/>
      <c r="Z43" s="611"/>
      <c r="AA43" s="611"/>
      <c r="AB43" s="611"/>
      <c r="AC43" s="611"/>
      <c r="AD43" s="611"/>
      <c r="AE43" s="611"/>
      <c r="AF43" s="611"/>
      <c r="AG43" s="611"/>
      <c r="AH43" s="611"/>
      <c r="AI43" s="611"/>
      <c r="AJ43" s="611"/>
      <c r="AK43" s="611"/>
      <c r="AL43" s="177"/>
      <c r="AM43" s="610" t="str">
        <f t="shared" si="0"/>
        <v/>
      </c>
      <c r="AN43" s="610"/>
      <c r="AO43" s="611"/>
      <c r="AP43" s="611"/>
      <c r="AQ43" s="611"/>
      <c r="AR43" s="611"/>
      <c r="AS43" s="611"/>
      <c r="AT43" s="611"/>
      <c r="AU43" s="611"/>
      <c r="AV43" s="611"/>
      <c r="AW43" s="611"/>
      <c r="AX43" s="611"/>
      <c r="AY43" s="611"/>
      <c r="AZ43" s="611"/>
      <c r="BA43" s="611"/>
      <c r="BB43" s="611"/>
      <c r="BC43" s="611"/>
      <c r="BD43" s="177"/>
      <c r="BE43" s="610" t="str">
        <f t="shared" si="1"/>
        <v/>
      </c>
      <c r="BF43" s="610"/>
      <c r="BG43" s="611"/>
      <c r="BH43" s="611"/>
      <c r="BI43" s="611"/>
      <c r="BJ43" s="611"/>
      <c r="BK43" s="611"/>
      <c r="BL43" s="611"/>
      <c r="BM43" s="611"/>
      <c r="BN43" s="611"/>
      <c r="BO43" s="611"/>
      <c r="BP43" s="611"/>
      <c r="BQ43" s="611"/>
      <c r="BR43" s="611"/>
      <c r="BS43" s="611"/>
      <c r="BT43" s="611"/>
      <c r="BU43" s="611"/>
      <c r="BV43" s="177"/>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77"/>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206</v>
      </c>
      <c r="E46" s="176" t="s">
        <v>207</v>
      </c>
    </row>
    <row r="47" spans="1:113" x14ac:dyDescent="0.2">
      <c r="E47" s="176" t="s">
        <v>208</v>
      </c>
    </row>
    <row r="48" spans="1:113" x14ac:dyDescent="0.2">
      <c r="E48" s="176" t="s">
        <v>209</v>
      </c>
    </row>
    <row r="49" spans="5:5" x14ac:dyDescent="0.2">
      <c r="E49" s="208" t="s">
        <v>210</v>
      </c>
    </row>
    <row r="50" spans="5:5" x14ac:dyDescent="0.2">
      <c r="E50" s="176" t="s">
        <v>211</v>
      </c>
    </row>
    <row r="51" spans="5:5" x14ac:dyDescent="0.2">
      <c r="E51" s="176" t="s">
        <v>212</v>
      </c>
    </row>
    <row r="52" spans="5:5" x14ac:dyDescent="0.2">
      <c r="E52" s="176" t="s">
        <v>213</v>
      </c>
    </row>
    <row r="53" spans="5:5" x14ac:dyDescent="0.2"/>
    <row r="54" spans="5:5" x14ac:dyDescent="0.2"/>
    <row r="55" spans="5:5" x14ac:dyDescent="0.2"/>
    <row r="56" spans="5:5" x14ac:dyDescent="0.2"/>
  </sheetData>
  <sheetProtection algorithmName="SHA-512" hashValue="eVwSZLFGuyAZNVjHMRTSZC/DBn5MuUeZXjB8ZRFOvpZxCr1x2717kw/tuKB8/RWyrJanXql/AxefeMuC6vo6Gw==" saltValue="HdEiN3ZSPaZUuN6iyMSP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4" t="s">
        <v>560</v>
      </c>
      <c r="D34" s="1154"/>
      <c r="E34" s="1155"/>
      <c r="F34" s="32">
        <v>0</v>
      </c>
      <c r="G34" s="33">
        <v>0.02</v>
      </c>
      <c r="H34" s="33">
        <v>0</v>
      </c>
      <c r="I34" s="33">
        <v>0</v>
      </c>
      <c r="J34" s="34" t="s">
        <v>561</v>
      </c>
      <c r="K34" s="22"/>
      <c r="L34" s="22"/>
      <c r="M34" s="22"/>
      <c r="N34" s="22"/>
      <c r="O34" s="22"/>
      <c r="P34" s="22"/>
    </row>
    <row r="35" spans="1:16" ht="39" customHeight="1" x14ac:dyDescent="0.2">
      <c r="A35" s="22"/>
      <c r="B35" s="35"/>
      <c r="C35" s="1150" t="s">
        <v>562</v>
      </c>
      <c r="D35" s="1150"/>
      <c r="E35" s="1151"/>
      <c r="F35" s="36">
        <v>12.21</v>
      </c>
      <c r="G35" s="37">
        <v>16.8</v>
      </c>
      <c r="H35" s="37">
        <v>19.71</v>
      </c>
      <c r="I35" s="37">
        <v>17.23</v>
      </c>
      <c r="J35" s="38">
        <v>21.46</v>
      </c>
      <c r="K35" s="22"/>
      <c r="L35" s="22"/>
      <c r="M35" s="22"/>
      <c r="N35" s="22"/>
      <c r="O35" s="22"/>
      <c r="P35" s="22"/>
    </row>
    <row r="36" spans="1:16" ht="39" customHeight="1" x14ac:dyDescent="0.2">
      <c r="A36" s="22"/>
      <c r="B36" s="35"/>
      <c r="C36" s="1150" t="s">
        <v>563</v>
      </c>
      <c r="D36" s="1150"/>
      <c r="E36" s="1151"/>
      <c r="F36" s="36">
        <v>2.83</v>
      </c>
      <c r="G36" s="37">
        <v>4.88</v>
      </c>
      <c r="H36" s="37">
        <v>4.79</v>
      </c>
      <c r="I36" s="37">
        <v>2.2400000000000002</v>
      </c>
      <c r="J36" s="38">
        <v>1.23</v>
      </c>
      <c r="K36" s="22"/>
      <c r="L36" s="22"/>
      <c r="M36" s="22"/>
      <c r="N36" s="22"/>
      <c r="O36" s="22"/>
      <c r="P36" s="22"/>
    </row>
    <row r="37" spans="1:16" ht="39" customHeight="1" x14ac:dyDescent="0.2">
      <c r="A37" s="22"/>
      <c r="B37" s="35"/>
      <c r="C37" s="1150" t="s">
        <v>564</v>
      </c>
      <c r="D37" s="1150"/>
      <c r="E37" s="1151"/>
      <c r="F37" s="36">
        <v>0</v>
      </c>
      <c r="G37" s="37">
        <v>0</v>
      </c>
      <c r="H37" s="37">
        <v>0</v>
      </c>
      <c r="I37" s="37">
        <v>7.0000000000000007E-2</v>
      </c>
      <c r="J37" s="38">
        <v>0.09</v>
      </c>
      <c r="K37" s="22"/>
      <c r="L37" s="22"/>
      <c r="M37" s="22"/>
      <c r="N37" s="22"/>
      <c r="O37" s="22"/>
      <c r="P37" s="22"/>
    </row>
    <row r="38" spans="1:16" ht="39" customHeight="1" x14ac:dyDescent="0.2">
      <c r="A38" s="22"/>
      <c r="B38" s="35"/>
      <c r="C38" s="1150" t="s">
        <v>565</v>
      </c>
      <c r="D38" s="1150"/>
      <c r="E38" s="1151"/>
      <c r="F38" s="36">
        <v>0</v>
      </c>
      <c r="G38" s="37">
        <v>0</v>
      </c>
      <c r="H38" s="37">
        <v>0</v>
      </c>
      <c r="I38" s="37">
        <v>0</v>
      </c>
      <c r="J38" s="38">
        <v>0.08</v>
      </c>
      <c r="K38" s="22"/>
      <c r="L38" s="22"/>
      <c r="M38" s="22"/>
      <c r="N38" s="22"/>
      <c r="O38" s="22"/>
      <c r="P38" s="22"/>
    </row>
    <row r="39" spans="1:16" ht="39" customHeight="1" x14ac:dyDescent="0.2">
      <c r="A39" s="22"/>
      <c r="B39" s="35"/>
      <c r="C39" s="1150" t="s">
        <v>566</v>
      </c>
      <c r="D39" s="1150"/>
      <c r="E39" s="1151"/>
      <c r="F39" s="36">
        <v>0.04</v>
      </c>
      <c r="G39" s="37">
        <v>0.23</v>
      </c>
      <c r="H39" s="37">
        <v>0</v>
      </c>
      <c r="I39" s="37">
        <v>0.03</v>
      </c>
      <c r="J39" s="38">
        <v>0</v>
      </c>
      <c r="K39" s="22"/>
      <c r="L39" s="22"/>
      <c r="M39" s="22"/>
      <c r="N39" s="22"/>
      <c r="O39" s="22"/>
      <c r="P39" s="22"/>
    </row>
    <row r="40" spans="1:16" ht="39" customHeight="1" x14ac:dyDescent="0.2">
      <c r="A40" s="22"/>
      <c r="B40" s="35"/>
      <c r="C40" s="1150" t="s">
        <v>567</v>
      </c>
      <c r="D40" s="1150"/>
      <c r="E40" s="1151"/>
      <c r="F40" s="36">
        <v>0</v>
      </c>
      <c r="G40" s="37">
        <v>0</v>
      </c>
      <c r="H40" s="37">
        <v>0</v>
      </c>
      <c r="I40" s="37">
        <v>0</v>
      </c>
      <c r="J40" s="38">
        <v>0</v>
      </c>
      <c r="K40" s="22"/>
      <c r="L40" s="22"/>
      <c r="M40" s="22"/>
      <c r="N40" s="22"/>
      <c r="O40" s="22"/>
      <c r="P40" s="22"/>
    </row>
    <row r="41" spans="1:16" ht="39" customHeight="1" x14ac:dyDescent="0.2">
      <c r="A41" s="22"/>
      <c r="B41" s="35"/>
      <c r="C41" s="1150" t="s">
        <v>568</v>
      </c>
      <c r="D41" s="1150"/>
      <c r="E41" s="1151"/>
      <c r="F41" s="36">
        <v>0</v>
      </c>
      <c r="G41" s="37">
        <v>0</v>
      </c>
      <c r="H41" s="37">
        <v>0</v>
      </c>
      <c r="I41" s="37">
        <v>0</v>
      </c>
      <c r="J41" s="38">
        <v>0</v>
      </c>
      <c r="K41" s="22"/>
      <c r="L41" s="22"/>
      <c r="M41" s="22"/>
      <c r="N41" s="22"/>
      <c r="O41" s="22"/>
      <c r="P41" s="22"/>
    </row>
    <row r="42" spans="1:16" ht="39" customHeight="1" x14ac:dyDescent="0.2">
      <c r="A42" s="22"/>
      <c r="B42" s="39"/>
      <c r="C42" s="1150" t="s">
        <v>569</v>
      </c>
      <c r="D42" s="1150"/>
      <c r="E42" s="1151"/>
      <c r="F42" s="36" t="s">
        <v>511</v>
      </c>
      <c r="G42" s="37" t="s">
        <v>511</v>
      </c>
      <c r="H42" s="37" t="s">
        <v>511</v>
      </c>
      <c r="I42" s="37" t="s">
        <v>511</v>
      </c>
      <c r="J42" s="38" t="s">
        <v>511</v>
      </c>
      <c r="K42" s="22"/>
      <c r="L42" s="22"/>
      <c r="M42" s="22"/>
      <c r="N42" s="22"/>
      <c r="O42" s="22"/>
      <c r="P42" s="22"/>
    </row>
    <row r="43" spans="1:16" ht="39" customHeight="1" thickBot="1" x14ac:dyDescent="0.25">
      <c r="A43" s="22"/>
      <c r="B43" s="40"/>
      <c r="C43" s="1152" t="s">
        <v>570</v>
      </c>
      <c r="D43" s="1152"/>
      <c r="E43" s="1153"/>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aL35HwsX2f/p8emTlGZxyIQIAdh1gyh1zIqDY3I+X2Q4AncleGZnRGeDMMZFt71UzSIVDA+HYWIawpRfZ/hxg==" saltValue="2h1NaRx2d3FMCCGfEYr/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2">
      <c r="A45" s="46"/>
      <c r="B45" s="1156" t="s">
        <v>11</v>
      </c>
      <c r="C45" s="1157"/>
      <c r="D45" s="56"/>
      <c r="E45" s="1162" t="s">
        <v>12</v>
      </c>
      <c r="F45" s="1162"/>
      <c r="G45" s="1162"/>
      <c r="H45" s="1162"/>
      <c r="I45" s="1162"/>
      <c r="J45" s="1163"/>
      <c r="K45" s="57">
        <v>247</v>
      </c>
      <c r="L45" s="58">
        <v>239</v>
      </c>
      <c r="M45" s="58">
        <v>237</v>
      </c>
      <c r="N45" s="58">
        <v>239</v>
      </c>
      <c r="O45" s="59">
        <v>230</v>
      </c>
      <c r="P45" s="46"/>
      <c r="Q45" s="46"/>
      <c r="R45" s="46"/>
      <c r="S45" s="46"/>
      <c r="T45" s="46"/>
      <c r="U45" s="46"/>
    </row>
    <row r="46" spans="1:21" ht="30.75" customHeight="1" x14ac:dyDescent="0.2">
      <c r="A46" s="46"/>
      <c r="B46" s="1158"/>
      <c r="C46" s="1159"/>
      <c r="D46" s="60"/>
      <c r="E46" s="1164" t="s">
        <v>13</v>
      </c>
      <c r="F46" s="1164"/>
      <c r="G46" s="1164"/>
      <c r="H46" s="1164"/>
      <c r="I46" s="1164"/>
      <c r="J46" s="1165"/>
      <c r="K46" s="61" t="s">
        <v>511</v>
      </c>
      <c r="L46" s="62" t="s">
        <v>511</v>
      </c>
      <c r="M46" s="62" t="s">
        <v>511</v>
      </c>
      <c r="N46" s="62" t="s">
        <v>511</v>
      </c>
      <c r="O46" s="63" t="s">
        <v>511</v>
      </c>
      <c r="P46" s="46"/>
      <c r="Q46" s="46"/>
      <c r="R46" s="46"/>
      <c r="S46" s="46"/>
      <c r="T46" s="46"/>
      <c r="U46" s="46"/>
    </row>
    <row r="47" spans="1:21" ht="30.75" customHeight="1" x14ac:dyDescent="0.2">
      <c r="A47" s="46"/>
      <c r="B47" s="1158"/>
      <c r="C47" s="1159"/>
      <c r="D47" s="60"/>
      <c r="E47" s="1164" t="s">
        <v>14</v>
      </c>
      <c r="F47" s="1164"/>
      <c r="G47" s="1164"/>
      <c r="H47" s="1164"/>
      <c r="I47" s="1164"/>
      <c r="J47" s="1165"/>
      <c r="K47" s="61" t="s">
        <v>511</v>
      </c>
      <c r="L47" s="62" t="s">
        <v>511</v>
      </c>
      <c r="M47" s="62" t="s">
        <v>511</v>
      </c>
      <c r="N47" s="62" t="s">
        <v>511</v>
      </c>
      <c r="O47" s="63" t="s">
        <v>511</v>
      </c>
      <c r="P47" s="46"/>
      <c r="Q47" s="46"/>
      <c r="R47" s="46"/>
      <c r="S47" s="46"/>
      <c r="T47" s="46"/>
      <c r="U47" s="46"/>
    </row>
    <row r="48" spans="1:21" ht="30.75" customHeight="1" x14ac:dyDescent="0.2">
      <c r="A48" s="46"/>
      <c r="B48" s="1158"/>
      <c r="C48" s="1159"/>
      <c r="D48" s="60"/>
      <c r="E48" s="1164" t="s">
        <v>15</v>
      </c>
      <c r="F48" s="1164"/>
      <c r="G48" s="1164"/>
      <c r="H48" s="1164"/>
      <c r="I48" s="1164"/>
      <c r="J48" s="1165"/>
      <c r="K48" s="61">
        <v>50</v>
      </c>
      <c r="L48" s="62">
        <v>39</v>
      </c>
      <c r="M48" s="62">
        <v>35</v>
      </c>
      <c r="N48" s="62">
        <v>37</v>
      </c>
      <c r="O48" s="63">
        <v>31</v>
      </c>
      <c r="P48" s="46"/>
      <c r="Q48" s="46"/>
      <c r="R48" s="46"/>
      <c r="S48" s="46"/>
      <c r="T48" s="46"/>
      <c r="U48" s="46"/>
    </row>
    <row r="49" spans="1:21" ht="30.75" customHeight="1" x14ac:dyDescent="0.2">
      <c r="A49" s="46"/>
      <c r="B49" s="1158"/>
      <c r="C49" s="1159"/>
      <c r="D49" s="60"/>
      <c r="E49" s="1164" t="s">
        <v>16</v>
      </c>
      <c r="F49" s="1164"/>
      <c r="G49" s="1164"/>
      <c r="H49" s="1164"/>
      <c r="I49" s="1164"/>
      <c r="J49" s="1165"/>
      <c r="K49" s="61" t="s">
        <v>511</v>
      </c>
      <c r="L49" s="62" t="s">
        <v>511</v>
      </c>
      <c r="M49" s="62" t="s">
        <v>511</v>
      </c>
      <c r="N49" s="62" t="s">
        <v>511</v>
      </c>
      <c r="O49" s="63" t="s">
        <v>511</v>
      </c>
      <c r="P49" s="46"/>
      <c r="Q49" s="46"/>
      <c r="R49" s="46"/>
      <c r="S49" s="46"/>
      <c r="T49" s="46"/>
      <c r="U49" s="46"/>
    </row>
    <row r="50" spans="1:21" ht="30.75" customHeight="1" x14ac:dyDescent="0.2">
      <c r="A50" s="46"/>
      <c r="B50" s="1158"/>
      <c r="C50" s="1159"/>
      <c r="D50" s="60"/>
      <c r="E50" s="1164" t="s">
        <v>17</v>
      </c>
      <c r="F50" s="1164"/>
      <c r="G50" s="1164"/>
      <c r="H50" s="1164"/>
      <c r="I50" s="1164"/>
      <c r="J50" s="1165"/>
      <c r="K50" s="61">
        <v>1</v>
      </c>
      <c r="L50" s="62">
        <v>1</v>
      </c>
      <c r="M50" s="62">
        <v>0</v>
      </c>
      <c r="N50" s="62">
        <v>0</v>
      </c>
      <c r="O50" s="63">
        <v>0</v>
      </c>
      <c r="P50" s="46"/>
      <c r="Q50" s="46"/>
      <c r="R50" s="46"/>
      <c r="S50" s="46"/>
      <c r="T50" s="46"/>
      <c r="U50" s="46"/>
    </row>
    <row r="51" spans="1:21" ht="30.75" customHeight="1" x14ac:dyDescent="0.2">
      <c r="A51" s="46"/>
      <c r="B51" s="1160"/>
      <c r="C51" s="1161"/>
      <c r="D51" s="64"/>
      <c r="E51" s="1164" t="s">
        <v>18</v>
      </c>
      <c r="F51" s="1164"/>
      <c r="G51" s="1164"/>
      <c r="H51" s="1164"/>
      <c r="I51" s="1164"/>
      <c r="J51" s="1165"/>
      <c r="K51" s="61" t="s">
        <v>511</v>
      </c>
      <c r="L51" s="62" t="s">
        <v>511</v>
      </c>
      <c r="M51" s="62" t="s">
        <v>511</v>
      </c>
      <c r="N51" s="62" t="s">
        <v>511</v>
      </c>
      <c r="O51" s="63" t="s">
        <v>511</v>
      </c>
      <c r="P51" s="46"/>
      <c r="Q51" s="46"/>
      <c r="R51" s="46"/>
      <c r="S51" s="46"/>
      <c r="T51" s="46"/>
      <c r="U51" s="46"/>
    </row>
    <row r="52" spans="1:21" ht="30.75" customHeight="1" x14ac:dyDescent="0.2">
      <c r="A52" s="46"/>
      <c r="B52" s="1166" t="s">
        <v>19</v>
      </c>
      <c r="C52" s="1167"/>
      <c r="D52" s="64"/>
      <c r="E52" s="1164" t="s">
        <v>20</v>
      </c>
      <c r="F52" s="1164"/>
      <c r="G52" s="1164"/>
      <c r="H52" s="1164"/>
      <c r="I52" s="1164"/>
      <c r="J52" s="1165"/>
      <c r="K52" s="61">
        <v>307</v>
      </c>
      <c r="L52" s="62">
        <v>302</v>
      </c>
      <c r="M52" s="62">
        <v>298</v>
      </c>
      <c r="N52" s="62">
        <v>292</v>
      </c>
      <c r="O52" s="63">
        <v>282</v>
      </c>
      <c r="P52" s="46"/>
      <c r="Q52" s="46"/>
      <c r="R52" s="46"/>
      <c r="S52" s="46"/>
      <c r="T52" s="46"/>
      <c r="U52" s="46"/>
    </row>
    <row r="53" spans="1:21" ht="30.75" customHeight="1" thickBot="1" x14ac:dyDescent="0.25">
      <c r="A53" s="46"/>
      <c r="B53" s="1168" t="s">
        <v>21</v>
      </c>
      <c r="C53" s="1169"/>
      <c r="D53" s="65"/>
      <c r="E53" s="1170" t="s">
        <v>22</v>
      </c>
      <c r="F53" s="1170"/>
      <c r="G53" s="1170"/>
      <c r="H53" s="1170"/>
      <c r="I53" s="1170"/>
      <c r="J53" s="1171"/>
      <c r="K53" s="66">
        <v>-9</v>
      </c>
      <c r="L53" s="67">
        <v>-23</v>
      </c>
      <c r="M53" s="67">
        <v>-26</v>
      </c>
      <c r="N53" s="67">
        <v>-16</v>
      </c>
      <c r="O53" s="68">
        <v>-21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571</v>
      </c>
      <c r="P55" s="46"/>
      <c r="Q55" s="46"/>
      <c r="R55" s="46"/>
      <c r="S55" s="46"/>
      <c r="T55" s="46"/>
      <c r="U55" s="46"/>
    </row>
    <row r="56" spans="1:21" ht="31.5" customHeight="1" thickBot="1" x14ac:dyDescent="0.25">
      <c r="A56" s="46"/>
      <c r="B56" s="74"/>
      <c r="C56" s="75"/>
      <c r="D56" s="75"/>
      <c r="E56" s="76"/>
      <c r="F56" s="76"/>
      <c r="G56" s="76"/>
      <c r="H56" s="76"/>
      <c r="I56" s="76"/>
      <c r="J56" s="77" t="s">
        <v>2</v>
      </c>
      <c r="K56" s="78" t="s">
        <v>572</v>
      </c>
      <c r="L56" s="79" t="s">
        <v>573</v>
      </c>
      <c r="M56" s="79" t="s">
        <v>574</v>
      </c>
      <c r="N56" s="79" t="s">
        <v>575</v>
      </c>
      <c r="O56" s="80" t="s">
        <v>576</v>
      </c>
      <c r="P56" s="46"/>
      <c r="Q56" s="46"/>
      <c r="R56" s="46"/>
      <c r="S56" s="46"/>
      <c r="T56" s="46"/>
      <c r="U56" s="46"/>
    </row>
    <row r="57" spans="1:21" ht="31.5" customHeight="1" x14ac:dyDescent="0.2">
      <c r="B57" s="1172" t="s">
        <v>25</v>
      </c>
      <c r="C57" s="1173"/>
      <c r="D57" s="1176" t="s">
        <v>26</v>
      </c>
      <c r="E57" s="1177"/>
      <c r="F57" s="1177"/>
      <c r="G57" s="1177"/>
      <c r="H57" s="1177"/>
      <c r="I57" s="1177"/>
      <c r="J57" s="1178"/>
      <c r="K57" s="81"/>
      <c r="L57" s="82"/>
      <c r="M57" s="82"/>
      <c r="N57" s="82"/>
      <c r="O57" s="83"/>
    </row>
    <row r="58" spans="1:21" ht="31.5" customHeight="1" thickBot="1" x14ac:dyDescent="0.25">
      <c r="B58" s="1174"/>
      <c r="C58" s="1175"/>
      <c r="D58" s="1179" t="s">
        <v>27</v>
      </c>
      <c r="E58" s="1180"/>
      <c r="F58" s="1180"/>
      <c r="G58" s="1180"/>
      <c r="H58" s="1180"/>
      <c r="I58" s="1180"/>
      <c r="J58" s="1181"/>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7JHpx9d39KEasgUIbl532egWCDddbjZpt6WxzZsIt2HlRrTLNTEqrp0J5806ZiomQUk9/bK+nB0Wjvx6PRQRxQ==" saltValue="bkoBqCKMsKtYFEm4s9sc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3"/>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553</v>
      </c>
      <c r="J40" s="98" t="s">
        <v>554</v>
      </c>
      <c r="K40" s="98" t="s">
        <v>555</v>
      </c>
      <c r="L40" s="98" t="s">
        <v>556</v>
      </c>
      <c r="M40" s="99" t="s">
        <v>557</v>
      </c>
    </row>
    <row r="41" spans="2:13" ht="27.75" customHeight="1" x14ac:dyDescent="0.2">
      <c r="B41" s="1182" t="s">
        <v>30</v>
      </c>
      <c r="C41" s="1183"/>
      <c r="D41" s="100"/>
      <c r="E41" s="1188" t="s">
        <v>31</v>
      </c>
      <c r="F41" s="1188"/>
      <c r="G41" s="1188"/>
      <c r="H41" s="1189"/>
      <c r="I41" s="101">
        <v>2002</v>
      </c>
      <c r="J41" s="102">
        <v>1851</v>
      </c>
      <c r="K41" s="102">
        <v>1812</v>
      </c>
      <c r="L41" s="102">
        <v>1747</v>
      </c>
      <c r="M41" s="103">
        <v>1777</v>
      </c>
    </row>
    <row r="42" spans="2:13" ht="27.75" customHeight="1" x14ac:dyDescent="0.2">
      <c r="B42" s="1184"/>
      <c r="C42" s="1185"/>
      <c r="D42" s="104"/>
      <c r="E42" s="1190" t="s">
        <v>32</v>
      </c>
      <c r="F42" s="1190"/>
      <c r="G42" s="1190"/>
      <c r="H42" s="1191"/>
      <c r="I42" s="105" t="s">
        <v>511</v>
      </c>
      <c r="J42" s="106" t="s">
        <v>511</v>
      </c>
      <c r="K42" s="106" t="s">
        <v>511</v>
      </c>
      <c r="L42" s="106" t="s">
        <v>511</v>
      </c>
      <c r="M42" s="107" t="s">
        <v>511</v>
      </c>
    </row>
    <row r="43" spans="2:13" ht="27.75" customHeight="1" x14ac:dyDescent="0.2">
      <c r="B43" s="1184"/>
      <c r="C43" s="1185"/>
      <c r="D43" s="104"/>
      <c r="E43" s="1190" t="s">
        <v>33</v>
      </c>
      <c r="F43" s="1190"/>
      <c r="G43" s="1190"/>
      <c r="H43" s="1191"/>
      <c r="I43" s="105">
        <v>368</v>
      </c>
      <c r="J43" s="106">
        <v>322</v>
      </c>
      <c r="K43" s="106">
        <v>281</v>
      </c>
      <c r="L43" s="106">
        <v>238</v>
      </c>
      <c r="M43" s="107">
        <v>203</v>
      </c>
    </row>
    <row r="44" spans="2:13" ht="27.75" customHeight="1" x14ac:dyDescent="0.2">
      <c r="B44" s="1184"/>
      <c r="C44" s="1185"/>
      <c r="D44" s="104"/>
      <c r="E44" s="1190" t="s">
        <v>34</v>
      </c>
      <c r="F44" s="1190"/>
      <c r="G44" s="1190"/>
      <c r="H44" s="1191"/>
      <c r="I44" s="105" t="s">
        <v>511</v>
      </c>
      <c r="J44" s="106" t="s">
        <v>511</v>
      </c>
      <c r="K44" s="106" t="s">
        <v>511</v>
      </c>
      <c r="L44" s="106" t="s">
        <v>511</v>
      </c>
      <c r="M44" s="107" t="s">
        <v>511</v>
      </c>
    </row>
    <row r="45" spans="2:13" ht="27.75" customHeight="1" x14ac:dyDescent="0.2">
      <c r="B45" s="1184"/>
      <c r="C45" s="1185"/>
      <c r="D45" s="104"/>
      <c r="E45" s="1190" t="s">
        <v>35</v>
      </c>
      <c r="F45" s="1190"/>
      <c r="G45" s="1190"/>
      <c r="H45" s="1191"/>
      <c r="I45" s="105">
        <v>352</v>
      </c>
      <c r="J45" s="106">
        <v>498</v>
      </c>
      <c r="K45" s="106">
        <v>288</v>
      </c>
      <c r="L45" s="106">
        <v>388</v>
      </c>
      <c r="M45" s="107">
        <v>252</v>
      </c>
    </row>
    <row r="46" spans="2:13" ht="27.75" customHeight="1" x14ac:dyDescent="0.2">
      <c r="B46" s="1184"/>
      <c r="C46" s="1185"/>
      <c r="D46" s="108"/>
      <c r="E46" s="1190" t="s">
        <v>36</v>
      </c>
      <c r="F46" s="1190"/>
      <c r="G46" s="1190"/>
      <c r="H46" s="1191"/>
      <c r="I46" s="105" t="s">
        <v>511</v>
      </c>
      <c r="J46" s="106" t="s">
        <v>511</v>
      </c>
      <c r="K46" s="106" t="s">
        <v>511</v>
      </c>
      <c r="L46" s="106" t="s">
        <v>511</v>
      </c>
      <c r="M46" s="107" t="s">
        <v>511</v>
      </c>
    </row>
    <row r="47" spans="2:13" ht="27.75" customHeight="1" x14ac:dyDescent="0.2">
      <c r="B47" s="1184"/>
      <c r="C47" s="1185"/>
      <c r="D47" s="109"/>
      <c r="E47" s="1192" t="s">
        <v>37</v>
      </c>
      <c r="F47" s="1193"/>
      <c r="G47" s="1193"/>
      <c r="H47" s="1194"/>
      <c r="I47" s="105" t="s">
        <v>511</v>
      </c>
      <c r="J47" s="106" t="s">
        <v>511</v>
      </c>
      <c r="K47" s="106" t="s">
        <v>511</v>
      </c>
      <c r="L47" s="106" t="s">
        <v>511</v>
      </c>
      <c r="M47" s="107" t="s">
        <v>511</v>
      </c>
    </row>
    <row r="48" spans="2:13" ht="27.75" customHeight="1" x14ac:dyDescent="0.2">
      <c r="B48" s="1184"/>
      <c r="C48" s="1185"/>
      <c r="D48" s="104"/>
      <c r="E48" s="1190" t="s">
        <v>38</v>
      </c>
      <c r="F48" s="1190"/>
      <c r="G48" s="1190"/>
      <c r="H48" s="1191"/>
      <c r="I48" s="105" t="s">
        <v>511</v>
      </c>
      <c r="J48" s="106" t="s">
        <v>511</v>
      </c>
      <c r="K48" s="106" t="s">
        <v>511</v>
      </c>
      <c r="L48" s="106" t="s">
        <v>511</v>
      </c>
      <c r="M48" s="107" t="s">
        <v>511</v>
      </c>
    </row>
    <row r="49" spans="2:13" ht="27.75" customHeight="1" x14ac:dyDescent="0.2">
      <c r="B49" s="1186"/>
      <c r="C49" s="1187"/>
      <c r="D49" s="104"/>
      <c r="E49" s="1190" t="s">
        <v>39</v>
      </c>
      <c r="F49" s="1190"/>
      <c r="G49" s="1190"/>
      <c r="H49" s="1191"/>
      <c r="I49" s="105" t="s">
        <v>511</v>
      </c>
      <c r="J49" s="106" t="s">
        <v>511</v>
      </c>
      <c r="K49" s="106" t="s">
        <v>511</v>
      </c>
      <c r="L49" s="106" t="s">
        <v>511</v>
      </c>
      <c r="M49" s="107" t="s">
        <v>511</v>
      </c>
    </row>
    <row r="50" spans="2:13" ht="27.75" customHeight="1" x14ac:dyDescent="0.2">
      <c r="B50" s="1195" t="s">
        <v>40</v>
      </c>
      <c r="C50" s="1196"/>
      <c r="D50" s="110"/>
      <c r="E50" s="1190" t="s">
        <v>41</v>
      </c>
      <c r="F50" s="1190"/>
      <c r="G50" s="1190"/>
      <c r="H50" s="1191"/>
      <c r="I50" s="105">
        <v>2189</v>
      </c>
      <c r="J50" s="106">
        <v>2192</v>
      </c>
      <c r="K50" s="106">
        <v>2286</v>
      </c>
      <c r="L50" s="106">
        <v>2530</v>
      </c>
      <c r="M50" s="107">
        <v>2503</v>
      </c>
    </row>
    <row r="51" spans="2:13" ht="27.75" customHeight="1" x14ac:dyDescent="0.2">
      <c r="B51" s="1184"/>
      <c r="C51" s="1185"/>
      <c r="D51" s="104"/>
      <c r="E51" s="1190" t="s">
        <v>42</v>
      </c>
      <c r="F51" s="1190"/>
      <c r="G51" s="1190"/>
      <c r="H51" s="1191"/>
      <c r="I51" s="105">
        <v>57</v>
      </c>
      <c r="J51" s="106">
        <v>48</v>
      </c>
      <c r="K51" s="106">
        <v>39</v>
      </c>
      <c r="L51" s="106">
        <v>35</v>
      </c>
      <c r="M51" s="107">
        <v>31</v>
      </c>
    </row>
    <row r="52" spans="2:13" ht="27.75" customHeight="1" x14ac:dyDescent="0.2">
      <c r="B52" s="1186"/>
      <c r="C52" s="1187"/>
      <c r="D52" s="104"/>
      <c r="E52" s="1190" t="s">
        <v>43</v>
      </c>
      <c r="F52" s="1190"/>
      <c r="G52" s="1190"/>
      <c r="H52" s="1191"/>
      <c r="I52" s="105">
        <v>2652</v>
      </c>
      <c r="J52" s="106">
        <v>2527</v>
      </c>
      <c r="K52" s="106">
        <v>2398</v>
      </c>
      <c r="L52" s="106">
        <v>2338</v>
      </c>
      <c r="M52" s="107">
        <v>2373</v>
      </c>
    </row>
    <row r="53" spans="2:13" ht="27.75" customHeight="1" thickBot="1" x14ac:dyDescent="0.25">
      <c r="B53" s="1197" t="s">
        <v>44</v>
      </c>
      <c r="C53" s="1198"/>
      <c r="D53" s="111"/>
      <c r="E53" s="1199" t="s">
        <v>45</v>
      </c>
      <c r="F53" s="1199"/>
      <c r="G53" s="1199"/>
      <c r="H53" s="1200"/>
      <c r="I53" s="112">
        <v>-2176</v>
      </c>
      <c r="J53" s="113">
        <v>-2095</v>
      </c>
      <c r="K53" s="113">
        <v>-2341</v>
      </c>
      <c r="L53" s="113">
        <v>-2530</v>
      </c>
      <c r="M53" s="114">
        <v>-2674</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hbJtOH9VuX8Cxz6kbUy/ppQjoliSAKRAlDu1squ+dd/KChmibr/MrinS1IX7FelvCglUBOnA0WofLZWFWHfpZA==" saltValue="veLLbJBb8/O64Lv3/ics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1" sqref="H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555</v>
      </c>
      <c r="G54" s="123" t="s">
        <v>556</v>
      </c>
      <c r="H54" s="124" t="s">
        <v>557</v>
      </c>
    </row>
    <row r="55" spans="2:8" ht="52.5" customHeight="1" x14ac:dyDescent="0.2">
      <c r="B55" s="125"/>
      <c r="C55" s="1203" t="s">
        <v>48</v>
      </c>
      <c r="D55" s="1203"/>
      <c r="E55" s="1204"/>
      <c r="F55" s="126">
        <v>304</v>
      </c>
      <c r="G55" s="126">
        <v>304</v>
      </c>
      <c r="H55" s="127">
        <v>304</v>
      </c>
    </row>
    <row r="56" spans="2:8" ht="52.5" customHeight="1" x14ac:dyDescent="0.2">
      <c r="B56" s="128"/>
      <c r="C56" s="1205" t="s">
        <v>49</v>
      </c>
      <c r="D56" s="1205"/>
      <c r="E56" s="1206"/>
      <c r="F56" s="129">
        <v>1</v>
      </c>
      <c r="G56" s="129">
        <v>1</v>
      </c>
      <c r="H56" s="130">
        <v>1</v>
      </c>
    </row>
    <row r="57" spans="2:8" ht="53.25" customHeight="1" x14ac:dyDescent="0.2">
      <c r="B57" s="128"/>
      <c r="C57" s="1207" t="s">
        <v>50</v>
      </c>
      <c r="D57" s="1207"/>
      <c r="E57" s="1208"/>
      <c r="F57" s="131">
        <v>1694</v>
      </c>
      <c r="G57" s="131">
        <v>1901</v>
      </c>
      <c r="H57" s="132">
        <v>1908</v>
      </c>
    </row>
    <row r="58" spans="2:8" ht="45.75" customHeight="1" x14ac:dyDescent="0.2">
      <c r="B58" s="133"/>
      <c r="C58" s="1209" t="s">
        <v>589</v>
      </c>
      <c r="D58" s="1210"/>
      <c r="E58" s="1211"/>
      <c r="F58" s="346">
        <v>1472</v>
      </c>
      <c r="G58" s="346">
        <v>1673</v>
      </c>
      <c r="H58" s="347">
        <v>1675</v>
      </c>
    </row>
    <row r="59" spans="2:8" ht="45.75" customHeight="1" x14ac:dyDescent="0.2">
      <c r="B59" s="133"/>
      <c r="C59" s="1209" t="s">
        <v>590</v>
      </c>
      <c r="D59" s="1210"/>
      <c r="E59" s="1211"/>
      <c r="F59" s="346">
        <v>150</v>
      </c>
      <c r="G59" s="346">
        <v>150</v>
      </c>
      <c r="H59" s="347">
        <v>150</v>
      </c>
    </row>
    <row r="60" spans="2:8" ht="45.75" customHeight="1" x14ac:dyDescent="0.2">
      <c r="B60" s="133"/>
      <c r="C60" s="1209" t="s">
        <v>591</v>
      </c>
      <c r="D60" s="1210"/>
      <c r="E60" s="1211"/>
      <c r="F60" s="346">
        <v>53</v>
      </c>
      <c r="G60" s="346">
        <v>52</v>
      </c>
      <c r="H60" s="347">
        <v>54</v>
      </c>
    </row>
    <row r="61" spans="2:8" ht="45.75" customHeight="1" x14ac:dyDescent="0.2">
      <c r="B61" s="133"/>
      <c r="C61" s="1209" t="s">
        <v>592</v>
      </c>
      <c r="D61" s="1210"/>
      <c r="E61" s="1211"/>
      <c r="F61" s="346">
        <v>9</v>
      </c>
      <c r="G61" s="346">
        <v>11</v>
      </c>
      <c r="H61" s="347">
        <v>13</v>
      </c>
    </row>
    <row r="62" spans="2:8" ht="45.75" customHeight="1" thickBot="1" x14ac:dyDescent="0.25">
      <c r="B62" s="134"/>
      <c r="C62" s="1212" t="s">
        <v>593</v>
      </c>
      <c r="D62" s="1213"/>
      <c r="E62" s="1214"/>
      <c r="F62" s="348">
        <v>11</v>
      </c>
      <c r="G62" s="348">
        <v>11</v>
      </c>
      <c r="H62" s="349">
        <v>11</v>
      </c>
    </row>
    <row r="63" spans="2:8" ht="52.5" customHeight="1" thickBot="1" x14ac:dyDescent="0.25">
      <c r="B63" s="135"/>
      <c r="C63" s="1201" t="s">
        <v>51</v>
      </c>
      <c r="D63" s="1201"/>
      <c r="E63" s="1202"/>
      <c r="F63" s="136">
        <v>1999</v>
      </c>
      <c r="G63" s="136">
        <v>2206</v>
      </c>
      <c r="H63" s="137">
        <v>2213</v>
      </c>
    </row>
    <row r="64" spans="2:8" ht="15" customHeight="1" x14ac:dyDescent="0.2"/>
  </sheetData>
  <sheetProtection algorithmName="SHA-512" hashValue="BvXQMiX0tIU4/28vmKbGm5f84Xctdx/2is5x+dK7cTDGdFoBnx+uTF0EzpmvM1GF7J18kegaSr82ZFY2ZQyZgQ==" saltValue="O7fXxuHw6gQz+++HtnPikA==" spinCount="100000" sheet="1" objects="1" scenarios="1"/>
  <mergeCells count="9">
    <mergeCell ref="C63:E63"/>
    <mergeCell ref="C55:E55"/>
    <mergeCell ref="C56:E56"/>
    <mergeCell ref="C57:E57"/>
    <mergeCell ref="C61:E61"/>
    <mergeCell ref="C62:E62"/>
    <mergeCell ref="C58:E58"/>
    <mergeCell ref="C59:E59"/>
    <mergeCell ref="C60:E60"/>
  </mergeCells>
  <phoneticPr fontId="3"/>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9B3C5-197F-4AC8-8977-CEBEDB37D964}">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2"/>
  <cols>
    <col min="1" max="1" width="6.33203125" style="259" customWidth="1"/>
    <col min="2" max="107" width="2.44140625" style="259" customWidth="1"/>
    <col min="108" max="108" width="6.109375" style="265" customWidth="1"/>
    <col min="109" max="109" width="5.88671875" style="263" customWidth="1"/>
    <col min="110" max="110" width="19.109375" style="259" hidden="1"/>
    <col min="111" max="115" width="12.6640625" style="259" hidden="1"/>
    <col min="116" max="349" width="8.6640625" style="259" hidden="1"/>
    <col min="350" max="355" width="14.88671875" style="259" hidden="1"/>
    <col min="356" max="357" width="15.88671875" style="259" hidden="1"/>
    <col min="358" max="363" width="16.109375" style="259" hidden="1"/>
    <col min="364" max="364" width="6.109375" style="259" hidden="1"/>
    <col min="365" max="365" width="3" style="259" hidden="1"/>
    <col min="366" max="605" width="8.6640625" style="259" hidden="1"/>
    <col min="606" max="611" width="14.88671875" style="259" hidden="1"/>
    <col min="612" max="613" width="15.88671875" style="259" hidden="1"/>
    <col min="614" max="619" width="16.109375" style="259" hidden="1"/>
    <col min="620" max="620" width="6.109375" style="259" hidden="1"/>
    <col min="621" max="621" width="3" style="259" hidden="1"/>
    <col min="622" max="861" width="8.6640625" style="259" hidden="1"/>
    <col min="862" max="867" width="14.88671875" style="259" hidden="1"/>
    <col min="868" max="869" width="15.88671875" style="259" hidden="1"/>
    <col min="870" max="875" width="16.109375" style="259" hidden="1"/>
    <col min="876" max="876" width="6.109375" style="259" hidden="1"/>
    <col min="877" max="877" width="3" style="259" hidden="1"/>
    <col min="878" max="1117" width="8.6640625" style="259" hidden="1"/>
    <col min="1118" max="1123" width="14.88671875" style="259" hidden="1"/>
    <col min="1124" max="1125" width="15.88671875" style="259" hidden="1"/>
    <col min="1126" max="1131" width="16.109375" style="259" hidden="1"/>
    <col min="1132" max="1132" width="6.109375" style="259" hidden="1"/>
    <col min="1133" max="1133" width="3" style="259" hidden="1"/>
    <col min="1134" max="1373" width="8.6640625" style="259" hidden="1"/>
    <col min="1374" max="1379" width="14.88671875" style="259" hidden="1"/>
    <col min="1380" max="1381" width="15.88671875" style="259" hidden="1"/>
    <col min="1382" max="1387" width="16.109375" style="259" hidden="1"/>
    <col min="1388" max="1388" width="6.109375" style="259" hidden="1"/>
    <col min="1389" max="1389" width="3" style="259" hidden="1"/>
    <col min="1390" max="1629" width="8.6640625" style="259" hidden="1"/>
    <col min="1630" max="1635" width="14.88671875" style="259" hidden="1"/>
    <col min="1636" max="1637" width="15.88671875" style="259" hidden="1"/>
    <col min="1638" max="1643" width="16.109375" style="259" hidden="1"/>
    <col min="1644" max="1644" width="6.109375" style="259" hidden="1"/>
    <col min="1645" max="1645" width="3" style="259" hidden="1"/>
    <col min="1646" max="1885" width="8.6640625" style="259" hidden="1"/>
    <col min="1886" max="1891" width="14.88671875" style="259" hidden="1"/>
    <col min="1892" max="1893" width="15.88671875" style="259" hidden="1"/>
    <col min="1894" max="1899" width="16.109375" style="259" hidden="1"/>
    <col min="1900" max="1900" width="6.109375" style="259" hidden="1"/>
    <col min="1901" max="1901" width="3" style="259" hidden="1"/>
    <col min="1902" max="2141" width="8.6640625" style="259" hidden="1"/>
    <col min="2142" max="2147" width="14.88671875" style="259" hidden="1"/>
    <col min="2148" max="2149" width="15.88671875" style="259" hidden="1"/>
    <col min="2150" max="2155" width="16.109375" style="259" hidden="1"/>
    <col min="2156" max="2156" width="6.109375" style="259" hidden="1"/>
    <col min="2157" max="2157" width="3" style="259" hidden="1"/>
    <col min="2158" max="2397" width="8.6640625" style="259" hidden="1"/>
    <col min="2398" max="2403" width="14.88671875" style="259" hidden="1"/>
    <col min="2404" max="2405" width="15.88671875" style="259" hidden="1"/>
    <col min="2406" max="2411" width="16.109375" style="259" hidden="1"/>
    <col min="2412" max="2412" width="6.109375" style="259" hidden="1"/>
    <col min="2413" max="2413" width="3" style="259" hidden="1"/>
    <col min="2414" max="2653" width="8.6640625" style="259" hidden="1"/>
    <col min="2654" max="2659" width="14.88671875" style="259" hidden="1"/>
    <col min="2660" max="2661" width="15.88671875" style="259" hidden="1"/>
    <col min="2662" max="2667" width="16.109375" style="259" hidden="1"/>
    <col min="2668" max="2668" width="6.109375" style="259" hidden="1"/>
    <col min="2669" max="2669" width="3" style="259" hidden="1"/>
    <col min="2670" max="2909" width="8.6640625" style="259" hidden="1"/>
    <col min="2910" max="2915" width="14.88671875" style="259" hidden="1"/>
    <col min="2916" max="2917" width="15.88671875" style="259" hidden="1"/>
    <col min="2918" max="2923" width="16.109375" style="259" hidden="1"/>
    <col min="2924" max="2924" width="6.109375" style="259" hidden="1"/>
    <col min="2925" max="2925" width="3" style="259" hidden="1"/>
    <col min="2926" max="3165" width="8.6640625" style="259" hidden="1"/>
    <col min="3166" max="3171" width="14.88671875" style="259" hidden="1"/>
    <col min="3172" max="3173" width="15.88671875" style="259" hidden="1"/>
    <col min="3174" max="3179" width="16.109375" style="259" hidden="1"/>
    <col min="3180" max="3180" width="6.109375" style="259" hidden="1"/>
    <col min="3181" max="3181" width="3" style="259" hidden="1"/>
    <col min="3182" max="3421" width="8.6640625" style="259" hidden="1"/>
    <col min="3422" max="3427" width="14.88671875" style="259" hidden="1"/>
    <col min="3428" max="3429" width="15.88671875" style="259" hidden="1"/>
    <col min="3430" max="3435" width="16.109375" style="259" hidden="1"/>
    <col min="3436" max="3436" width="6.109375" style="259" hidden="1"/>
    <col min="3437" max="3437" width="3" style="259" hidden="1"/>
    <col min="3438" max="3677" width="8.6640625" style="259" hidden="1"/>
    <col min="3678" max="3683" width="14.88671875" style="259" hidden="1"/>
    <col min="3684" max="3685" width="15.88671875" style="259" hidden="1"/>
    <col min="3686" max="3691" width="16.109375" style="259" hidden="1"/>
    <col min="3692" max="3692" width="6.109375" style="259" hidden="1"/>
    <col min="3693" max="3693" width="3" style="259" hidden="1"/>
    <col min="3694" max="3933" width="8.6640625" style="259" hidden="1"/>
    <col min="3934" max="3939" width="14.88671875" style="259" hidden="1"/>
    <col min="3940" max="3941" width="15.88671875" style="259" hidden="1"/>
    <col min="3942" max="3947" width="16.109375" style="259" hidden="1"/>
    <col min="3948" max="3948" width="6.109375" style="259" hidden="1"/>
    <col min="3949" max="3949" width="3" style="259" hidden="1"/>
    <col min="3950" max="4189" width="8.6640625" style="259" hidden="1"/>
    <col min="4190" max="4195" width="14.88671875" style="259" hidden="1"/>
    <col min="4196" max="4197" width="15.88671875" style="259" hidden="1"/>
    <col min="4198" max="4203" width="16.109375" style="259" hidden="1"/>
    <col min="4204" max="4204" width="6.109375" style="259" hidden="1"/>
    <col min="4205" max="4205" width="3" style="259" hidden="1"/>
    <col min="4206" max="4445" width="8.6640625" style="259" hidden="1"/>
    <col min="4446" max="4451" width="14.88671875" style="259" hidden="1"/>
    <col min="4452" max="4453" width="15.88671875" style="259" hidden="1"/>
    <col min="4454" max="4459" width="16.109375" style="259" hidden="1"/>
    <col min="4460" max="4460" width="6.109375" style="259" hidden="1"/>
    <col min="4461" max="4461" width="3" style="259" hidden="1"/>
    <col min="4462" max="4701" width="8.6640625" style="259" hidden="1"/>
    <col min="4702" max="4707" width="14.88671875" style="259" hidden="1"/>
    <col min="4708" max="4709" width="15.88671875" style="259" hidden="1"/>
    <col min="4710" max="4715" width="16.109375" style="259" hidden="1"/>
    <col min="4716" max="4716" width="6.109375" style="259" hidden="1"/>
    <col min="4717" max="4717" width="3" style="259" hidden="1"/>
    <col min="4718" max="4957" width="8.6640625" style="259" hidden="1"/>
    <col min="4958" max="4963" width="14.88671875" style="259" hidden="1"/>
    <col min="4964" max="4965" width="15.88671875" style="259" hidden="1"/>
    <col min="4966" max="4971" width="16.109375" style="259" hidden="1"/>
    <col min="4972" max="4972" width="6.109375" style="259" hidden="1"/>
    <col min="4973" max="4973" width="3" style="259" hidden="1"/>
    <col min="4974" max="5213" width="8.6640625" style="259" hidden="1"/>
    <col min="5214" max="5219" width="14.88671875" style="259" hidden="1"/>
    <col min="5220" max="5221" width="15.88671875" style="259" hidden="1"/>
    <col min="5222" max="5227" width="16.109375" style="259" hidden="1"/>
    <col min="5228" max="5228" width="6.109375" style="259" hidden="1"/>
    <col min="5229" max="5229" width="3" style="259" hidden="1"/>
    <col min="5230" max="5469" width="8.6640625" style="259" hidden="1"/>
    <col min="5470" max="5475" width="14.88671875" style="259" hidden="1"/>
    <col min="5476" max="5477" width="15.88671875" style="259" hidden="1"/>
    <col min="5478" max="5483" width="16.109375" style="259" hidden="1"/>
    <col min="5484" max="5484" width="6.109375" style="259" hidden="1"/>
    <col min="5485" max="5485" width="3" style="259" hidden="1"/>
    <col min="5486" max="5725" width="8.6640625" style="259" hidden="1"/>
    <col min="5726" max="5731" width="14.88671875" style="259" hidden="1"/>
    <col min="5732" max="5733" width="15.88671875" style="259" hidden="1"/>
    <col min="5734" max="5739" width="16.109375" style="259" hidden="1"/>
    <col min="5740" max="5740" width="6.109375" style="259" hidden="1"/>
    <col min="5741" max="5741" width="3" style="259" hidden="1"/>
    <col min="5742" max="5981" width="8.6640625" style="259" hidden="1"/>
    <col min="5982" max="5987" width="14.88671875" style="259" hidden="1"/>
    <col min="5988" max="5989" width="15.88671875" style="259" hidden="1"/>
    <col min="5990" max="5995" width="16.109375" style="259" hidden="1"/>
    <col min="5996" max="5996" width="6.109375" style="259" hidden="1"/>
    <col min="5997" max="5997" width="3" style="259" hidden="1"/>
    <col min="5998" max="6237" width="8.6640625" style="259" hidden="1"/>
    <col min="6238" max="6243" width="14.88671875" style="259" hidden="1"/>
    <col min="6244" max="6245" width="15.88671875" style="259" hidden="1"/>
    <col min="6246" max="6251" width="16.109375" style="259" hidden="1"/>
    <col min="6252" max="6252" width="6.109375" style="259" hidden="1"/>
    <col min="6253" max="6253" width="3" style="259" hidden="1"/>
    <col min="6254" max="6493" width="8.6640625" style="259" hidden="1"/>
    <col min="6494" max="6499" width="14.88671875" style="259" hidden="1"/>
    <col min="6500" max="6501" width="15.88671875" style="259" hidden="1"/>
    <col min="6502" max="6507" width="16.109375" style="259" hidden="1"/>
    <col min="6508" max="6508" width="6.109375" style="259" hidden="1"/>
    <col min="6509" max="6509" width="3" style="259" hidden="1"/>
    <col min="6510" max="6749" width="8.6640625" style="259" hidden="1"/>
    <col min="6750" max="6755" width="14.88671875" style="259" hidden="1"/>
    <col min="6756" max="6757" width="15.88671875" style="259" hidden="1"/>
    <col min="6758" max="6763" width="16.109375" style="259" hidden="1"/>
    <col min="6764" max="6764" width="6.109375" style="259" hidden="1"/>
    <col min="6765" max="6765" width="3" style="259" hidden="1"/>
    <col min="6766" max="7005" width="8.6640625" style="259" hidden="1"/>
    <col min="7006" max="7011" width="14.88671875" style="259" hidden="1"/>
    <col min="7012" max="7013" width="15.88671875" style="259" hidden="1"/>
    <col min="7014" max="7019" width="16.109375" style="259" hidden="1"/>
    <col min="7020" max="7020" width="6.109375" style="259" hidden="1"/>
    <col min="7021" max="7021" width="3" style="259" hidden="1"/>
    <col min="7022" max="7261" width="8.6640625" style="259" hidden="1"/>
    <col min="7262" max="7267" width="14.88671875" style="259" hidden="1"/>
    <col min="7268" max="7269" width="15.88671875" style="259" hidden="1"/>
    <col min="7270" max="7275" width="16.109375" style="259" hidden="1"/>
    <col min="7276" max="7276" width="6.109375" style="259" hidden="1"/>
    <col min="7277" max="7277" width="3" style="259" hidden="1"/>
    <col min="7278" max="7517" width="8.6640625" style="259" hidden="1"/>
    <col min="7518" max="7523" width="14.88671875" style="259" hidden="1"/>
    <col min="7524" max="7525" width="15.88671875" style="259" hidden="1"/>
    <col min="7526" max="7531" width="16.109375" style="259" hidden="1"/>
    <col min="7532" max="7532" width="6.109375" style="259" hidden="1"/>
    <col min="7533" max="7533" width="3" style="259" hidden="1"/>
    <col min="7534" max="7773" width="8.6640625" style="259" hidden="1"/>
    <col min="7774" max="7779" width="14.88671875" style="259" hidden="1"/>
    <col min="7780" max="7781" width="15.88671875" style="259" hidden="1"/>
    <col min="7782" max="7787" width="16.109375" style="259" hidden="1"/>
    <col min="7788" max="7788" width="6.109375" style="259" hidden="1"/>
    <col min="7789" max="7789" width="3" style="259" hidden="1"/>
    <col min="7790" max="8029" width="8.6640625" style="259" hidden="1"/>
    <col min="8030" max="8035" width="14.88671875" style="259" hidden="1"/>
    <col min="8036" max="8037" width="15.88671875" style="259" hidden="1"/>
    <col min="8038" max="8043" width="16.109375" style="259" hidden="1"/>
    <col min="8044" max="8044" width="6.109375" style="259" hidden="1"/>
    <col min="8045" max="8045" width="3" style="259" hidden="1"/>
    <col min="8046" max="8285" width="8.6640625" style="259" hidden="1"/>
    <col min="8286" max="8291" width="14.88671875" style="259" hidden="1"/>
    <col min="8292" max="8293" width="15.88671875" style="259" hidden="1"/>
    <col min="8294" max="8299" width="16.109375" style="259" hidden="1"/>
    <col min="8300" max="8300" width="6.109375" style="259" hidden="1"/>
    <col min="8301" max="8301" width="3" style="259" hidden="1"/>
    <col min="8302" max="8541" width="8.6640625" style="259" hidden="1"/>
    <col min="8542" max="8547" width="14.88671875" style="259" hidden="1"/>
    <col min="8548" max="8549" width="15.88671875" style="259" hidden="1"/>
    <col min="8550" max="8555" width="16.109375" style="259" hidden="1"/>
    <col min="8556" max="8556" width="6.109375" style="259" hidden="1"/>
    <col min="8557" max="8557" width="3" style="259" hidden="1"/>
    <col min="8558" max="8797" width="8.6640625" style="259" hidden="1"/>
    <col min="8798" max="8803" width="14.88671875" style="259" hidden="1"/>
    <col min="8804" max="8805" width="15.88671875" style="259" hidden="1"/>
    <col min="8806" max="8811" width="16.109375" style="259" hidden="1"/>
    <col min="8812" max="8812" width="6.109375" style="259" hidden="1"/>
    <col min="8813" max="8813" width="3" style="259" hidden="1"/>
    <col min="8814" max="9053" width="8.6640625" style="259" hidden="1"/>
    <col min="9054" max="9059" width="14.88671875" style="259" hidden="1"/>
    <col min="9060" max="9061" width="15.88671875" style="259" hidden="1"/>
    <col min="9062" max="9067" width="16.109375" style="259" hidden="1"/>
    <col min="9068" max="9068" width="6.109375" style="259" hidden="1"/>
    <col min="9069" max="9069" width="3" style="259" hidden="1"/>
    <col min="9070" max="9309" width="8.6640625" style="259" hidden="1"/>
    <col min="9310" max="9315" width="14.88671875" style="259" hidden="1"/>
    <col min="9316" max="9317" width="15.88671875" style="259" hidden="1"/>
    <col min="9318" max="9323" width="16.109375" style="259" hidden="1"/>
    <col min="9324" max="9324" width="6.109375" style="259" hidden="1"/>
    <col min="9325" max="9325" width="3" style="259" hidden="1"/>
    <col min="9326" max="9565" width="8.6640625" style="259" hidden="1"/>
    <col min="9566" max="9571" width="14.88671875" style="259" hidden="1"/>
    <col min="9572" max="9573" width="15.88671875" style="259" hidden="1"/>
    <col min="9574" max="9579" width="16.109375" style="259" hidden="1"/>
    <col min="9580" max="9580" width="6.109375" style="259" hidden="1"/>
    <col min="9581" max="9581" width="3" style="259" hidden="1"/>
    <col min="9582" max="9821" width="8.6640625" style="259" hidden="1"/>
    <col min="9822" max="9827" width="14.88671875" style="259" hidden="1"/>
    <col min="9828" max="9829" width="15.88671875" style="259" hidden="1"/>
    <col min="9830" max="9835" width="16.109375" style="259" hidden="1"/>
    <col min="9836" max="9836" width="6.109375" style="259" hidden="1"/>
    <col min="9837" max="9837" width="3" style="259" hidden="1"/>
    <col min="9838" max="10077" width="8.6640625" style="259" hidden="1"/>
    <col min="10078" max="10083" width="14.88671875" style="259" hidden="1"/>
    <col min="10084" max="10085" width="15.88671875" style="259" hidden="1"/>
    <col min="10086" max="10091" width="16.109375" style="259" hidden="1"/>
    <col min="10092" max="10092" width="6.109375" style="259" hidden="1"/>
    <col min="10093" max="10093" width="3" style="259" hidden="1"/>
    <col min="10094" max="10333" width="8.6640625" style="259" hidden="1"/>
    <col min="10334" max="10339" width="14.88671875" style="259" hidden="1"/>
    <col min="10340" max="10341" width="15.88671875" style="259" hidden="1"/>
    <col min="10342" max="10347" width="16.109375" style="259" hidden="1"/>
    <col min="10348" max="10348" width="6.109375" style="259" hidden="1"/>
    <col min="10349" max="10349" width="3" style="259" hidden="1"/>
    <col min="10350" max="10589" width="8.6640625" style="259" hidden="1"/>
    <col min="10590" max="10595" width="14.88671875" style="259" hidden="1"/>
    <col min="10596" max="10597" width="15.88671875" style="259" hidden="1"/>
    <col min="10598" max="10603" width="16.109375" style="259" hidden="1"/>
    <col min="10604" max="10604" width="6.109375" style="259" hidden="1"/>
    <col min="10605" max="10605" width="3" style="259" hidden="1"/>
    <col min="10606" max="10845" width="8.6640625" style="259" hidden="1"/>
    <col min="10846" max="10851" width="14.88671875" style="259" hidden="1"/>
    <col min="10852" max="10853" width="15.88671875" style="259" hidden="1"/>
    <col min="10854" max="10859" width="16.109375" style="259" hidden="1"/>
    <col min="10860" max="10860" width="6.109375" style="259" hidden="1"/>
    <col min="10861" max="10861" width="3" style="259" hidden="1"/>
    <col min="10862" max="11101" width="8.6640625" style="259" hidden="1"/>
    <col min="11102" max="11107" width="14.88671875" style="259" hidden="1"/>
    <col min="11108" max="11109" width="15.88671875" style="259" hidden="1"/>
    <col min="11110" max="11115" width="16.109375" style="259" hidden="1"/>
    <col min="11116" max="11116" width="6.109375" style="259" hidden="1"/>
    <col min="11117" max="11117" width="3" style="259" hidden="1"/>
    <col min="11118" max="11357" width="8.6640625" style="259" hidden="1"/>
    <col min="11358" max="11363" width="14.88671875" style="259" hidden="1"/>
    <col min="11364" max="11365" width="15.88671875" style="259" hidden="1"/>
    <col min="11366" max="11371" width="16.109375" style="259" hidden="1"/>
    <col min="11372" max="11372" width="6.109375" style="259" hidden="1"/>
    <col min="11373" max="11373" width="3" style="259" hidden="1"/>
    <col min="11374" max="11613" width="8.6640625" style="259" hidden="1"/>
    <col min="11614" max="11619" width="14.88671875" style="259" hidden="1"/>
    <col min="11620" max="11621" width="15.88671875" style="259" hidden="1"/>
    <col min="11622" max="11627" width="16.109375" style="259" hidden="1"/>
    <col min="11628" max="11628" width="6.109375" style="259" hidden="1"/>
    <col min="11629" max="11629" width="3" style="259" hidden="1"/>
    <col min="11630" max="11869" width="8.6640625" style="259" hidden="1"/>
    <col min="11870" max="11875" width="14.88671875" style="259" hidden="1"/>
    <col min="11876" max="11877" width="15.88671875" style="259" hidden="1"/>
    <col min="11878" max="11883" width="16.109375" style="259" hidden="1"/>
    <col min="11884" max="11884" width="6.109375" style="259" hidden="1"/>
    <col min="11885" max="11885" width="3" style="259" hidden="1"/>
    <col min="11886" max="12125" width="8.6640625" style="259" hidden="1"/>
    <col min="12126" max="12131" width="14.88671875" style="259" hidden="1"/>
    <col min="12132" max="12133" width="15.88671875" style="259" hidden="1"/>
    <col min="12134" max="12139" width="16.109375" style="259" hidden="1"/>
    <col min="12140" max="12140" width="6.109375" style="259" hidden="1"/>
    <col min="12141" max="12141" width="3" style="259" hidden="1"/>
    <col min="12142" max="12381" width="8.6640625" style="259" hidden="1"/>
    <col min="12382" max="12387" width="14.88671875" style="259" hidden="1"/>
    <col min="12388" max="12389" width="15.88671875" style="259" hidden="1"/>
    <col min="12390" max="12395" width="16.109375" style="259" hidden="1"/>
    <col min="12396" max="12396" width="6.109375" style="259" hidden="1"/>
    <col min="12397" max="12397" width="3" style="259" hidden="1"/>
    <col min="12398" max="12637" width="8.6640625" style="259" hidden="1"/>
    <col min="12638" max="12643" width="14.88671875" style="259" hidden="1"/>
    <col min="12644" max="12645" width="15.88671875" style="259" hidden="1"/>
    <col min="12646" max="12651" width="16.109375" style="259" hidden="1"/>
    <col min="12652" max="12652" width="6.109375" style="259" hidden="1"/>
    <col min="12653" max="12653" width="3" style="259" hidden="1"/>
    <col min="12654" max="12893" width="8.6640625" style="259" hidden="1"/>
    <col min="12894" max="12899" width="14.88671875" style="259" hidden="1"/>
    <col min="12900" max="12901" width="15.88671875" style="259" hidden="1"/>
    <col min="12902" max="12907" width="16.109375" style="259" hidden="1"/>
    <col min="12908" max="12908" width="6.109375" style="259" hidden="1"/>
    <col min="12909" max="12909" width="3" style="259" hidden="1"/>
    <col min="12910" max="13149" width="8.6640625" style="259" hidden="1"/>
    <col min="13150" max="13155" width="14.88671875" style="259" hidden="1"/>
    <col min="13156" max="13157" width="15.88671875" style="259" hidden="1"/>
    <col min="13158" max="13163" width="16.109375" style="259" hidden="1"/>
    <col min="13164" max="13164" width="6.109375" style="259" hidden="1"/>
    <col min="13165" max="13165" width="3" style="259" hidden="1"/>
    <col min="13166" max="13405" width="8.6640625" style="259" hidden="1"/>
    <col min="13406" max="13411" width="14.88671875" style="259" hidden="1"/>
    <col min="13412" max="13413" width="15.88671875" style="259" hidden="1"/>
    <col min="13414" max="13419" width="16.109375" style="259" hidden="1"/>
    <col min="13420" max="13420" width="6.109375" style="259" hidden="1"/>
    <col min="13421" max="13421" width="3" style="259" hidden="1"/>
    <col min="13422" max="13661" width="8.6640625" style="259" hidden="1"/>
    <col min="13662" max="13667" width="14.88671875" style="259" hidden="1"/>
    <col min="13668" max="13669" width="15.88671875" style="259" hidden="1"/>
    <col min="13670" max="13675" width="16.109375" style="259" hidden="1"/>
    <col min="13676" max="13676" width="6.109375" style="259" hidden="1"/>
    <col min="13677" max="13677" width="3" style="259" hidden="1"/>
    <col min="13678" max="13917" width="8.6640625" style="259" hidden="1"/>
    <col min="13918" max="13923" width="14.88671875" style="259" hidden="1"/>
    <col min="13924" max="13925" width="15.88671875" style="259" hidden="1"/>
    <col min="13926" max="13931" width="16.109375" style="259" hidden="1"/>
    <col min="13932" max="13932" width="6.109375" style="259" hidden="1"/>
    <col min="13933" max="13933" width="3" style="259" hidden="1"/>
    <col min="13934" max="14173" width="8.6640625" style="259" hidden="1"/>
    <col min="14174" max="14179" width="14.88671875" style="259" hidden="1"/>
    <col min="14180" max="14181" width="15.88671875" style="259" hidden="1"/>
    <col min="14182" max="14187" width="16.109375" style="259" hidden="1"/>
    <col min="14188" max="14188" width="6.109375" style="259" hidden="1"/>
    <col min="14189" max="14189" width="3" style="259" hidden="1"/>
    <col min="14190" max="14429" width="8.6640625" style="259" hidden="1"/>
    <col min="14430" max="14435" width="14.88671875" style="259" hidden="1"/>
    <col min="14436" max="14437" width="15.88671875" style="259" hidden="1"/>
    <col min="14438" max="14443" width="16.109375" style="259" hidden="1"/>
    <col min="14444" max="14444" width="6.109375" style="259" hidden="1"/>
    <col min="14445" max="14445" width="3" style="259" hidden="1"/>
    <col min="14446" max="14685" width="8.6640625" style="259" hidden="1"/>
    <col min="14686" max="14691" width="14.88671875" style="259" hidden="1"/>
    <col min="14692" max="14693" width="15.88671875" style="259" hidden="1"/>
    <col min="14694" max="14699" width="16.109375" style="259" hidden="1"/>
    <col min="14700" max="14700" width="6.109375" style="259" hidden="1"/>
    <col min="14701" max="14701" width="3" style="259" hidden="1"/>
    <col min="14702" max="14941" width="8.6640625" style="259" hidden="1"/>
    <col min="14942" max="14947" width="14.88671875" style="259" hidden="1"/>
    <col min="14948" max="14949" width="15.88671875" style="259" hidden="1"/>
    <col min="14950" max="14955" width="16.109375" style="259" hidden="1"/>
    <col min="14956" max="14956" width="6.109375" style="259" hidden="1"/>
    <col min="14957" max="14957" width="3" style="259" hidden="1"/>
    <col min="14958" max="15197" width="8.6640625" style="259" hidden="1"/>
    <col min="15198" max="15203" width="14.88671875" style="259" hidden="1"/>
    <col min="15204" max="15205" width="15.88671875" style="259" hidden="1"/>
    <col min="15206" max="15211" width="16.109375" style="259" hidden="1"/>
    <col min="15212" max="15212" width="6.109375" style="259" hidden="1"/>
    <col min="15213" max="15213" width="3" style="259" hidden="1"/>
    <col min="15214" max="15453" width="8.6640625" style="259" hidden="1"/>
    <col min="15454" max="15459" width="14.88671875" style="259" hidden="1"/>
    <col min="15460" max="15461" width="15.88671875" style="259" hidden="1"/>
    <col min="15462" max="15467" width="16.109375" style="259" hidden="1"/>
    <col min="15468" max="15468" width="6.109375" style="259" hidden="1"/>
    <col min="15469" max="15469" width="3" style="259" hidden="1"/>
    <col min="15470" max="15709" width="8.6640625" style="259" hidden="1"/>
    <col min="15710" max="15715" width="14.88671875" style="259" hidden="1"/>
    <col min="15716" max="15717" width="15.88671875" style="259" hidden="1"/>
    <col min="15718" max="15723" width="16.109375" style="259" hidden="1"/>
    <col min="15724" max="15724" width="6.109375" style="259" hidden="1"/>
    <col min="15725" max="15725" width="3" style="259" hidden="1"/>
    <col min="15726" max="15965" width="8.6640625" style="259" hidden="1"/>
    <col min="15966" max="15971" width="14.88671875" style="259" hidden="1"/>
    <col min="15972" max="15973" width="15.88671875" style="259" hidden="1"/>
    <col min="15974" max="15979" width="16.109375" style="259" hidden="1"/>
    <col min="15980" max="15980" width="6.109375" style="259" hidden="1"/>
    <col min="15981" max="15981" width="3" style="259" hidden="1"/>
    <col min="15982" max="16221" width="8.6640625" style="259" hidden="1"/>
    <col min="16222" max="16227" width="14.88671875" style="259" hidden="1"/>
    <col min="16228" max="16229" width="15.88671875" style="259" hidden="1"/>
    <col min="16230" max="16235" width="16.109375" style="259" hidden="1"/>
    <col min="16236" max="16236" width="6.109375" style="259" hidden="1"/>
    <col min="16237" max="16237" width="3" style="259" hidden="1"/>
    <col min="16238" max="16384" width="8.6640625" style="259" hidden="1"/>
  </cols>
  <sheetData>
    <row r="1" spans="1:143" ht="42.75" customHeight="1" x14ac:dyDescent="0.2">
      <c r="A1" s="350"/>
      <c r="B1" s="351"/>
      <c r="DD1" s="259"/>
      <c r="DE1" s="259"/>
    </row>
    <row r="2" spans="1:143" ht="25.5" customHeight="1" x14ac:dyDescent="0.2">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59"/>
      <c r="DE2" s="259"/>
    </row>
    <row r="3" spans="1:143" ht="25.5" customHeight="1" x14ac:dyDescent="0.2">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59"/>
      <c r="DE3" s="259"/>
    </row>
    <row r="4" spans="1:143" s="257" customFormat="1" ht="13.2" x14ac:dyDescent="0.2">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58"/>
      <c r="DG4" s="258"/>
      <c r="DH4" s="258"/>
      <c r="DI4" s="258"/>
      <c r="DJ4" s="258"/>
      <c r="DK4" s="258"/>
      <c r="DL4" s="258"/>
      <c r="DM4" s="258"/>
      <c r="DN4" s="258"/>
      <c r="DO4" s="258"/>
      <c r="DP4" s="258"/>
      <c r="DQ4" s="258"/>
      <c r="DR4" s="258"/>
      <c r="DS4" s="258"/>
      <c r="DT4" s="258"/>
      <c r="DU4" s="258"/>
      <c r="DV4" s="258"/>
      <c r="DW4" s="258"/>
    </row>
    <row r="5" spans="1:143" s="257" customFormat="1" ht="13.2"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58"/>
      <c r="DG5" s="258"/>
      <c r="DH5" s="258"/>
      <c r="DI5" s="258"/>
      <c r="DJ5" s="258"/>
      <c r="DK5" s="258"/>
      <c r="DL5" s="258"/>
      <c r="DM5" s="258"/>
      <c r="DN5" s="258"/>
      <c r="DO5" s="258"/>
      <c r="DP5" s="258"/>
      <c r="DQ5" s="258"/>
      <c r="DR5" s="258"/>
      <c r="DS5" s="258"/>
      <c r="DT5" s="258"/>
      <c r="DU5" s="258"/>
      <c r="DV5" s="258"/>
      <c r="DW5" s="258"/>
    </row>
    <row r="6" spans="1:143" s="257" customFormat="1" ht="13.2" x14ac:dyDescent="0.2">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58"/>
      <c r="DG6" s="258"/>
      <c r="DH6" s="258"/>
      <c r="DI6" s="258"/>
      <c r="DJ6" s="258"/>
      <c r="DK6" s="258"/>
      <c r="DL6" s="258"/>
      <c r="DM6" s="258"/>
      <c r="DN6" s="258"/>
      <c r="DO6" s="258"/>
      <c r="DP6" s="258"/>
      <c r="DQ6" s="258"/>
      <c r="DR6" s="258"/>
      <c r="DS6" s="258"/>
      <c r="DT6" s="258"/>
      <c r="DU6" s="258"/>
      <c r="DV6" s="258"/>
      <c r="DW6" s="258"/>
    </row>
    <row r="7" spans="1:143" s="257" customFormat="1" ht="13.2" x14ac:dyDescent="0.2">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58"/>
      <c r="DG7" s="258"/>
      <c r="DH7" s="258"/>
      <c r="DI7" s="258"/>
      <c r="DJ7" s="258"/>
      <c r="DK7" s="258"/>
      <c r="DL7" s="258"/>
      <c r="DM7" s="258"/>
      <c r="DN7" s="258"/>
      <c r="DO7" s="258"/>
      <c r="DP7" s="258"/>
      <c r="DQ7" s="258"/>
      <c r="DR7" s="258"/>
      <c r="DS7" s="258"/>
      <c r="DT7" s="258"/>
      <c r="DU7" s="258"/>
      <c r="DV7" s="258"/>
      <c r="DW7" s="258"/>
    </row>
    <row r="8" spans="1:143" s="257" customFormat="1" ht="13.2" x14ac:dyDescent="0.2">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58"/>
      <c r="DG8" s="258"/>
      <c r="DH8" s="258"/>
      <c r="DI8" s="258"/>
      <c r="DJ8" s="258"/>
      <c r="DK8" s="258"/>
      <c r="DL8" s="258"/>
      <c r="DM8" s="258"/>
      <c r="DN8" s="258"/>
      <c r="DO8" s="258"/>
      <c r="DP8" s="258"/>
      <c r="DQ8" s="258"/>
      <c r="DR8" s="258"/>
      <c r="DS8" s="258"/>
      <c r="DT8" s="258"/>
      <c r="DU8" s="258"/>
      <c r="DV8" s="258"/>
      <c r="DW8" s="258"/>
    </row>
    <row r="9" spans="1:143" s="257" customFormat="1" ht="13.2" x14ac:dyDescent="0.2">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58"/>
      <c r="DG9" s="258"/>
      <c r="DH9" s="258"/>
      <c r="DI9" s="258"/>
      <c r="DJ9" s="258"/>
      <c r="DK9" s="258"/>
      <c r="DL9" s="258"/>
      <c r="DM9" s="258"/>
      <c r="DN9" s="258"/>
      <c r="DO9" s="258"/>
      <c r="DP9" s="258"/>
      <c r="DQ9" s="258"/>
      <c r="DR9" s="258"/>
      <c r="DS9" s="258"/>
      <c r="DT9" s="258"/>
      <c r="DU9" s="258"/>
      <c r="DV9" s="258"/>
      <c r="DW9" s="258"/>
    </row>
    <row r="10" spans="1:143" s="257" customFormat="1" ht="13.2" x14ac:dyDescent="0.2">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58"/>
      <c r="DG10" s="258"/>
      <c r="DH10" s="258"/>
      <c r="DI10" s="258"/>
      <c r="DJ10" s="258"/>
      <c r="DK10" s="258"/>
      <c r="DL10" s="258"/>
      <c r="DM10" s="258"/>
      <c r="DN10" s="258"/>
      <c r="DO10" s="258"/>
      <c r="DP10" s="258"/>
      <c r="DQ10" s="258"/>
      <c r="DR10" s="258"/>
      <c r="DS10" s="258"/>
      <c r="DT10" s="258"/>
      <c r="DU10" s="258"/>
      <c r="DV10" s="258"/>
      <c r="DW10" s="258"/>
      <c r="EM10" s="257" t="s">
        <v>594</v>
      </c>
    </row>
    <row r="11" spans="1:143" s="257" customFormat="1" ht="13.2" x14ac:dyDescent="0.2">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58"/>
      <c r="DG11" s="258"/>
      <c r="DH11" s="258"/>
      <c r="DI11" s="258"/>
      <c r="DJ11" s="258"/>
      <c r="DK11" s="258"/>
      <c r="DL11" s="258"/>
      <c r="DM11" s="258"/>
      <c r="DN11" s="258"/>
      <c r="DO11" s="258"/>
      <c r="DP11" s="258"/>
      <c r="DQ11" s="258"/>
      <c r="DR11" s="258"/>
      <c r="DS11" s="258"/>
      <c r="DT11" s="258"/>
      <c r="DU11" s="258"/>
      <c r="DV11" s="258"/>
      <c r="DW11" s="258"/>
    </row>
    <row r="12" spans="1:143" s="257" customFormat="1" ht="13.2" x14ac:dyDescent="0.2">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58"/>
      <c r="DG12" s="258"/>
      <c r="DH12" s="258"/>
      <c r="DI12" s="258"/>
      <c r="DJ12" s="258"/>
      <c r="DK12" s="258"/>
      <c r="DL12" s="258"/>
      <c r="DM12" s="258"/>
      <c r="DN12" s="258"/>
      <c r="DO12" s="258"/>
      <c r="DP12" s="258"/>
      <c r="DQ12" s="258"/>
      <c r="DR12" s="258"/>
      <c r="DS12" s="258"/>
      <c r="DT12" s="258"/>
      <c r="DU12" s="258"/>
      <c r="DV12" s="258"/>
      <c r="DW12" s="258"/>
      <c r="EM12" s="257" t="s">
        <v>594</v>
      </c>
    </row>
    <row r="13" spans="1:143" s="257" customFormat="1" ht="13.2" x14ac:dyDescent="0.2">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58"/>
      <c r="DG13" s="258"/>
      <c r="DH13" s="258"/>
      <c r="DI13" s="258"/>
      <c r="DJ13" s="258"/>
      <c r="DK13" s="258"/>
      <c r="DL13" s="258"/>
      <c r="DM13" s="258"/>
      <c r="DN13" s="258"/>
      <c r="DO13" s="258"/>
      <c r="DP13" s="258"/>
      <c r="DQ13" s="258"/>
      <c r="DR13" s="258"/>
      <c r="DS13" s="258"/>
      <c r="DT13" s="258"/>
      <c r="DU13" s="258"/>
      <c r="DV13" s="258"/>
      <c r="DW13" s="258"/>
    </row>
    <row r="14" spans="1:143" s="257" customFormat="1" ht="13.2" x14ac:dyDescent="0.2">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58"/>
      <c r="DG14" s="258"/>
      <c r="DH14" s="258"/>
      <c r="DI14" s="258"/>
      <c r="DJ14" s="258"/>
      <c r="DK14" s="258"/>
      <c r="DL14" s="258"/>
      <c r="DM14" s="258"/>
      <c r="DN14" s="258"/>
      <c r="DO14" s="258"/>
      <c r="DP14" s="258"/>
      <c r="DQ14" s="258"/>
      <c r="DR14" s="258"/>
      <c r="DS14" s="258"/>
      <c r="DT14" s="258"/>
      <c r="DU14" s="258"/>
      <c r="DV14" s="258"/>
      <c r="DW14" s="258"/>
    </row>
    <row r="15" spans="1:143" s="257" customFormat="1" ht="13.2" x14ac:dyDescent="0.2">
      <c r="A15" s="259"/>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58"/>
      <c r="DG15" s="258"/>
      <c r="DH15" s="258"/>
      <c r="DI15" s="258"/>
      <c r="DJ15" s="258"/>
      <c r="DK15" s="258"/>
      <c r="DL15" s="258"/>
      <c r="DM15" s="258"/>
      <c r="DN15" s="258"/>
      <c r="DO15" s="258"/>
      <c r="DP15" s="258"/>
      <c r="DQ15" s="258"/>
      <c r="DR15" s="258"/>
      <c r="DS15" s="258"/>
      <c r="DT15" s="258"/>
      <c r="DU15" s="258"/>
      <c r="DV15" s="258"/>
      <c r="DW15" s="258"/>
    </row>
    <row r="16" spans="1:143" s="257" customFormat="1" ht="13.2" x14ac:dyDescent="0.2">
      <c r="A16" s="259"/>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58"/>
      <c r="DG16" s="258"/>
      <c r="DH16" s="258"/>
      <c r="DI16" s="258"/>
      <c r="DJ16" s="258"/>
      <c r="DK16" s="258"/>
      <c r="DL16" s="258"/>
      <c r="DM16" s="258"/>
      <c r="DN16" s="258"/>
      <c r="DO16" s="258"/>
      <c r="DP16" s="258"/>
      <c r="DQ16" s="258"/>
      <c r="DR16" s="258"/>
      <c r="DS16" s="258"/>
      <c r="DT16" s="258"/>
      <c r="DU16" s="258"/>
      <c r="DV16" s="258"/>
      <c r="DW16" s="258"/>
    </row>
    <row r="17" spans="1:351" s="257" customFormat="1" ht="13.2" x14ac:dyDescent="0.2">
      <c r="A17" s="259"/>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58"/>
      <c r="DG17" s="258"/>
      <c r="DH17" s="258"/>
      <c r="DI17" s="258"/>
      <c r="DJ17" s="258"/>
      <c r="DK17" s="258"/>
      <c r="DL17" s="258"/>
      <c r="DM17" s="258"/>
      <c r="DN17" s="258"/>
      <c r="DO17" s="258"/>
      <c r="DP17" s="258"/>
      <c r="DQ17" s="258"/>
      <c r="DR17" s="258"/>
      <c r="DS17" s="258"/>
      <c r="DT17" s="258"/>
      <c r="DU17" s="258"/>
      <c r="DV17" s="258"/>
      <c r="DW17" s="258"/>
    </row>
    <row r="18" spans="1:351" s="257" customFormat="1" ht="13.2" x14ac:dyDescent="0.2">
      <c r="A18" s="259"/>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58"/>
      <c r="DG18" s="258"/>
      <c r="DH18" s="258"/>
      <c r="DI18" s="258"/>
      <c r="DJ18" s="258"/>
      <c r="DK18" s="258"/>
      <c r="DL18" s="258"/>
      <c r="DM18" s="258"/>
      <c r="DN18" s="258"/>
      <c r="DO18" s="258"/>
      <c r="DP18" s="258"/>
      <c r="DQ18" s="258"/>
      <c r="DR18" s="258"/>
      <c r="DS18" s="258"/>
      <c r="DT18" s="258"/>
      <c r="DU18" s="258"/>
      <c r="DV18" s="258"/>
      <c r="DW18" s="258"/>
    </row>
    <row r="19" spans="1:351" ht="13.2" x14ac:dyDescent="0.2">
      <c r="DD19" s="259"/>
      <c r="DE19" s="259"/>
    </row>
    <row r="20" spans="1:351" ht="13.2" x14ac:dyDescent="0.2">
      <c r="DD20" s="259"/>
      <c r="DE20" s="259"/>
    </row>
    <row r="21" spans="1:351" ht="16.2" x14ac:dyDescent="0.2">
      <c r="B21" s="353"/>
      <c r="C21" s="261"/>
      <c r="D21" s="261"/>
      <c r="E21" s="261"/>
      <c r="F21" s="261"/>
      <c r="G21" s="261"/>
      <c r="H21" s="261"/>
      <c r="I21" s="261"/>
      <c r="J21" s="261"/>
      <c r="K21" s="261"/>
      <c r="L21" s="261"/>
      <c r="M21" s="261"/>
      <c r="N21" s="354"/>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354"/>
      <c r="AU21" s="261"/>
      <c r="AV21" s="261"/>
      <c r="AW21" s="261"/>
      <c r="AX21" s="261"/>
      <c r="AY21" s="261"/>
      <c r="AZ21" s="261"/>
      <c r="BA21" s="261"/>
      <c r="BB21" s="261"/>
      <c r="BC21" s="261"/>
      <c r="BD21" s="261"/>
      <c r="BE21" s="261"/>
      <c r="BF21" s="354"/>
      <c r="BG21" s="261"/>
      <c r="BH21" s="261"/>
      <c r="BI21" s="261"/>
      <c r="BJ21" s="261"/>
      <c r="BK21" s="261"/>
      <c r="BL21" s="261"/>
      <c r="BM21" s="261"/>
      <c r="BN21" s="261"/>
      <c r="BO21" s="261"/>
      <c r="BP21" s="261"/>
      <c r="BQ21" s="261"/>
      <c r="BR21" s="354"/>
      <c r="BS21" s="261"/>
      <c r="BT21" s="261"/>
      <c r="BU21" s="261"/>
      <c r="BV21" s="261"/>
      <c r="BW21" s="261"/>
      <c r="BX21" s="261"/>
      <c r="BY21" s="261"/>
      <c r="BZ21" s="261"/>
      <c r="CA21" s="261"/>
      <c r="CB21" s="261"/>
      <c r="CC21" s="261"/>
      <c r="CD21" s="354"/>
      <c r="CE21" s="261"/>
      <c r="CF21" s="261"/>
      <c r="CG21" s="261"/>
      <c r="CH21" s="261"/>
      <c r="CI21" s="261"/>
      <c r="CJ21" s="261"/>
      <c r="CK21" s="261"/>
      <c r="CL21" s="261"/>
      <c r="CM21" s="261"/>
      <c r="CN21" s="261"/>
      <c r="CO21" s="261"/>
      <c r="CP21" s="354"/>
      <c r="CQ21" s="261"/>
      <c r="CR21" s="261"/>
      <c r="CS21" s="261"/>
      <c r="CT21" s="261"/>
      <c r="CU21" s="261"/>
      <c r="CV21" s="261"/>
      <c r="CW21" s="261"/>
      <c r="CX21" s="261"/>
      <c r="CY21" s="261"/>
      <c r="CZ21" s="261"/>
      <c r="DA21" s="261"/>
      <c r="DB21" s="354"/>
      <c r="DC21" s="261"/>
      <c r="DD21" s="262"/>
      <c r="DE21" s="259"/>
      <c r="MM21" s="355"/>
    </row>
    <row r="22" spans="1:351" ht="16.2" x14ac:dyDescent="0.2">
      <c r="B22" s="263"/>
      <c r="MM22" s="355"/>
    </row>
    <row r="23" spans="1:351" ht="13.2" x14ac:dyDescent="0.2">
      <c r="B23" s="263"/>
    </row>
    <row r="24" spans="1:351" ht="13.2" x14ac:dyDescent="0.2">
      <c r="B24" s="263"/>
    </row>
    <row r="25" spans="1:351" ht="13.2" x14ac:dyDescent="0.2">
      <c r="B25" s="263"/>
    </row>
    <row r="26" spans="1:351" ht="13.2" x14ac:dyDescent="0.2">
      <c r="B26" s="263"/>
    </row>
    <row r="27" spans="1:351" ht="13.2" x14ac:dyDescent="0.2">
      <c r="B27" s="263"/>
    </row>
    <row r="28" spans="1:351" ht="13.2" x14ac:dyDescent="0.2">
      <c r="B28" s="263"/>
    </row>
    <row r="29" spans="1:351" ht="13.2" x14ac:dyDescent="0.2">
      <c r="B29" s="263"/>
    </row>
    <row r="30" spans="1:351" ht="13.2" x14ac:dyDescent="0.2">
      <c r="B30" s="263"/>
    </row>
    <row r="31" spans="1:351" ht="13.2" x14ac:dyDescent="0.2">
      <c r="B31" s="263"/>
    </row>
    <row r="32" spans="1:351" ht="13.2" x14ac:dyDescent="0.2">
      <c r="B32" s="263"/>
    </row>
    <row r="33" spans="2:109" ht="13.2" x14ac:dyDescent="0.2">
      <c r="B33" s="263"/>
    </row>
    <row r="34" spans="2:109" ht="13.2" x14ac:dyDescent="0.2">
      <c r="B34" s="263"/>
    </row>
    <row r="35" spans="2:109" ht="13.2" x14ac:dyDescent="0.2">
      <c r="B35" s="263"/>
    </row>
    <row r="36" spans="2:109" ht="13.2" x14ac:dyDescent="0.2">
      <c r="B36" s="263"/>
    </row>
    <row r="37" spans="2:109" ht="13.2" x14ac:dyDescent="0.2">
      <c r="B37" s="263"/>
    </row>
    <row r="38" spans="2:109" ht="13.2" x14ac:dyDescent="0.2">
      <c r="B38" s="263"/>
    </row>
    <row r="39" spans="2:109" ht="13.2" x14ac:dyDescent="0.2">
      <c r="B39" s="344"/>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c r="CC39" s="315"/>
      <c r="CD39" s="315"/>
      <c r="CE39" s="315"/>
      <c r="CF39" s="315"/>
      <c r="CG39" s="315"/>
      <c r="CH39" s="315"/>
      <c r="CI39" s="315"/>
      <c r="CJ39" s="315"/>
      <c r="CK39" s="315"/>
      <c r="CL39" s="315"/>
      <c r="CM39" s="315"/>
      <c r="CN39" s="315"/>
      <c r="CO39" s="315"/>
      <c r="CP39" s="315"/>
      <c r="CQ39" s="315"/>
      <c r="CR39" s="315"/>
      <c r="CS39" s="315"/>
      <c r="CT39" s="315"/>
      <c r="CU39" s="315"/>
      <c r="CV39" s="315"/>
      <c r="CW39" s="315"/>
      <c r="CX39" s="315"/>
      <c r="CY39" s="315"/>
      <c r="CZ39" s="315"/>
      <c r="DA39" s="315"/>
      <c r="DB39" s="315"/>
      <c r="DC39" s="315"/>
      <c r="DD39" s="345"/>
    </row>
    <row r="40" spans="2:109" ht="13.2" x14ac:dyDescent="0.2">
      <c r="B40" s="356"/>
      <c r="DD40" s="356"/>
      <c r="DE40" s="259"/>
    </row>
    <row r="41" spans="2:109" ht="16.2" x14ac:dyDescent="0.2">
      <c r="B41" s="260" t="s">
        <v>595</v>
      </c>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c r="CQ41" s="261"/>
      <c r="CR41" s="261"/>
      <c r="CS41" s="261"/>
      <c r="CT41" s="261"/>
      <c r="CU41" s="261"/>
      <c r="CV41" s="261"/>
      <c r="CW41" s="261"/>
      <c r="CX41" s="261"/>
      <c r="CY41" s="261"/>
      <c r="CZ41" s="261"/>
      <c r="DA41" s="261"/>
      <c r="DB41" s="261"/>
      <c r="DC41" s="261"/>
      <c r="DD41" s="262"/>
    </row>
    <row r="42" spans="2:109" ht="13.2" x14ac:dyDescent="0.2">
      <c r="B42" s="263"/>
      <c r="G42" s="357"/>
      <c r="I42" s="358"/>
      <c r="J42" s="358"/>
      <c r="K42" s="358"/>
      <c r="AM42" s="357"/>
      <c r="AN42" s="357" t="s">
        <v>596</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2">
      <c r="B43" s="263"/>
      <c r="AN43" s="1227" t="s">
        <v>597</v>
      </c>
      <c r="AO43" s="1228"/>
      <c r="AP43" s="1228"/>
      <c r="AQ43" s="1228"/>
      <c r="AR43" s="1228"/>
      <c r="AS43" s="1228"/>
      <c r="AT43" s="1228"/>
      <c r="AU43" s="1228"/>
      <c r="AV43" s="1228"/>
      <c r="AW43" s="1228"/>
      <c r="AX43" s="1228"/>
      <c r="AY43" s="1228"/>
      <c r="AZ43" s="1228"/>
      <c r="BA43" s="1228"/>
      <c r="BB43" s="1228"/>
      <c r="BC43" s="1228"/>
      <c r="BD43" s="1228"/>
      <c r="BE43" s="1228"/>
      <c r="BF43" s="1228"/>
      <c r="BG43" s="1228"/>
      <c r="BH43" s="1228"/>
      <c r="BI43" s="1228"/>
      <c r="BJ43" s="1228"/>
      <c r="BK43" s="1228"/>
      <c r="BL43" s="1228"/>
      <c r="BM43" s="1228"/>
      <c r="BN43" s="1228"/>
      <c r="BO43" s="1228"/>
      <c r="BP43" s="1228"/>
      <c r="BQ43" s="1228"/>
      <c r="BR43" s="1228"/>
      <c r="BS43" s="1228"/>
      <c r="BT43" s="1228"/>
      <c r="BU43" s="1228"/>
      <c r="BV43" s="1228"/>
      <c r="BW43" s="1228"/>
      <c r="BX43" s="1228"/>
      <c r="BY43" s="1228"/>
      <c r="BZ43" s="1228"/>
      <c r="CA43" s="1228"/>
      <c r="CB43" s="1228"/>
      <c r="CC43" s="1228"/>
      <c r="CD43" s="1228"/>
      <c r="CE43" s="1228"/>
      <c r="CF43" s="1228"/>
      <c r="CG43" s="1228"/>
      <c r="CH43" s="1228"/>
      <c r="CI43" s="1228"/>
      <c r="CJ43" s="1228"/>
      <c r="CK43" s="1228"/>
      <c r="CL43" s="1228"/>
      <c r="CM43" s="1228"/>
      <c r="CN43" s="1228"/>
      <c r="CO43" s="1228"/>
      <c r="CP43" s="1228"/>
      <c r="CQ43" s="1228"/>
      <c r="CR43" s="1228"/>
      <c r="CS43" s="1228"/>
      <c r="CT43" s="1228"/>
      <c r="CU43" s="1228"/>
      <c r="CV43" s="1228"/>
      <c r="CW43" s="1228"/>
      <c r="CX43" s="1228"/>
      <c r="CY43" s="1228"/>
      <c r="CZ43" s="1228"/>
      <c r="DA43" s="1228"/>
      <c r="DB43" s="1228"/>
      <c r="DC43" s="1229"/>
    </row>
    <row r="44" spans="2:109" ht="13.2" x14ac:dyDescent="0.2">
      <c r="B44" s="263"/>
      <c r="AN44" s="1230"/>
      <c r="AO44" s="1231"/>
      <c r="AP44" s="1231"/>
      <c r="AQ44" s="1231"/>
      <c r="AR44" s="1231"/>
      <c r="AS44" s="1231"/>
      <c r="AT44" s="1231"/>
      <c r="AU44" s="1231"/>
      <c r="AV44" s="1231"/>
      <c r="AW44" s="1231"/>
      <c r="AX44" s="1231"/>
      <c r="AY44" s="1231"/>
      <c r="AZ44" s="1231"/>
      <c r="BA44" s="1231"/>
      <c r="BB44" s="1231"/>
      <c r="BC44" s="1231"/>
      <c r="BD44" s="1231"/>
      <c r="BE44" s="1231"/>
      <c r="BF44" s="1231"/>
      <c r="BG44" s="1231"/>
      <c r="BH44" s="1231"/>
      <c r="BI44" s="1231"/>
      <c r="BJ44" s="1231"/>
      <c r="BK44" s="1231"/>
      <c r="BL44" s="1231"/>
      <c r="BM44" s="1231"/>
      <c r="BN44" s="1231"/>
      <c r="BO44" s="1231"/>
      <c r="BP44" s="1231"/>
      <c r="BQ44" s="1231"/>
      <c r="BR44" s="1231"/>
      <c r="BS44" s="1231"/>
      <c r="BT44" s="1231"/>
      <c r="BU44" s="1231"/>
      <c r="BV44" s="1231"/>
      <c r="BW44" s="1231"/>
      <c r="BX44" s="1231"/>
      <c r="BY44" s="1231"/>
      <c r="BZ44" s="1231"/>
      <c r="CA44" s="1231"/>
      <c r="CB44" s="1231"/>
      <c r="CC44" s="1231"/>
      <c r="CD44" s="1231"/>
      <c r="CE44" s="1231"/>
      <c r="CF44" s="1231"/>
      <c r="CG44" s="1231"/>
      <c r="CH44" s="1231"/>
      <c r="CI44" s="1231"/>
      <c r="CJ44" s="1231"/>
      <c r="CK44" s="1231"/>
      <c r="CL44" s="1231"/>
      <c r="CM44" s="1231"/>
      <c r="CN44" s="1231"/>
      <c r="CO44" s="1231"/>
      <c r="CP44" s="1231"/>
      <c r="CQ44" s="1231"/>
      <c r="CR44" s="1231"/>
      <c r="CS44" s="1231"/>
      <c r="CT44" s="1231"/>
      <c r="CU44" s="1231"/>
      <c r="CV44" s="1231"/>
      <c r="CW44" s="1231"/>
      <c r="CX44" s="1231"/>
      <c r="CY44" s="1231"/>
      <c r="CZ44" s="1231"/>
      <c r="DA44" s="1231"/>
      <c r="DB44" s="1231"/>
      <c r="DC44" s="1232"/>
    </row>
    <row r="45" spans="2:109" ht="13.2" x14ac:dyDescent="0.2">
      <c r="B45" s="263"/>
      <c r="AN45" s="1230"/>
      <c r="AO45" s="1231"/>
      <c r="AP45" s="1231"/>
      <c r="AQ45" s="1231"/>
      <c r="AR45" s="1231"/>
      <c r="AS45" s="1231"/>
      <c r="AT45" s="1231"/>
      <c r="AU45" s="1231"/>
      <c r="AV45" s="1231"/>
      <c r="AW45" s="1231"/>
      <c r="AX45" s="1231"/>
      <c r="AY45" s="1231"/>
      <c r="AZ45" s="1231"/>
      <c r="BA45" s="1231"/>
      <c r="BB45" s="1231"/>
      <c r="BC45" s="1231"/>
      <c r="BD45" s="1231"/>
      <c r="BE45" s="1231"/>
      <c r="BF45" s="1231"/>
      <c r="BG45" s="1231"/>
      <c r="BH45" s="1231"/>
      <c r="BI45" s="1231"/>
      <c r="BJ45" s="1231"/>
      <c r="BK45" s="1231"/>
      <c r="BL45" s="1231"/>
      <c r="BM45" s="1231"/>
      <c r="BN45" s="1231"/>
      <c r="BO45" s="1231"/>
      <c r="BP45" s="1231"/>
      <c r="BQ45" s="1231"/>
      <c r="BR45" s="1231"/>
      <c r="BS45" s="1231"/>
      <c r="BT45" s="1231"/>
      <c r="BU45" s="1231"/>
      <c r="BV45" s="1231"/>
      <c r="BW45" s="1231"/>
      <c r="BX45" s="1231"/>
      <c r="BY45" s="1231"/>
      <c r="BZ45" s="1231"/>
      <c r="CA45" s="1231"/>
      <c r="CB45" s="1231"/>
      <c r="CC45" s="1231"/>
      <c r="CD45" s="1231"/>
      <c r="CE45" s="1231"/>
      <c r="CF45" s="1231"/>
      <c r="CG45" s="1231"/>
      <c r="CH45" s="1231"/>
      <c r="CI45" s="1231"/>
      <c r="CJ45" s="1231"/>
      <c r="CK45" s="1231"/>
      <c r="CL45" s="1231"/>
      <c r="CM45" s="1231"/>
      <c r="CN45" s="1231"/>
      <c r="CO45" s="1231"/>
      <c r="CP45" s="1231"/>
      <c r="CQ45" s="1231"/>
      <c r="CR45" s="1231"/>
      <c r="CS45" s="1231"/>
      <c r="CT45" s="1231"/>
      <c r="CU45" s="1231"/>
      <c r="CV45" s="1231"/>
      <c r="CW45" s="1231"/>
      <c r="CX45" s="1231"/>
      <c r="CY45" s="1231"/>
      <c r="CZ45" s="1231"/>
      <c r="DA45" s="1231"/>
      <c r="DB45" s="1231"/>
      <c r="DC45" s="1232"/>
    </row>
    <row r="46" spans="2:109" ht="13.2" x14ac:dyDescent="0.2">
      <c r="B46" s="263"/>
      <c r="AN46" s="1230"/>
      <c r="AO46" s="1231"/>
      <c r="AP46" s="1231"/>
      <c r="AQ46" s="1231"/>
      <c r="AR46" s="1231"/>
      <c r="AS46" s="1231"/>
      <c r="AT46" s="1231"/>
      <c r="AU46" s="1231"/>
      <c r="AV46" s="1231"/>
      <c r="AW46" s="1231"/>
      <c r="AX46" s="1231"/>
      <c r="AY46" s="1231"/>
      <c r="AZ46" s="1231"/>
      <c r="BA46" s="1231"/>
      <c r="BB46" s="1231"/>
      <c r="BC46" s="1231"/>
      <c r="BD46" s="1231"/>
      <c r="BE46" s="1231"/>
      <c r="BF46" s="1231"/>
      <c r="BG46" s="1231"/>
      <c r="BH46" s="1231"/>
      <c r="BI46" s="1231"/>
      <c r="BJ46" s="1231"/>
      <c r="BK46" s="1231"/>
      <c r="BL46" s="1231"/>
      <c r="BM46" s="1231"/>
      <c r="BN46" s="1231"/>
      <c r="BO46" s="1231"/>
      <c r="BP46" s="1231"/>
      <c r="BQ46" s="1231"/>
      <c r="BR46" s="1231"/>
      <c r="BS46" s="1231"/>
      <c r="BT46" s="1231"/>
      <c r="BU46" s="1231"/>
      <c r="BV46" s="1231"/>
      <c r="BW46" s="1231"/>
      <c r="BX46" s="1231"/>
      <c r="BY46" s="1231"/>
      <c r="BZ46" s="1231"/>
      <c r="CA46" s="1231"/>
      <c r="CB46" s="1231"/>
      <c r="CC46" s="1231"/>
      <c r="CD46" s="1231"/>
      <c r="CE46" s="1231"/>
      <c r="CF46" s="1231"/>
      <c r="CG46" s="1231"/>
      <c r="CH46" s="1231"/>
      <c r="CI46" s="1231"/>
      <c r="CJ46" s="1231"/>
      <c r="CK46" s="1231"/>
      <c r="CL46" s="1231"/>
      <c r="CM46" s="1231"/>
      <c r="CN46" s="1231"/>
      <c r="CO46" s="1231"/>
      <c r="CP46" s="1231"/>
      <c r="CQ46" s="1231"/>
      <c r="CR46" s="1231"/>
      <c r="CS46" s="1231"/>
      <c r="CT46" s="1231"/>
      <c r="CU46" s="1231"/>
      <c r="CV46" s="1231"/>
      <c r="CW46" s="1231"/>
      <c r="CX46" s="1231"/>
      <c r="CY46" s="1231"/>
      <c r="CZ46" s="1231"/>
      <c r="DA46" s="1231"/>
      <c r="DB46" s="1231"/>
      <c r="DC46" s="1232"/>
    </row>
    <row r="47" spans="2:109" ht="13.2" x14ac:dyDescent="0.2">
      <c r="B47" s="263"/>
      <c r="AN47" s="1233"/>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5"/>
    </row>
    <row r="48" spans="2:109" ht="13.2" x14ac:dyDescent="0.2">
      <c r="B48" s="263"/>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ht="13.2" x14ac:dyDescent="0.2">
      <c r="B49" s="263"/>
      <c r="AN49" s="259" t="s">
        <v>598</v>
      </c>
    </row>
    <row r="50" spans="1:109" ht="13.2" x14ac:dyDescent="0.2">
      <c r="B50" s="263"/>
      <c r="G50" s="1221"/>
      <c r="H50" s="1221"/>
      <c r="I50" s="1221"/>
      <c r="J50" s="1221"/>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0" t="s">
        <v>553</v>
      </c>
      <c r="BQ50" s="1220"/>
      <c r="BR50" s="1220"/>
      <c r="BS50" s="1220"/>
      <c r="BT50" s="1220"/>
      <c r="BU50" s="1220"/>
      <c r="BV50" s="1220"/>
      <c r="BW50" s="1220"/>
      <c r="BX50" s="1220" t="s">
        <v>554</v>
      </c>
      <c r="BY50" s="1220"/>
      <c r="BZ50" s="1220"/>
      <c r="CA50" s="1220"/>
      <c r="CB50" s="1220"/>
      <c r="CC50" s="1220"/>
      <c r="CD50" s="1220"/>
      <c r="CE50" s="1220"/>
      <c r="CF50" s="1220" t="s">
        <v>555</v>
      </c>
      <c r="CG50" s="1220"/>
      <c r="CH50" s="1220"/>
      <c r="CI50" s="1220"/>
      <c r="CJ50" s="1220"/>
      <c r="CK50" s="1220"/>
      <c r="CL50" s="1220"/>
      <c r="CM50" s="1220"/>
      <c r="CN50" s="1220" t="s">
        <v>556</v>
      </c>
      <c r="CO50" s="1220"/>
      <c r="CP50" s="1220"/>
      <c r="CQ50" s="1220"/>
      <c r="CR50" s="1220"/>
      <c r="CS50" s="1220"/>
      <c r="CT50" s="1220"/>
      <c r="CU50" s="1220"/>
      <c r="CV50" s="1220" t="s">
        <v>557</v>
      </c>
      <c r="CW50" s="1220"/>
      <c r="CX50" s="1220"/>
      <c r="CY50" s="1220"/>
      <c r="CZ50" s="1220"/>
      <c r="DA50" s="1220"/>
      <c r="DB50" s="1220"/>
      <c r="DC50" s="1220"/>
    </row>
    <row r="51" spans="1:109" ht="13.5" customHeight="1" x14ac:dyDescent="0.2">
      <c r="B51" s="263"/>
      <c r="G51" s="1223"/>
      <c r="H51" s="1223"/>
      <c r="I51" s="1236"/>
      <c r="J51" s="1236"/>
      <c r="K51" s="1222"/>
      <c r="L51" s="1222"/>
      <c r="M51" s="1222"/>
      <c r="N51" s="1222"/>
      <c r="AM51" s="359"/>
      <c r="AN51" s="1218" t="s">
        <v>599</v>
      </c>
      <c r="AO51" s="1218"/>
      <c r="AP51" s="1218"/>
      <c r="AQ51" s="1218"/>
      <c r="AR51" s="1218"/>
      <c r="AS51" s="1218"/>
      <c r="AT51" s="1218"/>
      <c r="AU51" s="1218"/>
      <c r="AV51" s="1218"/>
      <c r="AW51" s="1218"/>
      <c r="AX51" s="1218"/>
      <c r="AY51" s="1218"/>
      <c r="AZ51" s="1218"/>
      <c r="BA51" s="1218"/>
      <c r="BB51" s="1218" t="s">
        <v>600</v>
      </c>
      <c r="BC51" s="1218"/>
      <c r="BD51" s="1218"/>
      <c r="BE51" s="1218"/>
      <c r="BF51" s="1218"/>
      <c r="BG51" s="1218"/>
      <c r="BH51" s="1218"/>
      <c r="BI51" s="1218"/>
      <c r="BJ51" s="1218"/>
      <c r="BK51" s="1218"/>
      <c r="BL51" s="1218"/>
      <c r="BM51" s="1218"/>
      <c r="BN51" s="1218"/>
      <c r="BO51" s="1218"/>
      <c r="BP51" s="1215"/>
      <c r="BQ51" s="1215"/>
      <c r="BR51" s="1215"/>
      <c r="BS51" s="1215"/>
      <c r="BT51" s="1215"/>
      <c r="BU51" s="1215"/>
      <c r="BV51" s="1215"/>
      <c r="BW51" s="1215"/>
      <c r="BX51" s="1215"/>
      <c r="BY51" s="1215"/>
      <c r="BZ51" s="1215"/>
      <c r="CA51" s="1215"/>
      <c r="CB51" s="1215"/>
      <c r="CC51" s="1215"/>
      <c r="CD51" s="1215"/>
      <c r="CE51" s="1215"/>
      <c r="CF51" s="1215"/>
      <c r="CG51" s="1215"/>
      <c r="CH51" s="1215"/>
      <c r="CI51" s="1215"/>
      <c r="CJ51" s="1215"/>
      <c r="CK51" s="1215"/>
      <c r="CL51" s="1215"/>
      <c r="CM51" s="1215"/>
      <c r="CN51" s="1215"/>
      <c r="CO51" s="1215"/>
      <c r="CP51" s="1215"/>
      <c r="CQ51" s="1215"/>
      <c r="CR51" s="1215"/>
      <c r="CS51" s="1215"/>
      <c r="CT51" s="1215"/>
      <c r="CU51" s="1215"/>
      <c r="CV51" s="1215"/>
      <c r="CW51" s="1215"/>
      <c r="CX51" s="1215"/>
      <c r="CY51" s="1215"/>
      <c r="CZ51" s="1215"/>
      <c r="DA51" s="1215"/>
      <c r="DB51" s="1215"/>
      <c r="DC51" s="1215"/>
    </row>
    <row r="52" spans="1:109" ht="13.2" x14ac:dyDescent="0.2">
      <c r="B52" s="263"/>
      <c r="G52" s="1223"/>
      <c r="H52" s="1223"/>
      <c r="I52" s="1236"/>
      <c r="J52" s="1236"/>
      <c r="K52" s="1222"/>
      <c r="L52" s="1222"/>
      <c r="M52" s="1222"/>
      <c r="N52" s="1222"/>
      <c r="AM52" s="359"/>
      <c r="AN52" s="1218"/>
      <c r="AO52" s="1218"/>
      <c r="AP52" s="1218"/>
      <c r="AQ52" s="1218"/>
      <c r="AR52" s="1218"/>
      <c r="AS52" s="1218"/>
      <c r="AT52" s="1218"/>
      <c r="AU52" s="1218"/>
      <c r="AV52" s="1218"/>
      <c r="AW52" s="1218"/>
      <c r="AX52" s="1218"/>
      <c r="AY52" s="1218"/>
      <c r="AZ52" s="1218"/>
      <c r="BA52" s="1218"/>
      <c r="BB52" s="1218"/>
      <c r="BC52" s="1218"/>
      <c r="BD52" s="1218"/>
      <c r="BE52" s="1218"/>
      <c r="BF52" s="1218"/>
      <c r="BG52" s="1218"/>
      <c r="BH52" s="1218"/>
      <c r="BI52" s="1218"/>
      <c r="BJ52" s="1218"/>
      <c r="BK52" s="1218"/>
      <c r="BL52" s="1218"/>
      <c r="BM52" s="1218"/>
      <c r="BN52" s="1218"/>
      <c r="BO52" s="1218"/>
      <c r="BP52" s="1215"/>
      <c r="BQ52" s="1215"/>
      <c r="BR52" s="1215"/>
      <c r="BS52" s="1215"/>
      <c r="BT52" s="1215"/>
      <c r="BU52" s="1215"/>
      <c r="BV52" s="1215"/>
      <c r="BW52" s="1215"/>
      <c r="BX52" s="1215"/>
      <c r="BY52" s="1215"/>
      <c r="BZ52" s="1215"/>
      <c r="CA52" s="1215"/>
      <c r="CB52" s="1215"/>
      <c r="CC52" s="1215"/>
      <c r="CD52" s="1215"/>
      <c r="CE52" s="1215"/>
      <c r="CF52" s="1215"/>
      <c r="CG52" s="1215"/>
      <c r="CH52" s="1215"/>
      <c r="CI52" s="1215"/>
      <c r="CJ52" s="1215"/>
      <c r="CK52" s="1215"/>
      <c r="CL52" s="1215"/>
      <c r="CM52" s="1215"/>
      <c r="CN52" s="1215"/>
      <c r="CO52" s="1215"/>
      <c r="CP52" s="1215"/>
      <c r="CQ52" s="1215"/>
      <c r="CR52" s="1215"/>
      <c r="CS52" s="1215"/>
      <c r="CT52" s="1215"/>
      <c r="CU52" s="1215"/>
      <c r="CV52" s="1215"/>
      <c r="CW52" s="1215"/>
      <c r="CX52" s="1215"/>
      <c r="CY52" s="1215"/>
      <c r="CZ52" s="1215"/>
      <c r="DA52" s="1215"/>
      <c r="DB52" s="1215"/>
      <c r="DC52" s="1215"/>
    </row>
    <row r="53" spans="1:109" ht="13.2" x14ac:dyDescent="0.2">
      <c r="A53" s="358"/>
      <c r="B53" s="263"/>
      <c r="G53" s="1223"/>
      <c r="H53" s="1223"/>
      <c r="I53" s="1221"/>
      <c r="J53" s="1221"/>
      <c r="K53" s="1222"/>
      <c r="L53" s="1222"/>
      <c r="M53" s="1222"/>
      <c r="N53" s="1222"/>
      <c r="AM53" s="359"/>
      <c r="AN53" s="1218"/>
      <c r="AO53" s="1218"/>
      <c r="AP53" s="1218"/>
      <c r="AQ53" s="1218"/>
      <c r="AR53" s="1218"/>
      <c r="AS53" s="1218"/>
      <c r="AT53" s="1218"/>
      <c r="AU53" s="1218"/>
      <c r="AV53" s="1218"/>
      <c r="AW53" s="1218"/>
      <c r="AX53" s="1218"/>
      <c r="AY53" s="1218"/>
      <c r="AZ53" s="1218"/>
      <c r="BA53" s="1218"/>
      <c r="BB53" s="1218" t="s">
        <v>601</v>
      </c>
      <c r="BC53" s="1218"/>
      <c r="BD53" s="1218"/>
      <c r="BE53" s="1218"/>
      <c r="BF53" s="1218"/>
      <c r="BG53" s="1218"/>
      <c r="BH53" s="1218"/>
      <c r="BI53" s="1218"/>
      <c r="BJ53" s="1218"/>
      <c r="BK53" s="1218"/>
      <c r="BL53" s="1218"/>
      <c r="BM53" s="1218"/>
      <c r="BN53" s="1218"/>
      <c r="BO53" s="1218"/>
      <c r="BP53" s="1215">
        <v>52.3</v>
      </c>
      <c r="BQ53" s="1215"/>
      <c r="BR53" s="1215"/>
      <c r="BS53" s="1215"/>
      <c r="BT53" s="1215"/>
      <c r="BU53" s="1215"/>
      <c r="BV53" s="1215"/>
      <c r="BW53" s="1215"/>
      <c r="BX53" s="1215">
        <v>54.2</v>
      </c>
      <c r="BY53" s="1215"/>
      <c r="BZ53" s="1215"/>
      <c r="CA53" s="1215"/>
      <c r="CB53" s="1215"/>
      <c r="CC53" s="1215"/>
      <c r="CD53" s="1215"/>
      <c r="CE53" s="1215"/>
      <c r="CF53" s="1215">
        <v>55.3</v>
      </c>
      <c r="CG53" s="1215"/>
      <c r="CH53" s="1215"/>
      <c r="CI53" s="1215"/>
      <c r="CJ53" s="1215"/>
      <c r="CK53" s="1215"/>
      <c r="CL53" s="1215"/>
      <c r="CM53" s="1215"/>
      <c r="CN53" s="1215">
        <v>57.2</v>
      </c>
      <c r="CO53" s="1215"/>
      <c r="CP53" s="1215"/>
      <c r="CQ53" s="1215"/>
      <c r="CR53" s="1215"/>
      <c r="CS53" s="1215"/>
      <c r="CT53" s="1215"/>
      <c r="CU53" s="1215"/>
      <c r="CV53" s="1215">
        <v>58.6</v>
      </c>
      <c r="CW53" s="1215"/>
      <c r="CX53" s="1215"/>
      <c r="CY53" s="1215"/>
      <c r="CZ53" s="1215"/>
      <c r="DA53" s="1215"/>
      <c r="DB53" s="1215"/>
      <c r="DC53" s="1215"/>
    </row>
    <row r="54" spans="1:109" ht="13.2" x14ac:dyDescent="0.2">
      <c r="A54" s="358"/>
      <c r="B54" s="263"/>
      <c r="G54" s="1223"/>
      <c r="H54" s="1223"/>
      <c r="I54" s="1221"/>
      <c r="J54" s="1221"/>
      <c r="K54" s="1222"/>
      <c r="L54" s="1222"/>
      <c r="M54" s="1222"/>
      <c r="N54" s="1222"/>
      <c r="AM54" s="359"/>
      <c r="AN54" s="1218"/>
      <c r="AO54" s="1218"/>
      <c r="AP54" s="1218"/>
      <c r="AQ54" s="1218"/>
      <c r="AR54" s="1218"/>
      <c r="AS54" s="1218"/>
      <c r="AT54" s="1218"/>
      <c r="AU54" s="1218"/>
      <c r="AV54" s="1218"/>
      <c r="AW54" s="1218"/>
      <c r="AX54" s="1218"/>
      <c r="AY54" s="1218"/>
      <c r="AZ54" s="1218"/>
      <c r="BA54" s="1218"/>
      <c r="BB54" s="1218"/>
      <c r="BC54" s="1218"/>
      <c r="BD54" s="1218"/>
      <c r="BE54" s="1218"/>
      <c r="BF54" s="1218"/>
      <c r="BG54" s="1218"/>
      <c r="BH54" s="1218"/>
      <c r="BI54" s="1218"/>
      <c r="BJ54" s="1218"/>
      <c r="BK54" s="1218"/>
      <c r="BL54" s="1218"/>
      <c r="BM54" s="1218"/>
      <c r="BN54" s="1218"/>
      <c r="BO54" s="1218"/>
      <c r="BP54" s="1215"/>
      <c r="BQ54" s="1215"/>
      <c r="BR54" s="1215"/>
      <c r="BS54" s="1215"/>
      <c r="BT54" s="1215"/>
      <c r="BU54" s="1215"/>
      <c r="BV54" s="1215"/>
      <c r="BW54" s="1215"/>
      <c r="BX54" s="1215"/>
      <c r="BY54" s="1215"/>
      <c r="BZ54" s="1215"/>
      <c r="CA54" s="1215"/>
      <c r="CB54" s="1215"/>
      <c r="CC54" s="1215"/>
      <c r="CD54" s="1215"/>
      <c r="CE54" s="1215"/>
      <c r="CF54" s="1215"/>
      <c r="CG54" s="1215"/>
      <c r="CH54" s="1215"/>
      <c r="CI54" s="1215"/>
      <c r="CJ54" s="1215"/>
      <c r="CK54" s="1215"/>
      <c r="CL54" s="1215"/>
      <c r="CM54" s="1215"/>
      <c r="CN54" s="1215"/>
      <c r="CO54" s="1215"/>
      <c r="CP54" s="1215"/>
      <c r="CQ54" s="1215"/>
      <c r="CR54" s="1215"/>
      <c r="CS54" s="1215"/>
      <c r="CT54" s="1215"/>
      <c r="CU54" s="1215"/>
      <c r="CV54" s="1215"/>
      <c r="CW54" s="1215"/>
      <c r="CX54" s="1215"/>
      <c r="CY54" s="1215"/>
      <c r="CZ54" s="1215"/>
      <c r="DA54" s="1215"/>
      <c r="DB54" s="1215"/>
      <c r="DC54" s="1215"/>
    </row>
    <row r="55" spans="1:109" ht="13.2" x14ac:dyDescent="0.2">
      <c r="A55" s="358"/>
      <c r="B55" s="263"/>
      <c r="G55" s="1221"/>
      <c r="H55" s="1221"/>
      <c r="I55" s="1221"/>
      <c r="J55" s="1221"/>
      <c r="K55" s="1222"/>
      <c r="L55" s="1222"/>
      <c r="M55" s="1222"/>
      <c r="N55" s="1222"/>
      <c r="AN55" s="1220" t="s">
        <v>602</v>
      </c>
      <c r="AO55" s="1220"/>
      <c r="AP55" s="1220"/>
      <c r="AQ55" s="1220"/>
      <c r="AR55" s="1220"/>
      <c r="AS55" s="1220"/>
      <c r="AT55" s="1220"/>
      <c r="AU55" s="1220"/>
      <c r="AV55" s="1220"/>
      <c r="AW55" s="1220"/>
      <c r="AX55" s="1220"/>
      <c r="AY55" s="1220"/>
      <c r="AZ55" s="1220"/>
      <c r="BA55" s="1220"/>
      <c r="BB55" s="1218" t="s">
        <v>600</v>
      </c>
      <c r="BC55" s="1218"/>
      <c r="BD55" s="1218"/>
      <c r="BE55" s="1218"/>
      <c r="BF55" s="1218"/>
      <c r="BG55" s="1218"/>
      <c r="BH55" s="1218"/>
      <c r="BI55" s="1218"/>
      <c r="BJ55" s="1218"/>
      <c r="BK55" s="1218"/>
      <c r="BL55" s="1218"/>
      <c r="BM55" s="1218"/>
      <c r="BN55" s="1218"/>
      <c r="BO55" s="1218"/>
      <c r="BP55" s="1215">
        <v>0</v>
      </c>
      <c r="BQ55" s="1215"/>
      <c r="BR55" s="1215"/>
      <c r="BS55" s="1215"/>
      <c r="BT55" s="1215"/>
      <c r="BU55" s="1215"/>
      <c r="BV55" s="1215"/>
      <c r="BW55" s="1215"/>
      <c r="BX55" s="1215">
        <v>0</v>
      </c>
      <c r="BY55" s="1215"/>
      <c r="BZ55" s="1215"/>
      <c r="CA55" s="1215"/>
      <c r="CB55" s="1215"/>
      <c r="CC55" s="1215"/>
      <c r="CD55" s="1215"/>
      <c r="CE55" s="1215"/>
      <c r="CF55" s="1215">
        <v>0</v>
      </c>
      <c r="CG55" s="1215"/>
      <c r="CH55" s="1215"/>
      <c r="CI55" s="1215"/>
      <c r="CJ55" s="1215"/>
      <c r="CK55" s="1215"/>
      <c r="CL55" s="1215"/>
      <c r="CM55" s="1215"/>
      <c r="CN55" s="1215">
        <v>0</v>
      </c>
      <c r="CO55" s="1215"/>
      <c r="CP55" s="1215"/>
      <c r="CQ55" s="1215"/>
      <c r="CR55" s="1215"/>
      <c r="CS55" s="1215"/>
      <c r="CT55" s="1215"/>
      <c r="CU55" s="1215"/>
      <c r="CV55" s="1215">
        <v>0</v>
      </c>
      <c r="CW55" s="1215"/>
      <c r="CX55" s="1215"/>
      <c r="CY55" s="1215"/>
      <c r="CZ55" s="1215"/>
      <c r="DA55" s="1215"/>
      <c r="DB55" s="1215"/>
      <c r="DC55" s="1215"/>
    </row>
    <row r="56" spans="1:109" ht="13.2" x14ac:dyDescent="0.2">
      <c r="A56" s="358"/>
      <c r="B56" s="263"/>
      <c r="G56" s="1221"/>
      <c r="H56" s="1221"/>
      <c r="I56" s="1221"/>
      <c r="J56" s="1221"/>
      <c r="K56" s="1222"/>
      <c r="L56" s="1222"/>
      <c r="M56" s="1222"/>
      <c r="N56" s="1222"/>
      <c r="AN56" s="1220"/>
      <c r="AO56" s="1220"/>
      <c r="AP56" s="1220"/>
      <c r="AQ56" s="1220"/>
      <c r="AR56" s="1220"/>
      <c r="AS56" s="1220"/>
      <c r="AT56" s="1220"/>
      <c r="AU56" s="1220"/>
      <c r="AV56" s="1220"/>
      <c r="AW56" s="1220"/>
      <c r="AX56" s="1220"/>
      <c r="AY56" s="1220"/>
      <c r="AZ56" s="1220"/>
      <c r="BA56" s="1220"/>
      <c r="BB56" s="1218"/>
      <c r="BC56" s="1218"/>
      <c r="BD56" s="1218"/>
      <c r="BE56" s="1218"/>
      <c r="BF56" s="1218"/>
      <c r="BG56" s="1218"/>
      <c r="BH56" s="1218"/>
      <c r="BI56" s="1218"/>
      <c r="BJ56" s="1218"/>
      <c r="BK56" s="1218"/>
      <c r="BL56" s="1218"/>
      <c r="BM56" s="1218"/>
      <c r="BN56" s="1218"/>
      <c r="BO56" s="1218"/>
      <c r="BP56" s="1215"/>
      <c r="BQ56" s="1215"/>
      <c r="BR56" s="1215"/>
      <c r="BS56" s="1215"/>
      <c r="BT56" s="1215"/>
      <c r="BU56" s="1215"/>
      <c r="BV56" s="1215"/>
      <c r="BW56" s="1215"/>
      <c r="BX56" s="1215"/>
      <c r="BY56" s="1215"/>
      <c r="BZ56" s="1215"/>
      <c r="CA56" s="1215"/>
      <c r="CB56" s="1215"/>
      <c r="CC56" s="1215"/>
      <c r="CD56" s="1215"/>
      <c r="CE56" s="1215"/>
      <c r="CF56" s="1215"/>
      <c r="CG56" s="1215"/>
      <c r="CH56" s="1215"/>
      <c r="CI56" s="1215"/>
      <c r="CJ56" s="1215"/>
      <c r="CK56" s="1215"/>
      <c r="CL56" s="1215"/>
      <c r="CM56" s="1215"/>
      <c r="CN56" s="1215"/>
      <c r="CO56" s="1215"/>
      <c r="CP56" s="1215"/>
      <c r="CQ56" s="1215"/>
      <c r="CR56" s="1215"/>
      <c r="CS56" s="1215"/>
      <c r="CT56" s="1215"/>
      <c r="CU56" s="1215"/>
      <c r="CV56" s="1215"/>
      <c r="CW56" s="1215"/>
      <c r="CX56" s="1215"/>
      <c r="CY56" s="1215"/>
      <c r="CZ56" s="1215"/>
      <c r="DA56" s="1215"/>
      <c r="DB56" s="1215"/>
      <c r="DC56" s="1215"/>
    </row>
    <row r="57" spans="1:109" s="358" customFormat="1" ht="13.2" x14ac:dyDescent="0.2">
      <c r="B57" s="362"/>
      <c r="G57" s="1221"/>
      <c r="H57" s="1221"/>
      <c r="I57" s="1216"/>
      <c r="J57" s="1216"/>
      <c r="K57" s="1222"/>
      <c r="L57" s="1222"/>
      <c r="M57" s="1222"/>
      <c r="N57" s="1222"/>
      <c r="AM57" s="259"/>
      <c r="AN57" s="1220"/>
      <c r="AO57" s="1220"/>
      <c r="AP57" s="1220"/>
      <c r="AQ57" s="1220"/>
      <c r="AR57" s="1220"/>
      <c r="AS57" s="1220"/>
      <c r="AT57" s="1220"/>
      <c r="AU57" s="1220"/>
      <c r="AV57" s="1220"/>
      <c r="AW57" s="1220"/>
      <c r="AX57" s="1220"/>
      <c r="AY57" s="1220"/>
      <c r="AZ57" s="1220"/>
      <c r="BA57" s="1220"/>
      <c r="BB57" s="1218" t="s">
        <v>601</v>
      </c>
      <c r="BC57" s="1218"/>
      <c r="BD57" s="1218"/>
      <c r="BE57" s="1218"/>
      <c r="BF57" s="1218"/>
      <c r="BG57" s="1218"/>
      <c r="BH57" s="1218"/>
      <c r="BI57" s="1218"/>
      <c r="BJ57" s="1218"/>
      <c r="BK57" s="1218"/>
      <c r="BL57" s="1218"/>
      <c r="BM57" s="1218"/>
      <c r="BN57" s="1218"/>
      <c r="BO57" s="1218"/>
      <c r="BP57" s="1215">
        <v>56.3</v>
      </c>
      <c r="BQ57" s="1215"/>
      <c r="BR57" s="1215"/>
      <c r="BS57" s="1215"/>
      <c r="BT57" s="1215"/>
      <c r="BU57" s="1215"/>
      <c r="BV57" s="1215"/>
      <c r="BW57" s="1215"/>
      <c r="BX57" s="1215">
        <v>57.7</v>
      </c>
      <c r="BY57" s="1215"/>
      <c r="BZ57" s="1215"/>
      <c r="CA57" s="1215"/>
      <c r="CB57" s="1215"/>
      <c r="CC57" s="1215"/>
      <c r="CD57" s="1215"/>
      <c r="CE57" s="1215"/>
      <c r="CF57" s="1215">
        <v>58.9</v>
      </c>
      <c r="CG57" s="1215"/>
      <c r="CH57" s="1215"/>
      <c r="CI57" s="1215"/>
      <c r="CJ57" s="1215"/>
      <c r="CK57" s="1215"/>
      <c r="CL57" s="1215"/>
      <c r="CM57" s="1215"/>
      <c r="CN57" s="1215">
        <v>60</v>
      </c>
      <c r="CO57" s="1215"/>
      <c r="CP57" s="1215"/>
      <c r="CQ57" s="1215"/>
      <c r="CR57" s="1215"/>
      <c r="CS57" s="1215"/>
      <c r="CT57" s="1215"/>
      <c r="CU57" s="1215"/>
      <c r="CV57" s="1215">
        <v>60.9</v>
      </c>
      <c r="CW57" s="1215"/>
      <c r="CX57" s="1215"/>
      <c r="CY57" s="1215"/>
      <c r="CZ57" s="1215"/>
      <c r="DA57" s="1215"/>
      <c r="DB57" s="1215"/>
      <c r="DC57" s="1215"/>
      <c r="DD57" s="363"/>
      <c r="DE57" s="362"/>
    </row>
    <row r="58" spans="1:109" s="358" customFormat="1" ht="13.2" x14ac:dyDescent="0.2">
      <c r="A58" s="259"/>
      <c r="B58" s="362"/>
      <c r="G58" s="1221"/>
      <c r="H58" s="1221"/>
      <c r="I58" s="1216"/>
      <c r="J58" s="1216"/>
      <c r="K58" s="1222"/>
      <c r="L58" s="1222"/>
      <c r="M58" s="1222"/>
      <c r="N58" s="1222"/>
      <c r="AM58" s="259"/>
      <c r="AN58" s="1220"/>
      <c r="AO58" s="1220"/>
      <c r="AP58" s="1220"/>
      <c r="AQ58" s="1220"/>
      <c r="AR58" s="1220"/>
      <c r="AS58" s="1220"/>
      <c r="AT58" s="1220"/>
      <c r="AU58" s="1220"/>
      <c r="AV58" s="1220"/>
      <c r="AW58" s="1220"/>
      <c r="AX58" s="1220"/>
      <c r="AY58" s="1220"/>
      <c r="AZ58" s="1220"/>
      <c r="BA58" s="1220"/>
      <c r="BB58" s="1218"/>
      <c r="BC58" s="1218"/>
      <c r="BD58" s="1218"/>
      <c r="BE58" s="1218"/>
      <c r="BF58" s="1218"/>
      <c r="BG58" s="1218"/>
      <c r="BH58" s="1218"/>
      <c r="BI58" s="1218"/>
      <c r="BJ58" s="1218"/>
      <c r="BK58" s="1218"/>
      <c r="BL58" s="1218"/>
      <c r="BM58" s="1218"/>
      <c r="BN58" s="1218"/>
      <c r="BO58" s="1218"/>
      <c r="BP58" s="1215"/>
      <c r="BQ58" s="1215"/>
      <c r="BR58" s="1215"/>
      <c r="BS58" s="1215"/>
      <c r="BT58" s="1215"/>
      <c r="BU58" s="1215"/>
      <c r="BV58" s="1215"/>
      <c r="BW58" s="1215"/>
      <c r="BX58" s="1215"/>
      <c r="BY58" s="1215"/>
      <c r="BZ58" s="1215"/>
      <c r="CA58" s="1215"/>
      <c r="CB58" s="1215"/>
      <c r="CC58" s="1215"/>
      <c r="CD58" s="1215"/>
      <c r="CE58" s="1215"/>
      <c r="CF58" s="1215"/>
      <c r="CG58" s="1215"/>
      <c r="CH58" s="1215"/>
      <c r="CI58" s="1215"/>
      <c r="CJ58" s="1215"/>
      <c r="CK58" s="1215"/>
      <c r="CL58" s="1215"/>
      <c r="CM58" s="1215"/>
      <c r="CN58" s="1215"/>
      <c r="CO58" s="1215"/>
      <c r="CP58" s="1215"/>
      <c r="CQ58" s="1215"/>
      <c r="CR58" s="1215"/>
      <c r="CS58" s="1215"/>
      <c r="CT58" s="1215"/>
      <c r="CU58" s="1215"/>
      <c r="CV58" s="1215"/>
      <c r="CW58" s="1215"/>
      <c r="CX58" s="1215"/>
      <c r="CY58" s="1215"/>
      <c r="CZ58" s="1215"/>
      <c r="DA58" s="1215"/>
      <c r="DB58" s="1215"/>
      <c r="DC58" s="1215"/>
      <c r="DD58" s="363"/>
      <c r="DE58" s="362"/>
    </row>
    <row r="59" spans="1:109" s="358" customFormat="1" ht="13.2" x14ac:dyDescent="0.2">
      <c r="A59" s="259"/>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ht="13.2" x14ac:dyDescent="0.2">
      <c r="A60" s="259"/>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ht="13.2" x14ac:dyDescent="0.2">
      <c r="A61" s="259"/>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ht="13.2" x14ac:dyDescent="0.2">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59"/>
    </row>
    <row r="63" spans="1:109" ht="16.2" x14ac:dyDescent="0.2">
      <c r="B63" s="316" t="s">
        <v>603</v>
      </c>
    </row>
    <row r="64" spans="1:109" ht="13.2" x14ac:dyDescent="0.2">
      <c r="B64" s="263"/>
      <c r="G64" s="357"/>
      <c r="I64" s="369"/>
      <c r="J64" s="369"/>
      <c r="K64" s="369"/>
      <c r="L64" s="369"/>
      <c r="M64" s="369"/>
      <c r="N64" s="370"/>
      <c r="AM64" s="357"/>
      <c r="AN64" s="357" t="s">
        <v>596</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ht="13.2" x14ac:dyDescent="0.2">
      <c r="B65" s="263"/>
      <c r="AN65" s="1227" t="s">
        <v>604</v>
      </c>
      <c r="AO65" s="1228"/>
      <c r="AP65" s="1228"/>
      <c r="AQ65" s="1228"/>
      <c r="AR65" s="1228"/>
      <c r="AS65" s="1228"/>
      <c r="AT65" s="1228"/>
      <c r="AU65" s="1228"/>
      <c r="AV65" s="1228"/>
      <c r="AW65" s="1228"/>
      <c r="AX65" s="1228"/>
      <c r="AY65" s="1228"/>
      <c r="AZ65" s="1228"/>
      <c r="BA65" s="1228"/>
      <c r="BB65" s="1228"/>
      <c r="BC65" s="1228"/>
      <c r="BD65" s="1228"/>
      <c r="BE65" s="1228"/>
      <c r="BF65" s="1228"/>
      <c r="BG65" s="1228"/>
      <c r="BH65" s="1228"/>
      <c r="BI65" s="1228"/>
      <c r="BJ65" s="1228"/>
      <c r="BK65" s="1228"/>
      <c r="BL65" s="1228"/>
      <c r="BM65" s="1228"/>
      <c r="BN65" s="1228"/>
      <c r="BO65" s="1228"/>
      <c r="BP65" s="1228"/>
      <c r="BQ65" s="1228"/>
      <c r="BR65" s="1228"/>
      <c r="BS65" s="1228"/>
      <c r="BT65" s="1228"/>
      <c r="BU65" s="1228"/>
      <c r="BV65" s="1228"/>
      <c r="BW65" s="1228"/>
      <c r="BX65" s="1228"/>
      <c r="BY65" s="1228"/>
      <c r="BZ65" s="1228"/>
      <c r="CA65" s="1228"/>
      <c r="CB65" s="1228"/>
      <c r="CC65" s="1228"/>
      <c r="CD65" s="1228"/>
      <c r="CE65" s="1228"/>
      <c r="CF65" s="1228"/>
      <c r="CG65" s="1228"/>
      <c r="CH65" s="1228"/>
      <c r="CI65" s="1228"/>
      <c r="CJ65" s="1228"/>
      <c r="CK65" s="1228"/>
      <c r="CL65" s="1228"/>
      <c r="CM65" s="1228"/>
      <c r="CN65" s="1228"/>
      <c r="CO65" s="1228"/>
      <c r="CP65" s="1228"/>
      <c r="CQ65" s="1228"/>
      <c r="CR65" s="1228"/>
      <c r="CS65" s="1228"/>
      <c r="CT65" s="1228"/>
      <c r="CU65" s="1228"/>
      <c r="CV65" s="1228"/>
      <c r="CW65" s="1228"/>
      <c r="CX65" s="1228"/>
      <c r="CY65" s="1228"/>
      <c r="CZ65" s="1228"/>
      <c r="DA65" s="1228"/>
      <c r="DB65" s="1228"/>
      <c r="DC65" s="1229"/>
    </row>
    <row r="66" spans="2:107" ht="13.2" x14ac:dyDescent="0.2">
      <c r="B66" s="263"/>
      <c r="AN66" s="1230"/>
      <c r="AO66" s="1231"/>
      <c r="AP66" s="1231"/>
      <c r="AQ66" s="1231"/>
      <c r="AR66" s="1231"/>
      <c r="AS66" s="1231"/>
      <c r="AT66" s="1231"/>
      <c r="AU66" s="1231"/>
      <c r="AV66" s="1231"/>
      <c r="AW66" s="1231"/>
      <c r="AX66" s="1231"/>
      <c r="AY66" s="1231"/>
      <c r="AZ66" s="1231"/>
      <c r="BA66" s="1231"/>
      <c r="BB66" s="1231"/>
      <c r="BC66" s="1231"/>
      <c r="BD66" s="1231"/>
      <c r="BE66" s="1231"/>
      <c r="BF66" s="1231"/>
      <c r="BG66" s="1231"/>
      <c r="BH66" s="1231"/>
      <c r="BI66" s="1231"/>
      <c r="BJ66" s="1231"/>
      <c r="BK66" s="1231"/>
      <c r="BL66" s="1231"/>
      <c r="BM66" s="1231"/>
      <c r="BN66" s="1231"/>
      <c r="BO66" s="1231"/>
      <c r="BP66" s="1231"/>
      <c r="BQ66" s="1231"/>
      <c r="BR66" s="1231"/>
      <c r="BS66" s="1231"/>
      <c r="BT66" s="1231"/>
      <c r="BU66" s="1231"/>
      <c r="BV66" s="1231"/>
      <c r="BW66" s="1231"/>
      <c r="BX66" s="1231"/>
      <c r="BY66" s="1231"/>
      <c r="BZ66" s="1231"/>
      <c r="CA66" s="1231"/>
      <c r="CB66" s="1231"/>
      <c r="CC66" s="1231"/>
      <c r="CD66" s="1231"/>
      <c r="CE66" s="1231"/>
      <c r="CF66" s="1231"/>
      <c r="CG66" s="1231"/>
      <c r="CH66" s="1231"/>
      <c r="CI66" s="1231"/>
      <c r="CJ66" s="1231"/>
      <c r="CK66" s="1231"/>
      <c r="CL66" s="1231"/>
      <c r="CM66" s="1231"/>
      <c r="CN66" s="1231"/>
      <c r="CO66" s="1231"/>
      <c r="CP66" s="1231"/>
      <c r="CQ66" s="1231"/>
      <c r="CR66" s="1231"/>
      <c r="CS66" s="1231"/>
      <c r="CT66" s="1231"/>
      <c r="CU66" s="1231"/>
      <c r="CV66" s="1231"/>
      <c r="CW66" s="1231"/>
      <c r="CX66" s="1231"/>
      <c r="CY66" s="1231"/>
      <c r="CZ66" s="1231"/>
      <c r="DA66" s="1231"/>
      <c r="DB66" s="1231"/>
      <c r="DC66" s="1232"/>
    </row>
    <row r="67" spans="2:107" ht="13.2" x14ac:dyDescent="0.2">
      <c r="B67" s="263"/>
      <c r="AN67" s="1230"/>
      <c r="AO67" s="1231"/>
      <c r="AP67" s="1231"/>
      <c r="AQ67" s="1231"/>
      <c r="AR67" s="1231"/>
      <c r="AS67" s="1231"/>
      <c r="AT67" s="1231"/>
      <c r="AU67" s="1231"/>
      <c r="AV67" s="1231"/>
      <c r="AW67" s="1231"/>
      <c r="AX67" s="1231"/>
      <c r="AY67" s="1231"/>
      <c r="AZ67" s="1231"/>
      <c r="BA67" s="1231"/>
      <c r="BB67" s="1231"/>
      <c r="BC67" s="1231"/>
      <c r="BD67" s="1231"/>
      <c r="BE67" s="1231"/>
      <c r="BF67" s="1231"/>
      <c r="BG67" s="1231"/>
      <c r="BH67" s="1231"/>
      <c r="BI67" s="1231"/>
      <c r="BJ67" s="1231"/>
      <c r="BK67" s="1231"/>
      <c r="BL67" s="1231"/>
      <c r="BM67" s="1231"/>
      <c r="BN67" s="1231"/>
      <c r="BO67" s="1231"/>
      <c r="BP67" s="1231"/>
      <c r="BQ67" s="1231"/>
      <c r="BR67" s="1231"/>
      <c r="BS67" s="1231"/>
      <c r="BT67" s="1231"/>
      <c r="BU67" s="1231"/>
      <c r="BV67" s="1231"/>
      <c r="BW67" s="1231"/>
      <c r="BX67" s="1231"/>
      <c r="BY67" s="1231"/>
      <c r="BZ67" s="1231"/>
      <c r="CA67" s="1231"/>
      <c r="CB67" s="1231"/>
      <c r="CC67" s="1231"/>
      <c r="CD67" s="1231"/>
      <c r="CE67" s="1231"/>
      <c r="CF67" s="1231"/>
      <c r="CG67" s="1231"/>
      <c r="CH67" s="1231"/>
      <c r="CI67" s="1231"/>
      <c r="CJ67" s="1231"/>
      <c r="CK67" s="1231"/>
      <c r="CL67" s="1231"/>
      <c r="CM67" s="1231"/>
      <c r="CN67" s="1231"/>
      <c r="CO67" s="1231"/>
      <c r="CP67" s="1231"/>
      <c r="CQ67" s="1231"/>
      <c r="CR67" s="1231"/>
      <c r="CS67" s="1231"/>
      <c r="CT67" s="1231"/>
      <c r="CU67" s="1231"/>
      <c r="CV67" s="1231"/>
      <c r="CW67" s="1231"/>
      <c r="CX67" s="1231"/>
      <c r="CY67" s="1231"/>
      <c r="CZ67" s="1231"/>
      <c r="DA67" s="1231"/>
      <c r="DB67" s="1231"/>
      <c r="DC67" s="1232"/>
    </row>
    <row r="68" spans="2:107" ht="13.2" x14ac:dyDescent="0.2">
      <c r="B68" s="263"/>
      <c r="AN68" s="1230"/>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1"/>
      <c r="CK68" s="1231"/>
      <c r="CL68" s="1231"/>
      <c r="CM68" s="1231"/>
      <c r="CN68" s="1231"/>
      <c r="CO68" s="1231"/>
      <c r="CP68" s="1231"/>
      <c r="CQ68" s="1231"/>
      <c r="CR68" s="1231"/>
      <c r="CS68" s="1231"/>
      <c r="CT68" s="1231"/>
      <c r="CU68" s="1231"/>
      <c r="CV68" s="1231"/>
      <c r="CW68" s="1231"/>
      <c r="CX68" s="1231"/>
      <c r="CY68" s="1231"/>
      <c r="CZ68" s="1231"/>
      <c r="DA68" s="1231"/>
      <c r="DB68" s="1231"/>
      <c r="DC68" s="1232"/>
    </row>
    <row r="69" spans="2:107" ht="13.2" x14ac:dyDescent="0.2">
      <c r="B69" s="263"/>
      <c r="AN69" s="1233"/>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5"/>
    </row>
    <row r="70" spans="2:107" ht="13.2" x14ac:dyDescent="0.2">
      <c r="B70" s="263"/>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ht="13.2" x14ac:dyDescent="0.2">
      <c r="B71" s="263"/>
      <c r="G71" s="374"/>
      <c r="I71" s="375"/>
      <c r="J71" s="372"/>
      <c r="K71" s="372"/>
      <c r="L71" s="373"/>
      <c r="M71" s="372"/>
      <c r="N71" s="373"/>
      <c r="AM71" s="374"/>
      <c r="AN71" s="259" t="s">
        <v>598</v>
      </c>
    </row>
    <row r="72" spans="2:107" ht="13.2" x14ac:dyDescent="0.2">
      <c r="B72" s="263"/>
      <c r="G72" s="1221"/>
      <c r="H72" s="1221"/>
      <c r="I72" s="1221"/>
      <c r="J72" s="1221"/>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0" t="s">
        <v>553</v>
      </c>
      <c r="BQ72" s="1220"/>
      <c r="BR72" s="1220"/>
      <c r="BS72" s="1220"/>
      <c r="BT72" s="1220"/>
      <c r="BU72" s="1220"/>
      <c r="BV72" s="1220"/>
      <c r="BW72" s="1220"/>
      <c r="BX72" s="1220" t="s">
        <v>554</v>
      </c>
      <c r="BY72" s="1220"/>
      <c r="BZ72" s="1220"/>
      <c r="CA72" s="1220"/>
      <c r="CB72" s="1220"/>
      <c r="CC72" s="1220"/>
      <c r="CD72" s="1220"/>
      <c r="CE72" s="1220"/>
      <c r="CF72" s="1220" t="s">
        <v>555</v>
      </c>
      <c r="CG72" s="1220"/>
      <c r="CH72" s="1220"/>
      <c r="CI72" s="1220"/>
      <c r="CJ72" s="1220"/>
      <c r="CK72" s="1220"/>
      <c r="CL72" s="1220"/>
      <c r="CM72" s="1220"/>
      <c r="CN72" s="1220" t="s">
        <v>556</v>
      </c>
      <c r="CO72" s="1220"/>
      <c r="CP72" s="1220"/>
      <c r="CQ72" s="1220"/>
      <c r="CR72" s="1220"/>
      <c r="CS72" s="1220"/>
      <c r="CT72" s="1220"/>
      <c r="CU72" s="1220"/>
      <c r="CV72" s="1220" t="s">
        <v>557</v>
      </c>
      <c r="CW72" s="1220"/>
      <c r="CX72" s="1220"/>
      <c r="CY72" s="1220"/>
      <c r="CZ72" s="1220"/>
      <c r="DA72" s="1220"/>
      <c r="DB72" s="1220"/>
      <c r="DC72" s="1220"/>
    </row>
    <row r="73" spans="2:107" ht="13.2" x14ac:dyDescent="0.2">
      <c r="B73" s="263"/>
      <c r="G73" s="1223"/>
      <c r="H73" s="1223"/>
      <c r="I73" s="1223"/>
      <c r="J73" s="1223"/>
      <c r="K73" s="1219"/>
      <c r="L73" s="1219"/>
      <c r="M73" s="1219"/>
      <c r="N73" s="1219"/>
      <c r="AM73" s="359"/>
      <c r="AN73" s="1218" t="s">
        <v>599</v>
      </c>
      <c r="AO73" s="1218"/>
      <c r="AP73" s="1218"/>
      <c r="AQ73" s="1218"/>
      <c r="AR73" s="1218"/>
      <c r="AS73" s="1218"/>
      <c r="AT73" s="1218"/>
      <c r="AU73" s="1218"/>
      <c r="AV73" s="1218"/>
      <c r="AW73" s="1218"/>
      <c r="AX73" s="1218"/>
      <c r="AY73" s="1218"/>
      <c r="AZ73" s="1218"/>
      <c r="BA73" s="1218"/>
      <c r="BB73" s="1218" t="s">
        <v>600</v>
      </c>
      <c r="BC73" s="1218"/>
      <c r="BD73" s="1218"/>
      <c r="BE73" s="1218"/>
      <c r="BF73" s="1218"/>
      <c r="BG73" s="1218"/>
      <c r="BH73" s="1218"/>
      <c r="BI73" s="1218"/>
      <c r="BJ73" s="1218"/>
      <c r="BK73" s="1218"/>
      <c r="BL73" s="1218"/>
      <c r="BM73" s="1218"/>
      <c r="BN73" s="1218"/>
      <c r="BO73" s="1218"/>
      <c r="BP73" s="1215"/>
      <c r="BQ73" s="1215"/>
      <c r="BR73" s="1215"/>
      <c r="BS73" s="1215"/>
      <c r="BT73" s="1215"/>
      <c r="BU73" s="1215"/>
      <c r="BV73" s="1215"/>
      <c r="BW73" s="1215"/>
      <c r="BX73" s="1215"/>
      <c r="BY73" s="1215"/>
      <c r="BZ73" s="1215"/>
      <c r="CA73" s="1215"/>
      <c r="CB73" s="1215"/>
      <c r="CC73" s="1215"/>
      <c r="CD73" s="1215"/>
      <c r="CE73" s="1215"/>
      <c r="CF73" s="1215"/>
      <c r="CG73" s="1215"/>
      <c r="CH73" s="1215"/>
      <c r="CI73" s="1215"/>
      <c r="CJ73" s="1215"/>
      <c r="CK73" s="1215"/>
      <c r="CL73" s="1215"/>
      <c r="CM73" s="1215"/>
      <c r="CN73" s="1215"/>
      <c r="CO73" s="1215"/>
      <c r="CP73" s="1215"/>
      <c r="CQ73" s="1215"/>
      <c r="CR73" s="1215"/>
      <c r="CS73" s="1215"/>
      <c r="CT73" s="1215"/>
      <c r="CU73" s="1215"/>
      <c r="CV73" s="1215"/>
      <c r="CW73" s="1215"/>
      <c r="CX73" s="1215"/>
      <c r="CY73" s="1215"/>
      <c r="CZ73" s="1215"/>
      <c r="DA73" s="1215"/>
      <c r="DB73" s="1215"/>
      <c r="DC73" s="1215"/>
    </row>
    <row r="74" spans="2:107" ht="13.2" x14ac:dyDescent="0.2">
      <c r="B74" s="263"/>
      <c r="G74" s="1223"/>
      <c r="H74" s="1223"/>
      <c r="I74" s="1223"/>
      <c r="J74" s="1223"/>
      <c r="K74" s="1219"/>
      <c r="L74" s="1219"/>
      <c r="M74" s="1219"/>
      <c r="N74" s="1219"/>
      <c r="AM74" s="359"/>
      <c r="AN74" s="1218"/>
      <c r="AO74" s="1218"/>
      <c r="AP74" s="1218"/>
      <c r="AQ74" s="1218"/>
      <c r="AR74" s="1218"/>
      <c r="AS74" s="1218"/>
      <c r="AT74" s="1218"/>
      <c r="AU74" s="1218"/>
      <c r="AV74" s="1218"/>
      <c r="AW74" s="1218"/>
      <c r="AX74" s="1218"/>
      <c r="AY74" s="1218"/>
      <c r="AZ74" s="1218"/>
      <c r="BA74" s="1218"/>
      <c r="BB74" s="1218"/>
      <c r="BC74" s="1218"/>
      <c r="BD74" s="1218"/>
      <c r="BE74" s="1218"/>
      <c r="BF74" s="1218"/>
      <c r="BG74" s="1218"/>
      <c r="BH74" s="1218"/>
      <c r="BI74" s="1218"/>
      <c r="BJ74" s="1218"/>
      <c r="BK74" s="1218"/>
      <c r="BL74" s="1218"/>
      <c r="BM74" s="1218"/>
      <c r="BN74" s="1218"/>
      <c r="BO74" s="1218"/>
      <c r="BP74" s="1215"/>
      <c r="BQ74" s="1215"/>
      <c r="BR74" s="1215"/>
      <c r="BS74" s="1215"/>
      <c r="BT74" s="1215"/>
      <c r="BU74" s="1215"/>
      <c r="BV74" s="1215"/>
      <c r="BW74" s="1215"/>
      <c r="BX74" s="1215"/>
      <c r="BY74" s="1215"/>
      <c r="BZ74" s="1215"/>
      <c r="CA74" s="1215"/>
      <c r="CB74" s="1215"/>
      <c r="CC74" s="1215"/>
      <c r="CD74" s="1215"/>
      <c r="CE74" s="1215"/>
      <c r="CF74" s="1215"/>
      <c r="CG74" s="1215"/>
      <c r="CH74" s="1215"/>
      <c r="CI74" s="1215"/>
      <c r="CJ74" s="1215"/>
      <c r="CK74" s="1215"/>
      <c r="CL74" s="1215"/>
      <c r="CM74" s="1215"/>
      <c r="CN74" s="1215"/>
      <c r="CO74" s="1215"/>
      <c r="CP74" s="1215"/>
      <c r="CQ74" s="1215"/>
      <c r="CR74" s="1215"/>
      <c r="CS74" s="1215"/>
      <c r="CT74" s="1215"/>
      <c r="CU74" s="1215"/>
      <c r="CV74" s="1215"/>
      <c r="CW74" s="1215"/>
      <c r="CX74" s="1215"/>
      <c r="CY74" s="1215"/>
      <c r="CZ74" s="1215"/>
      <c r="DA74" s="1215"/>
      <c r="DB74" s="1215"/>
      <c r="DC74" s="1215"/>
    </row>
    <row r="75" spans="2:107" ht="13.2" x14ac:dyDescent="0.2">
      <c r="B75" s="263"/>
      <c r="G75" s="1223"/>
      <c r="H75" s="1223"/>
      <c r="I75" s="1221"/>
      <c r="J75" s="1221"/>
      <c r="K75" s="1222"/>
      <c r="L75" s="1222"/>
      <c r="M75" s="1222"/>
      <c r="N75" s="1222"/>
      <c r="AM75" s="359"/>
      <c r="AN75" s="1218"/>
      <c r="AO75" s="1218"/>
      <c r="AP75" s="1218"/>
      <c r="AQ75" s="1218"/>
      <c r="AR75" s="1218"/>
      <c r="AS75" s="1218"/>
      <c r="AT75" s="1218"/>
      <c r="AU75" s="1218"/>
      <c r="AV75" s="1218"/>
      <c r="AW75" s="1218"/>
      <c r="AX75" s="1218"/>
      <c r="AY75" s="1218"/>
      <c r="AZ75" s="1218"/>
      <c r="BA75" s="1218"/>
      <c r="BB75" s="1218" t="s">
        <v>605</v>
      </c>
      <c r="BC75" s="1218"/>
      <c r="BD75" s="1218"/>
      <c r="BE75" s="1218"/>
      <c r="BF75" s="1218"/>
      <c r="BG75" s="1218"/>
      <c r="BH75" s="1218"/>
      <c r="BI75" s="1218"/>
      <c r="BJ75" s="1218"/>
      <c r="BK75" s="1218"/>
      <c r="BL75" s="1218"/>
      <c r="BM75" s="1218"/>
      <c r="BN75" s="1218"/>
      <c r="BO75" s="1218"/>
      <c r="BP75" s="1215">
        <v>1.1000000000000001</v>
      </c>
      <c r="BQ75" s="1215"/>
      <c r="BR75" s="1215"/>
      <c r="BS75" s="1215"/>
      <c r="BT75" s="1215"/>
      <c r="BU75" s="1215"/>
      <c r="BV75" s="1215"/>
      <c r="BW75" s="1215"/>
      <c r="BX75" s="1215">
        <v>0</v>
      </c>
      <c r="BY75" s="1215"/>
      <c r="BZ75" s="1215"/>
      <c r="CA75" s="1215"/>
      <c r="CB75" s="1215"/>
      <c r="CC75" s="1215"/>
      <c r="CD75" s="1215"/>
      <c r="CE75" s="1215"/>
      <c r="CF75" s="1215">
        <v>-1.1000000000000001</v>
      </c>
      <c r="CG75" s="1215"/>
      <c r="CH75" s="1215"/>
      <c r="CI75" s="1215"/>
      <c r="CJ75" s="1215"/>
      <c r="CK75" s="1215"/>
      <c r="CL75" s="1215"/>
      <c r="CM75" s="1215"/>
      <c r="CN75" s="1215">
        <v>-1.2</v>
      </c>
      <c r="CO75" s="1215"/>
      <c r="CP75" s="1215"/>
      <c r="CQ75" s="1215"/>
      <c r="CR75" s="1215"/>
      <c r="CS75" s="1215"/>
      <c r="CT75" s="1215"/>
      <c r="CU75" s="1215"/>
      <c r="CV75" s="1215">
        <v>-1.1000000000000001</v>
      </c>
      <c r="CW75" s="1215"/>
      <c r="CX75" s="1215"/>
      <c r="CY75" s="1215"/>
      <c r="CZ75" s="1215"/>
      <c r="DA75" s="1215"/>
      <c r="DB75" s="1215"/>
      <c r="DC75" s="1215"/>
    </row>
    <row r="76" spans="2:107" ht="13.2" x14ac:dyDescent="0.2">
      <c r="B76" s="263"/>
      <c r="G76" s="1223"/>
      <c r="H76" s="1223"/>
      <c r="I76" s="1221"/>
      <c r="J76" s="1221"/>
      <c r="K76" s="1222"/>
      <c r="L76" s="1222"/>
      <c r="M76" s="1222"/>
      <c r="N76" s="1222"/>
      <c r="AM76" s="359"/>
      <c r="AN76" s="1218"/>
      <c r="AO76" s="1218"/>
      <c r="AP76" s="1218"/>
      <c r="AQ76" s="1218"/>
      <c r="AR76" s="1218"/>
      <c r="AS76" s="1218"/>
      <c r="AT76" s="1218"/>
      <c r="AU76" s="1218"/>
      <c r="AV76" s="1218"/>
      <c r="AW76" s="1218"/>
      <c r="AX76" s="1218"/>
      <c r="AY76" s="1218"/>
      <c r="AZ76" s="1218"/>
      <c r="BA76" s="1218"/>
      <c r="BB76" s="1218"/>
      <c r="BC76" s="1218"/>
      <c r="BD76" s="1218"/>
      <c r="BE76" s="1218"/>
      <c r="BF76" s="1218"/>
      <c r="BG76" s="1218"/>
      <c r="BH76" s="1218"/>
      <c r="BI76" s="1218"/>
      <c r="BJ76" s="1218"/>
      <c r="BK76" s="1218"/>
      <c r="BL76" s="1218"/>
      <c r="BM76" s="1218"/>
      <c r="BN76" s="1218"/>
      <c r="BO76" s="1218"/>
      <c r="BP76" s="1215"/>
      <c r="BQ76" s="1215"/>
      <c r="BR76" s="1215"/>
      <c r="BS76" s="1215"/>
      <c r="BT76" s="1215"/>
      <c r="BU76" s="1215"/>
      <c r="BV76" s="1215"/>
      <c r="BW76" s="1215"/>
      <c r="BX76" s="1215"/>
      <c r="BY76" s="1215"/>
      <c r="BZ76" s="1215"/>
      <c r="CA76" s="1215"/>
      <c r="CB76" s="1215"/>
      <c r="CC76" s="1215"/>
      <c r="CD76" s="1215"/>
      <c r="CE76" s="1215"/>
      <c r="CF76" s="1215"/>
      <c r="CG76" s="1215"/>
      <c r="CH76" s="1215"/>
      <c r="CI76" s="1215"/>
      <c r="CJ76" s="1215"/>
      <c r="CK76" s="1215"/>
      <c r="CL76" s="1215"/>
      <c r="CM76" s="1215"/>
      <c r="CN76" s="1215"/>
      <c r="CO76" s="1215"/>
      <c r="CP76" s="1215"/>
      <c r="CQ76" s="1215"/>
      <c r="CR76" s="1215"/>
      <c r="CS76" s="1215"/>
      <c r="CT76" s="1215"/>
      <c r="CU76" s="1215"/>
      <c r="CV76" s="1215"/>
      <c r="CW76" s="1215"/>
      <c r="CX76" s="1215"/>
      <c r="CY76" s="1215"/>
      <c r="CZ76" s="1215"/>
      <c r="DA76" s="1215"/>
      <c r="DB76" s="1215"/>
      <c r="DC76" s="1215"/>
    </row>
    <row r="77" spans="2:107" ht="13.2" x14ac:dyDescent="0.2">
      <c r="B77" s="263"/>
      <c r="G77" s="1221"/>
      <c r="H77" s="1221"/>
      <c r="I77" s="1221"/>
      <c r="J77" s="1221"/>
      <c r="K77" s="1219"/>
      <c r="L77" s="1219"/>
      <c r="M77" s="1219"/>
      <c r="N77" s="1219"/>
      <c r="AN77" s="1220" t="s">
        <v>602</v>
      </c>
      <c r="AO77" s="1220"/>
      <c r="AP77" s="1220"/>
      <c r="AQ77" s="1220"/>
      <c r="AR77" s="1220"/>
      <c r="AS77" s="1220"/>
      <c r="AT77" s="1220"/>
      <c r="AU77" s="1220"/>
      <c r="AV77" s="1220"/>
      <c r="AW77" s="1220"/>
      <c r="AX77" s="1220"/>
      <c r="AY77" s="1220"/>
      <c r="AZ77" s="1220"/>
      <c r="BA77" s="1220"/>
      <c r="BB77" s="1218" t="s">
        <v>600</v>
      </c>
      <c r="BC77" s="1218"/>
      <c r="BD77" s="1218"/>
      <c r="BE77" s="1218"/>
      <c r="BF77" s="1218"/>
      <c r="BG77" s="1218"/>
      <c r="BH77" s="1218"/>
      <c r="BI77" s="1218"/>
      <c r="BJ77" s="1218"/>
      <c r="BK77" s="1218"/>
      <c r="BL77" s="1218"/>
      <c r="BM77" s="1218"/>
      <c r="BN77" s="1218"/>
      <c r="BO77" s="1218"/>
      <c r="BP77" s="1215">
        <v>0</v>
      </c>
      <c r="BQ77" s="1215"/>
      <c r="BR77" s="1215"/>
      <c r="BS77" s="1215"/>
      <c r="BT77" s="1215"/>
      <c r="BU77" s="1215"/>
      <c r="BV77" s="1215"/>
      <c r="BW77" s="1215"/>
      <c r="BX77" s="1215">
        <v>0</v>
      </c>
      <c r="BY77" s="1215"/>
      <c r="BZ77" s="1215"/>
      <c r="CA77" s="1215"/>
      <c r="CB77" s="1215"/>
      <c r="CC77" s="1215"/>
      <c r="CD77" s="1215"/>
      <c r="CE77" s="1215"/>
      <c r="CF77" s="1215">
        <v>0</v>
      </c>
      <c r="CG77" s="1215"/>
      <c r="CH77" s="1215"/>
      <c r="CI77" s="1215"/>
      <c r="CJ77" s="1215"/>
      <c r="CK77" s="1215"/>
      <c r="CL77" s="1215"/>
      <c r="CM77" s="1215"/>
      <c r="CN77" s="1215">
        <v>0</v>
      </c>
      <c r="CO77" s="1215"/>
      <c r="CP77" s="1215"/>
      <c r="CQ77" s="1215"/>
      <c r="CR77" s="1215"/>
      <c r="CS77" s="1215"/>
      <c r="CT77" s="1215"/>
      <c r="CU77" s="1215"/>
      <c r="CV77" s="1215">
        <v>0</v>
      </c>
      <c r="CW77" s="1215"/>
      <c r="CX77" s="1215"/>
      <c r="CY77" s="1215"/>
      <c r="CZ77" s="1215"/>
      <c r="DA77" s="1215"/>
      <c r="DB77" s="1215"/>
      <c r="DC77" s="1215"/>
    </row>
    <row r="78" spans="2:107" ht="13.2" x14ac:dyDescent="0.2">
      <c r="B78" s="263"/>
      <c r="G78" s="1221"/>
      <c r="H78" s="1221"/>
      <c r="I78" s="1221"/>
      <c r="J78" s="1221"/>
      <c r="K78" s="1219"/>
      <c r="L78" s="1219"/>
      <c r="M78" s="1219"/>
      <c r="N78" s="1219"/>
      <c r="AN78" s="1220"/>
      <c r="AO78" s="1220"/>
      <c r="AP78" s="1220"/>
      <c r="AQ78" s="1220"/>
      <c r="AR78" s="1220"/>
      <c r="AS78" s="1220"/>
      <c r="AT78" s="1220"/>
      <c r="AU78" s="1220"/>
      <c r="AV78" s="1220"/>
      <c r="AW78" s="1220"/>
      <c r="AX78" s="1220"/>
      <c r="AY78" s="1220"/>
      <c r="AZ78" s="1220"/>
      <c r="BA78" s="1220"/>
      <c r="BB78" s="1218"/>
      <c r="BC78" s="1218"/>
      <c r="BD78" s="1218"/>
      <c r="BE78" s="1218"/>
      <c r="BF78" s="1218"/>
      <c r="BG78" s="1218"/>
      <c r="BH78" s="1218"/>
      <c r="BI78" s="1218"/>
      <c r="BJ78" s="1218"/>
      <c r="BK78" s="1218"/>
      <c r="BL78" s="1218"/>
      <c r="BM78" s="1218"/>
      <c r="BN78" s="1218"/>
      <c r="BO78" s="1218"/>
      <c r="BP78" s="1215"/>
      <c r="BQ78" s="1215"/>
      <c r="BR78" s="1215"/>
      <c r="BS78" s="1215"/>
      <c r="BT78" s="1215"/>
      <c r="BU78" s="1215"/>
      <c r="BV78" s="1215"/>
      <c r="BW78" s="1215"/>
      <c r="BX78" s="1215"/>
      <c r="BY78" s="1215"/>
      <c r="BZ78" s="1215"/>
      <c r="CA78" s="1215"/>
      <c r="CB78" s="1215"/>
      <c r="CC78" s="1215"/>
      <c r="CD78" s="1215"/>
      <c r="CE78" s="1215"/>
      <c r="CF78" s="1215"/>
      <c r="CG78" s="1215"/>
      <c r="CH78" s="1215"/>
      <c r="CI78" s="1215"/>
      <c r="CJ78" s="1215"/>
      <c r="CK78" s="1215"/>
      <c r="CL78" s="1215"/>
      <c r="CM78" s="1215"/>
      <c r="CN78" s="1215"/>
      <c r="CO78" s="1215"/>
      <c r="CP78" s="1215"/>
      <c r="CQ78" s="1215"/>
      <c r="CR78" s="1215"/>
      <c r="CS78" s="1215"/>
      <c r="CT78" s="1215"/>
      <c r="CU78" s="1215"/>
      <c r="CV78" s="1215"/>
      <c r="CW78" s="1215"/>
      <c r="CX78" s="1215"/>
      <c r="CY78" s="1215"/>
      <c r="CZ78" s="1215"/>
      <c r="DA78" s="1215"/>
      <c r="DB78" s="1215"/>
      <c r="DC78" s="1215"/>
    </row>
    <row r="79" spans="2:107" ht="13.2" x14ac:dyDescent="0.2">
      <c r="B79" s="263"/>
      <c r="G79" s="1221"/>
      <c r="H79" s="1221"/>
      <c r="I79" s="1216"/>
      <c r="J79" s="1216"/>
      <c r="K79" s="1217"/>
      <c r="L79" s="1217"/>
      <c r="M79" s="1217"/>
      <c r="N79" s="1217"/>
      <c r="AN79" s="1220"/>
      <c r="AO79" s="1220"/>
      <c r="AP79" s="1220"/>
      <c r="AQ79" s="1220"/>
      <c r="AR79" s="1220"/>
      <c r="AS79" s="1220"/>
      <c r="AT79" s="1220"/>
      <c r="AU79" s="1220"/>
      <c r="AV79" s="1220"/>
      <c r="AW79" s="1220"/>
      <c r="AX79" s="1220"/>
      <c r="AY79" s="1220"/>
      <c r="AZ79" s="1220"/>
      <c r="BA79" s="1220"/>
      <c r="BB79" s="1218" t="s">
        <v>605</v>
      </c>
      <c r="BC79" s="1218"/>
      <c r="BD79" s="1218"/>
      <c r="BE79" s="1218"/>
      <c r="BF79" s="1218"/>
      <c r="BG79" s="1218"/>
      <c r="BH79" s="1218"/>
      <c r="BI79" s="1218"/>
      <c r="BJ79" s="1218"/>
      <c r="BK79" s="1218"/>
      <c r="BL79" s="1218"/>
      <c r="BM79" s="1218"/>
      <c r="BN79" s="1218"/>
      <c r="BO79" s="1218"/>
      <c r="BP79" s="1215">
        <v>7.4</v>
      </c>
      <c r="BQ79" s="1215"/>
      <c r="BR79" s="1215"/>
      <c r="BS79" s="1215"/>
      <c r="BT79" s="1215"/>
      <c r="BU79" s="1215"/>
      <c r="BV79" s="1215"/>
      <c r="BW79" s="1215"/>
      <c r="BX79" s="1215">
        <v>7.1</v>
      </c>
      <c r="BY79" s="1215"/>
      <c r="BZ79" s="1215"/>
      <c r="CA79" s="1215"/>
      <c r="CB79" s="1215"/>
      <c r="CC79" s="1215"/>
      <c r="CD79" s="1215"/>
      <c r="CE79" s="1215"/>
      <c r="CF79" s="1215">
        <v>7.1</v>
      </c>
      <c r="CG79" s="1215"/>
      <c r="CH79" s="1215"/>
      <c r="CI79" s="1215"/>
      <c r="CJ79" s="1215"/>
      <c r="CK79" s="1215"/>
      <c r="CL79" s="1215"/>
      <c r="CM79" s="1215"/>
      <c r="CN79" s="1215">
        <v>7.3</v>
      </c>
      <c r="CO79" s="1215"/>
      <c r="CP79" s="1215"/>
      <c r="CQ79" s="1215"/>
      <c r="CR79" s="1215"/>
      <c r="CS79" s="1215"/>
      <c r="CT79" s="1215"/>
      <c r="CU79" s="1215"/>
      <c r="CV79" s="1215">
        <v>7.4</v>
      </c>
      <c r="CW79" s="1215"/>
      <c r="CX79" s="1215"/>
      <c r="CY79" s="1215"/>
      <c r="CZ79" s="1215"/>
      <c r="DA79" s="1215"/>
      <c r="DB79" s="1215"/>
      <c r="DC79" s="1215"/>
    </row>
    <row r="80" spans="2:107" ht="13.2" x14ac:dyDescent="0.2">
      <c r="B80" s="263"/>
      <c r="G80" s="1221"/>
      <c r="H80" s="1221"/>
      <c r="I80" s="1216"/>
      <c r="J80" s="1216"/>
      <c r="K80" s="1217"/>
      <c r="L80" s="1217"/>
      <c r="M80" s="1217"/>
      <c r="N80" s="1217"/>
      <c r="AN80" s="1220"/>
      <c r="AO80" s="1220"/>
      <c r="AP80" s="1220"/>
      <c r="AQ80" s="1220"/>
      <c r="AR80" s="1220"/>
      <c r="AS80" s="1220"/>
      <c r="AT80" s="1220"/>
      <c r="AU80" s="1220"/>
      <c r="AV80" s="1220"/>
      <c r="AW80" s="1220"/>
      <c r="AX80" s="1220"/>
      <c r="AY80" s="1220"/>
      <c r="AZ80" s="1220"/>
      <c r="BA80" s="1220"/>
      <c r="BB80" s="1218"/>
      <c r="BC80" s="1218"/>
      <c r="BD80" s="1218"/>
      <c r="BE80" s="1218"/>
      <c r="BF80" s="1218"/>
      <c r="BG80" s="1218"/>
      <c r="BH80" s="1218"/>
      <c r="BI80" s="1218"/>
      <c r="BJ80" s="1218"/>
      <c r="BK80" s="1218"/>
      <c r="BL80" s="1218"/>
      <c r="BM80" s="1218"/>
      <c r="BN80" s="1218"/>
      <c r="BO80" s="1218"/>
      <c r="BP80" s="1215"/>
      <c r="BQ80" s="1215"/>
      <c r="BR80" s="1215"/>
      <c r="BS80" s="1215"/>
      <c r="BT80" s="1215"/>
      <c r="BU80" s="1215"/>
      <c r="BV80" s="1215"/>
      <c r="BW80" s="1215"/>
      <c r="BX80" s="1215"/>
      <c r="BY80" s="1215"/>
      <c r="BZ80" s="1215"/>
      <c r="CA80" s="1215"/>
      <c r="CB80" s="1215"/>
      <c r="CC80" s="1215"/>
      <c r="CD80" s="1215"/>
      <c r="CE80" s="1215"/>
      <c r="CF80" s="1215"/>
      <c r="CG80" s="1215"/>
      <c r="CH80" s="1215"/>
      <c r="CI80" s="1215"/>
      <c r="CJ80" s="1215"/>
      <c r="CK80" s="1215"/>
      <c r="CL80" s="1215"/>
      <c r="CM80" s="1215"/>
      <c r="CN80" s="1215"/>
      <c r="CO80" s="1215"/>
      <c r="CP80" s="1215"/>
      <c r="CQ80" s="1215"/>
      <c r="CR80" s="1215"/>
      <c r="CS80" s="1215"/>
      <c r="CT80" s="1215"/>
      <c r="CU80" s="1215"/>
      <c r="CV80" s="1215"/>
      <c r="CW80" s="1215"/>
      <c r="CX80" s="1215"/>
      <c r="CY80" s="1215"/>
      <c r="CZ80" s="1215"/>
      <c r="DA80" s="1215"/>
      <c r="DB80" s="1215"/>
      <c r="DC80" s="1215"/>
    </row>
    <row r="81" spans="2:109" ht="13.2" x14ac:dyDescent="0.2">
      <c r="B81" s="263"/>
    </row>
    <row r="82" spans="2:109" ht="16.2" x14ac:dyDescent="0.2">
      <c r="B82" s="263"/>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ht="13.2" x14ac:dyDescent="0.2">
      <c r="B83" s="344"/>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15"/>
      <c r="AY83" s="315"/>
      <c r="AZ83" s="315"/>
      <c r="BA83" s="315"/>
      <c r="BB83" s="315"/>
      <c r="BC83" s="315"/>
      <c r="BD83" s="315"/>
      <c r="BE83" s="315"/>
      <c r="BF83" s="315"/>
      <c r="BG83" s="315"/>
      <c r="BH83" s="315"/>
      <c r="BI83" s="315"/>
      <c r="BJ83" s="315"/>
      <c r="BK83" s="315"/>
      <c r="BL83" s="315"/>
      <c r="BM83" s="315"/>
      <c r="BN83" s="315"/>
      <c r="BO83" s="315"/>
      <c r="BP83" s="315"/>
      <c r="BQ83" s="315"/>
      <c r="BR83" s="315"/>
      <c r="BS83" s="315"/>
      <c r="BT83" s="315"/>
      <c r="BU83" s="315"/>
      <c r="BV83" s="315"/>
      <c r="BW83" s="315"/>
      <c r="BX83" s="315"/>
      <c r="BY83" s="315"/>
      <c r="BZ83" s="315"/>
      <c r="CA83" s="315"/>
      <c r="CB83" s="315"/>
      <c r="CC83" s="315"/>
      <c r="CD83" s="315"/>
      <c r="CE83" s="315"/>
      <c r="CF83" s="315"/>
      <c r="CG83" s="315"/>
      <c r="CH83" s="315"/>
      <c r="CI83" s="315"/>
      <c r="CJ83" s="315"/>
      <c r="CK83" s="315"/>
      <c r="CL83" s="315"/>
      <c r="CM83" s="315"/>
      <c r="CN83" s="315"/>
      <c r="CO83" s="315"/>
      <c r="CP83" s="315"/>
      <c r="CQ83" s="315"/>
      <c r="CR83" s="315"/>
      <c r="CS83" s="315"/>
      <c r="CT83" s="315"/>
      <c r="CU83" s="315"/>
      <c r="CV83" s="315"/>
      <c r="CW83" s="315"/>
      <c r="CX83" s="315"/>
      <c r="CY83" s="315"/>
      <c r="CZ83" s="315"/>
      <c r="DA83" s="315"/>
      <c r="DB83" s="315"/>
      <c r="DC83" s="315"/>
      <c r="DD83" s="345"/>
    </row>
    <row r="84" spans="2:109" ht="13.2" x14ac:dyDescent="0.2">
      <c r="DD84" s="259"/>
      <c r="DE84" s="259"/>
    </row>
    <row r="85" spans="2:109" ht="13.2" x14ac:dyDescent="0.2">
      <c r="DD85" s="259"/>
      <c r="DE85" s="259"/>
    </row>
    <row r="86" spans="2:109" ht="13.2" hidden="1" x14ac:dyDescent="0.2">
      <c r="DD86" s="259"/>
      <c r="DE86" s="259"/>
    </row>
    <row r="87" spans="2:109" ht="13.2" hidden="1" x14ac:dyDescent="0.2">
      <c r="K87" s="377"/>
      <c r="AQ87" s="377"/>
      <c r="BC87" s="377"/>
      <c r="BO87" s="377"/>
      <c r="CA87" s="377"/>
      <c r="CM87" s="377"/>
      <c r="CY87" s="377"/>
      <c r="DD87" s="259"/>
      <c r="DE87" s="259"/>
    </row>
    <row r="88" spans="2:109" ht="13.2" hidden="1" x14ac:dyDescent="0.2">
      <c r="DD88" s="259"/>
      <c r="DE88" s="259"/>
    </row>
    <row r="89" spans="2:109" ht="13.2" hidden="1" x14ac:dyDescent="0.2">
      <c r="DD89" s="259"/>
      <c r="DE89" s="259"/>
    </row>
    <row r="90" spans="2:109" ht="13.2" hidden="1" x14ac:dyDescent="0.2">
      <c r="DD90" s="259"/>
      <c r="DE90" s="259"/>
    </row>
    <row r="91" spans="2:109" ht="13.2" hidden="1" x14ac:dyDescent="0.2">
      <c r="DD91" s="259"/>
      <c r="DE91" s="259"/>
    </row>
    <row r="92" spans="2:109" ht="13.5" hidden="1" customHeight="1" x14ac:dyDescent="0.2">
      <c r="DD92" s="259"/>
      <c r="DE92" s="259"/>
    </row>
    <row r="93" spans="2:109" ht="13.5" hidden="1" customHeight="1" x14ac:dyDescent="0.2">
      <c r="DD93" s="259"/>
      <c r="DE93" s="259"/>
    </row>
    <row r="94" spans="2:109" ht="13.5" hidden="1" customHeight="1" x14ac:dyDescent="0.2">
      <c r="DD94" s="259"/>
      <c r="DE94" s="259"/>
    </row>
    <row r="95" spans="2:109" ht="13.5" hidden="1" customHeight="1" x14ac:dyDescent="0.2">
      <c r="DD95" s="259"/>
      <c r="DE95" s="259"/>
    </row>
    <row r="96" spans="2:109" ht="13.5" hidden="1" customHeight="1" x14ac:dyDescent="0.2">
      <c r="DD96" s="259"/>
      <c r="DE96" s="259"/>
    </row>
    <row r="97" s="259" customFormat="1" ht="13.5" hidden="1" customHeight="1" x14ac:dyDescent="0.2"/>
    <row r="98" s="259" customFormat="1" ht="13.5" hidden="1" customHeight="1" x14ac:dyDescent="0.2"/>
    <row r="99" s="259" customFormat="1" ht="13.5" hidden="1" customHeight="1" x14ac:dyDescent="0.2"/>
    <row r="100" s="259" customFormat="1" ht="13.5" hidden="1" customHeight="1" x14ac:dyDescent="0.2"/>
    <row r="101" s="259" customFormat="1" ht="13.5" hidden="1" customHeight="1" x14ac:dyDescent="0.2"/>
    <row r="102" s="259" customFormat="1" ht="13.5" hidden="1" customHeight="1" x14ac:dyDescent="0.2"/>
    <row r="103" s="259" customFormat="1" ht="13.5" hidden="1" customHeight="1" x14ac:dyDescent="0.2"/>
    <row r="104" s="259" customFormat="1" ht="13.5" hidden="1" customHeight="1" x14ac:dyDescent="0.2"/>
    <row r="105" s="259" customFormat="1" ht="13.5" hidden="1" customHeight="1" x14ac:dyDescent="0.2"/>
    <row r="106" s="259" customFormat="1" ht="13.5" hidden="1" customHeight="1" x14ac:dyDescent="0.2"/>
    <row r="107" s="259" customFormat="1" ht="13.5" hidden="1" customHeight="1" x14ac:dyDescent="0.2"/>
    <row r="108" s="259" customFormat="1" ht="13.5" hidden="1" customHeight="1" x14ac:dyDescent="0.2"/>
    <row r="109" s="259" customFormat="1" ht="13.5" hidden="1" customHeight="1" x14ac:dyDescent="0.2"/>
    <row r="110" s="259" customFormat="1" ht="13.5" hidden="1" customHeight="1" x14ac:dyDescent="0.2"/>
    <row r="111" s="259" customFormat="1" ht="13.5" hidden="1" customHeight="1" x14ac:dyDescent="0.2"/>
    <row r="112" s="259" customFormat="1" ht="13.5" hidden="1" customHeight="1" x14ac:dyDescent="0.2"/>
    <row r="113" s="259" customFormat="1" ht="13.5" hidden="1" customHeight="1" x14ac:dyDescent="0.2"/>
    <row r="114" s="259" customFormat="1" ht="13.5" hidden="1" customHeight="1" x14ac:dyDescent="0.2"/>
    <row r="115" s="259" customFormat="1" ht="13.5" hidden="1" customHeight="1" x14ac:dyDescent="0.2"/>
    <row r="116" s="259" customFormat="1" ht="13.5" hidden="1" customHeight="1" x14ac:dyDescent="0.2"/>
    <row r="117" s="259" customFormat="1" ht="13.5" hidden="1" customHeight="1" x14ac:dyDescent="0.2"/>
    <row r="118" s="259" customFormat="1" ht="13.5" hidden="1" customHeight="1" x14ac:dyDescent="0.2"/>
    <row r="119" s="259" customFormat="1" ht="13.5" hidden="1" customHeight="1" x14ac:dyDescent="0.2"/>
    <row r="120" s="259" customFormat="1" ht="13.5" hidden="1" customHeight="1" x14ac:dyDescent="0.2"/>
    <row r="121" s="259" customFormat="1" ht="13.5" hidden="1" customHeight="1" x14ac:dyDescent="0.2"/>
    <row r="122" s="259" customFormat="1" ht="13.5" hidden="1" customHeight="1" x14ac:dyDescent="0.2"/>
    <row r="123" s="259" customFormat="1" ht="13.5" hidden="1" customHeight="1" x14ac:dyDescent="0.2"/>
    <row r="124" s="259" customFormat="1" ht="13.5" hidden="1" customHeight="1" x14ac:dyDescent="0.2"/>
    <row r="125" s="259" customFormat="1" ht="13.5" hidden="1" customHeight="1" x14ac:dyDescent="0.2"/>
    <row r="126" s="259" customFormat="1" ht="13.5" hidden="1" customHeight="1" x14ac:dyDescent="0.2"/>
    <row r="127" s="259" customFormat="1" ht="13.5" hidden="1" customHeight="1" x14ac:dyDescent="0.2"/>
    <row r="128" s="259" customFormat="1" ht="13.5" hidden="1" customHeight="1" x14ac:dyDescent="0.2"/>
    <row r="129" s="259" customFormat="1" ht="13.5" hidden="1" customHeight="1" x14ac:dyDescent="0.2"/>
    <row r="130" s="259" customFormat="1" ht="13.5" hidden="1" customHeight="1" x14ac:dyDescent="0.2"/>
    <row r="131" s="259" customFormat="1" ht="13.5" hidden="1" customHeight="1" x14ac:dyDescent="0.2"/>
    <row r="132" s="259" customFormat="1" ht="13.5" hidden="1" customHeight="1" x14ac:dyDescent="0.2"/>
    <row r="133" s="259" customFormat="1" ht="13.5" hidden="1" customHeight="1" x14ac:dyDescent="0.2"/>
    <row r="134" s="259" customFormat="1" ht="13.5" hidden="1" customHeight="1" x14ac:dyDescent="0.2"/>
    <row r="135" s="259" customFormat="1" ht="13.5" hidden="1" customHeight="1" x14ac:dyDescent="0.2"/>
    <row r="136" s="259" customFormat="1" ht="13.5" hidden="1" customHeight="1" x14ac:dyDescent="0.2"/>
    <row r="137" s="259" customFormat="1" ht="13.5" hidden="1" customHeight="1" x14ac:dyDescent="0.2"/>
    <row r="138" s="259" customFormat="1" ht="13.5" hidden="1" customHeight="1" x14ac:dyDescent="0.2"/>
    <row r="139" s="259" customFormat="1" ht="13.5" hidden="1" customHeight="1" x14ac:dyDescent="0.2"/>
    <row r="140" s="259" customFormat="1" ht="13.5" hidden="1" customHeight="1" x14ac:dyDescent="0.2"/>
    <row r="141" s="259" customFormat="1" ht="13.5" hidden="1" customHeight="1" x14ac:dyDescent="0.2"/>
    <row r="142" s="259" customFormat="1" ht="13.5" hidden="1" customHeight="1" x14ac:dyDescent="0.2"/>
    <row r="143" s="259" customFormat="1" ht="13.5" hidden="1" customHeight="1" x14ac:dyDescent="0.2"/>
    <row r="144" s="259" customFormat="1" ht="13.5" hidden="1" customHeight="1" x14ac:dyDescent="0.2"/>
    <row r="145" s="259" customFormat="1" ht="13.5" hidden="1" customHeight="1" x14ac:dyDescent="0.2"/>
    <row r="146" s="259" customFormat="1" ht="13.5" hidden="1" customHeight="1" x14ac:dyDescent="0.2"/>
    <row r="147" s="259" customFormat="1" ht="13.5" hidden="1" customHeight="1" x14ac:dyDescent="0.2"/>
    <row r="148" s="259" customFormat="1" ht="13.5" hidden="1" customHeight="1" x14ac:dyDescent="0.2"/>
    <row r="149" s="259" customFormat="1" ht="13.5" hidden="1" customHeight="1" x14ac:dyDescent="0.2"/>
    <row r="150" s="259" customFormat="1" ht="13.5" hidden="1" customHeight="1" x14ac:dyDescent="0.2"/>
    <row r="151" s="259" customFormat="1" ht="13.5" hidden="1" customHeight="1" x14ac:dyDescent="0.2"/>
    <row r="152" s="259" customFormat="1" ht="13.5" hidden="1" customHeight="1" x14ac:dyDescent="0.2"/>
    <row r="153" s="259" customFormat="1" ht="13.5" hidden="1" customHeight="1" x14ac:dyDescent="0.2"/>
    <row r="154" s="259" customFormat="1" ht="13.5" hidden="1" customHeight="1" x14ac:dyDescent="0.2"/>
    <row r="155" s="259" customFormat="1" ht="13.5" hidden="1" customHeight="1" x14ac:dyDescent="0.2"/>
    <row r="156" s="259" customFormat="1" ht="13.5" hidden="1" customHeight="1" x14ac:dyDescent="0.2"/>
    <row r="157" s="259" customFormat="1" ht="13.5" hidden="1" customHeight="1" x14ac:dyDescent="0.2"/>
    <row r="158" s="259" customFormat="1" ht="13.5" hidden="1" customHeight="1" x14ac:dyDescent="0.2"/>
    <row r="159" s="259" customFormat="1" ht="13.5" hidden="1" customHeight="1" x14ac:dyDescent="0.2"/>
    <row r="160" s="259" customFormat="1" ht="13.5" hidden="1" customHeight="1" x14ac:dyDescent="0.2"/>
  </sheetData>
  <sheetProtection algorithmName="SHA-512" hashValue="frvzTo7lnwz357A8SJG0TvVkWZdrtnxa62PalN3Qmx2DnSdgXnIljB16nli5bVSESn8+0zoNTzkBS+hS68XTZQ==" saltValue="a25x7GvkdVeEHsexyu3ib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7E26-F032-47E1-8161-42F5E33AA889}">
  <sheetPr>
    <pageSetUpPr fitToPage="1"/>
  </sheetPr>
  <dimension ref="A1:DR125"/>
  <sheetViews>
    <sheetView showGridLines="0" topLeftCell="A88" zoomScaleNormal="100" zoomScaleSheetLayoutView="70" workbookViewId="0">
      <selection activeCell="AN43" sqref="AN43:DC47"/>
    </sheetView>
  </sheetViews>
  <sheetFormatPr defaultColWidth="0" defaultRowHeight="13.5" customHeight="1" zeroHeight="1" x14ac:dyDescent="0.2"/>
  <cols>
    <col min="1" max="34" width="2.44140625" style="258" customWidth="1"/>
    <col min="35" max="122" width="2.44140625" style="257" customWidth="1"/>
    <col min="123" max="16384" width="2.44140625" style="257" hidden="1"/>
  </cols>
  <sheetData>
    <row r="1" spans="1:34"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1:34" ht="13.2" x14ac:dyDescent="0.2">
      <c r="S2" s="257"/>
      <c r="AH2" s="257"/>
    </row>
    <row r="3" spans="1:34"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1:34" ht="13.2" x14ac:dyDescent="0.2"/>
    <row r="5" spans="1:34" ht="13.2" x14ac:dyDescent="0.2"/>
    <row r="6" spans="1:34" ht="13.2" x14ac:dyDescent="0.2"/>
    <row r="7" spans="1:34" ht="13.2" x14ac:dyDescent="0.2"/>
    <row r="8" spans="1:34" ht="13.2" x14ac:dyDescent="0.2"/>
    <row r="9" spans="1:34" ht="13.2" x14ac:dyDescent="0.2">
      <c r="AH9" s="257"/>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7"/>
    </row>
    <row r="18" spans="12:34" ht="13.2" x14ac:dyDescent="0.2"/>
    <row r="19" spans="12:34" ht="13.2" x14ac:dyDescent="0.2"/>
    <row r="20" spans="12:34" ht="13.2" x14ac:dyDescent="0.2">
      <c r="AH20" s="257"/>
    </row>
    <row r="21" spans="12:34" ht="13.2" x14ac:dyDescent="0.2">
      <c r="AH21" s="257"/>
    </row>
    <row r="22" spans="12:34" ht="13.2" x14ac:dyDescent="0.2"/>
    <row r="23" spans="12:34" ht="13.2" x14ac:dyDescent="0.2"/>
    <row r="24" spans="12:34" ht="13.2" x14ac:dyDescent="0.2">
      <c r="Q24" s="257"/>
    </row>
    <row r="25" spans="12:34" ht="13.2" x14ac:dyDescent="0.2"/>
    <row r="26" spans="12:34" ht="13.2" x14ac:dyDescent="0.2"/>
    <row r="27" spans="12:34" ht="13.2" x14ac:dyDescent="0.2"/>
    <row r="28" spans="12:34" ht="13.2" x14ac:dyDescent="0.2">
      <c r="O28" s="257"/>
      <c r="T28" s="257"/>
      <c r="AH28" s="257"/>
    </row>
    <row r="29" spans="12:34" ht="13.2" x14ac:dyDescent="0.2"/>
    <row r="30" spans="12:34" ht="13.2" x14ac:dyDescent="0.2"/>
    <row r="31" spans="12:34" ht="13.2" x14ac:dyDescent="0.2">
      <c r="Q31" s="257"/>
    </row>
    <row r="32" spans="12:34" ht="13.2" x14ac:dyDescent="0.2">
      <c r="L32" s="257"/>
    </row>
    <row r="33" spans="2:34" ht="13.2" x14ac:dyDescent="0.2">
      <c r="C33" s="257"/>
      <c r="E33" s="257"/>
      <c r="G33" s="257"/>
      <c r="I33" s="257"/>
      <c r="X33" s="257"/>
    </row>
    <row r="34" spans="2:34" ht="13.2" x14ac:dyDescent="0.2">
      <c r="B34" s="257"/>
      <c r="P34" s="257"/>
      <c r="R34" s="257"/>
      <c r="T34" s="257"/>
    </row>
    <row r="35" spans="2:34" ht="13.2" x14ac:dyDescent="0.2">
      <c r="D35" s="257"/>
      <c r="W35" s="257"/>
      <c r="AC35" s="257"/>
      <c r="AD35" s="257"/>
      <c r="AE35" s="257"/>
      <c r="AF35" s="257"/>
      <c r="AG35" s="257"/>
      <c r="AH35" s="257"/>
    </row>
    <row r="36" spans="2:34" ht="13.2" x14ac:dyDescent="0.2">
      <c r="H36" s="257"/>
      <c r="J36" s="257"/>
      <c r="K36" s="257"/>
      <c r="M36" s="257"/>
      <c r="Y36" s="257"/>
      <c r="Z36" s="257"/>
      <c r="AA36" s="257"/>
      <c r="AB36" s="257"/>
      <c r="AC36" s="257"/>
      <c r="AD36" s="257"/>
      <c r="AE36" s="257"/>
      <c r="AF36" s="257"/>
      <c r="AG36" s="257"/>
      <c r="AH36" s="257"/>
    </row>
    <row r="37" spans="2:34" ht="13.2" x14ac:dyDescent="0.2">
      <c r="AH37" s="257"/>
    </row>
    <row r="38" spans="2:34" ht="13.2" x14ac:dyDescent="0.2">
      <c r="AG38" s="257"/>
      <c r="AH38" s="257"/>
    </row>
    <row r="39" spans="2:34" ht="13.2" x14ac:dyDescent="0.2"/>
    <row r="40" spans="2:34" ht="13.2" x14ac:dyDescent="0.2">
      <c r="X40" s="257"/>
    </row>
    <row r="41" spans="2:34" ht="13.2" x14ac:dyDescent="0.2">
      <c r="R41" s="257"/>
    </row>
    <row r="42" spans="2:34" ht="13.2" x14ac:dyDescent="0.2">
      <c r="W42" s="257"/>
    </row>
    <row r="43" spans="2:34" ht="13.2" x14ac:dyDescent="0.2">
      <c r="Y43" s="257"/>
      <c r="Z43" s="257"/>
      <c r="AA43" s="257"/>
      <c r="AB43" s="257"/>
      <c r="AC43" s="257"/>
      <c r="AD43" s="257"/>
      <c r="AE43" s="257"/>
      <c r="AF43" s="257"/>
      <c r="AG43" s="257"/>
      <c r="AH43" s="257"/>
    </row>
    <row r="44" spans="2:34" ht="13.2" x14ac:dyDescent="0.2">
      <c r="AH44" s="257"/>
    </row>
    <row r="45" spans="2:34" ht="13.2" x14ac:dyDescent="0.2">
      <c r="X45" s="257"/>
    </row>
    <row r="46" spans="2:34" ht="13.2" x14ac:dyDescent="0.2"/>
    <row r="47" spans="2:34" ht="13.2" x14ac:dyDescent="0.2"/>
    <row r="48" spans="2:34" ht="13.2" x14ac:dyDescent="0.2">
      <c r="W48" s="257"/>
      <c r="Y48" s="257"/>
      <c r="Z48" s="257"/>
      <c r="AA48" s="257"/>
      <c r="AB48" s="257"/>
      <c r="AC48" s="257"/>
      <c r="AD48" s="257"/>
      <c r="AE48" s="257"/>
      <c r="AF48" s="257"/>
      <c r="AG48" s="257"/>
      <c r="AH48" s="257"/>
    </row>
    <row r="49" spans="28:34" ht="13.2" x14ac:dyDescent="0.2"/>
    <row r="50" spans="28:34" ht="13.2" x14ac:dyDescent="0.2">
      <c r="AE50" s="257"/>
      <c r="AF50" s="257"/>
      <c r="AG50" s="257"/>
      <c r="AH50" s="257"/>
    </row>
    <row r="51" spans="28:34" ht="13.2" x14ac:dyDescent="0.2">
      <c r="AC51" s="257"/>
      <c r="AD51" s="257"/>
      <c r="AE51" s="257"/>
      <c r="AF51" s="257"/>
      <c r="AG51" s="257"/>
      <c r="AH51" s="257"/>
    </row>
    <row r="52" spans="28:34" ht="13.2" x14ac:dyDescent="0.2"/>
    <row r="53" spans="28:34" ht="13.2" x14ac:dyDescent="0.2">
      <c r="AF53" s="257"/>
      <c r="AG53" s="257"/>
      <c r="AH53" s="257"/>
    </row>
    <row r="54" spans="28:34" ht="13.2" x14ac:dyDescent="0.2">
      <c r="AH54" s="257"/>
    </row>
    <row r="55" spans="28:34" ht="13.2" x14ac:dyDescent="0.2"/>
    <row r="56" spans="28:34" ht="13.2" x14ac:dyDescent="0.2">
      <c r="AB56" s="257"/>
      <c r="AC56" s="257"/>
      <c r="AD56" s="257"/>
      <c r="AE56" s="257"/>
      <c r="AF56" s="257"/>
      <c r="AG56" s="257"/>
      <c r="AH56" s="257"/>
    </row>
    <row r="57" spans="28:34" ht="13.2" x14ac:dyDescent="0.2">
      <c r="AH57" s="257"/>
    </row>
    <row r="58" spans="28:34" ht="13.2" x14ac:dyDescent="0.2">
      <c r="AH58" s="257"/>
    </row>
    <row r="59" spans="28:34" ht="13.2" x14ac:dyDescent="0.2"/>
    <row r="60" spans="28:34" ht="13.2" x14ac:dyDescent="0.2"/>
    <row r="61" spans="28:34" ht="13.2" x14ac:dyDescent="0.2"/>
    <row r="62" spans="28:34" ht="13.2" x14ac:dyDescent="0.2"/>
    <row r="63" spans="28:34" ht="13.2" x14ac:dyDescent="0.2">
      <c r="AH63" s="257"/>
    </row>
    <row r="64" spans="28:34" ht="13.2" x14ac:dyDescent="0.2">
      <c r="AG64" s="257"/>
      <c r="AH64" s="257"/>
    </row>
    <row r="65" spans="28:34" ht="13.2" x14ac:dyDescent="0.2"/>
    <row r="66" spans="28:34" ht="13.2" x14ac:dyDescent="0.2"/>
    <row r="67" spans="28:34" ht="13.2" x14ac:dyDescent="0.2"/>
    <row r="68" spans="28:34" ht="13.2" x14ac:dyDescent="0.2">
      <c r="AB68" s="257"/>
      <c r="AC68" s="257"/>
      <c r="AD68" s="257"/>
      <c r="AE68" s="257"/>
      <c r="AF68" s="257"/>
      <c r="AG68" s="257"/>
      <c r="AH68" s="257"/>
    </row>
    <row r="69" spans="28:34" ht="13.2" x14ac:dyDescent="0.2">
      <c r="AF69" s="257"/>
      <c r="AG69" s="257"/>
      <c r="AH69" s="257"/>
    </row>
    <row r="70" spans="28:34" ht="13.2" x14ac:dyDescent="0.2"/>
    <row r="71" spans="28:34" ht="13.2" x14ac:dyDescent="0.2"/>
    <row r="72" spans="28:34" ht="13.2" x14ac:dyDescent="0.2"/>
    <row r="73" spans="28:34" ht="13.2" x14ac:dyDescent="0.2"/>
    <row r="74" spans="28:34" ht="13.2" x14ac:dyDescent="0.2"/>
    <row r="75" spans="28:34" ht="13.2" x14ac:dyDescent="0.2">
      <c r="AH75" s="257"/>
    </row>
    <row r="76" spans="28:34" ht="13.2" x14ac:dyDescent="0.2">
      <c r="AF76" s="257"/>
      <c r="AG76" s="257"/>
      <c r="AH76" s="257"/>
    </row>
    <row r="77" spans="28:34" ht="13.2" x14ac:dyDescent="0.2">
      <c r="AG77" s="257"/>
      <c r="AH77" s="257"/>
    </row>
    <row r="78" spans="28:34" ht="13.2" x14ac:dyDescent="0.2"/>
    <row r="79" spans="28:34" ht="13.2" x14ac:dyDescent="0.2"/>
    <row r="80" spans="28:34" ht="13.2" x14ac:dyDescent="0.2"/>
    <row r="81" spans="25:34" ht="13.2" x14ac:dyDescent="0.2"/>
    <row r="82" spans="25:34" ht="13.2" x14ac:dyDescent="0.2">
      <c r="Y82" s="257"/>
    </row>
    <row r="83" spans="25:34" ht="13.2" x14ac:dyDescent="0.2">
      <c r="Y83" s="257"/>
      <c r="Z83" s="257"/>
      <c r="AA83" s="257"/>
      <c r="AB83" s="257"/>
      <c r="AC83" s="257"/>
      <c r="AD83" s="257"/>
      <c r="AE83" s="257"/>
      <c r="AF83" s="257"/>
      <c r="AG83" s="257"/>
      <c r="AH83" s="257"/>
    </row>
    <row r="84" spans="25:34" ht="13.2" x14ac:dyDescent="0.2"/>
    <row r="85" spans="25:34" ht="13.2" x14ac:dyDescent="0.2"/>
    <row r="86" spans="25:34" ht="13.2" x14ac:dyDescent="0.2"/>
    <row r="87" spans="25:34" ht="13.2" x14ac:dyDescent="0.2"/>
    <row r="88" spans="25:34" ht="13.2" x14ac:dyDescent="0.2">
      <c r="AH88" s="25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7"/>
      <c r="AG94" s="257"/>
      <c r="AH94" s="257"/>
    </row>
    <row r="95" spans="25:34" ht="13.5" customHeight="1" x14ac:dyDescent="0.2">
      <c r="AH95" s="25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7"/>
    </row>
    <row r="102" spans="33:34" ht="13.5" customHeight="1" x14ac:dyDescent="0.2"/>
    <row r="103" spans="33:34" ht="13.5" customHeight="1" x14ac:dyDescent="0.2"/>
    <row r="104" spans="33:34" ht="13.5" customHeight="1" x14ac:dyDescent="0.2">
      <c r="AG104" s="257"/>
      <c r="AH104" s="25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7"/>
    </row>
    <row r="117" spans="34:122" ht="13.5" customHeight="1" x14ac:dyDescent="0.2"/>
    <row r="118" spans="34:122" ht="13.5" customHeight="1" x14ac:dyDescent="0.2"/>
    <row r="119" spans="34:122" ht="13.5" customHeight="1" x14ac:dyDescent="0.2"/>
    <row r="120" spans="34:122" ht="13.5" customHeight="1" x14ac:dyDescent="0.2">
      <c r="AH120" s="257"/>
    </row>
    <row r="121" spans="34:122" ht="13.5" customHeight="1" x14ac:dyDescent="0.2">
      <c r="AH121" s="257"/>
    </row>
    <row r="122" spans="34:122" ht="13.5" customHeight="1" x14ac:dyDescent="0.2"/>
    <row r="123" spans="34:122" ht="13.5" customHeight="1" x14ac:dyDescent="0.2"/>
    <row r="124" spans="34:122" ht="13.5" customHeight="1" x14ac:dyDescent="0.2"/>
    <row r="125" spans="34:122" ht="13.5" customHeight="1" x14ac:dyDescent="0.2">
      <c r="DR125" s="257" t="s">
        <v>500</v>
      </c>
    </row>
  </sheetData>
  <sheetProtection algorithmName="SHA-512" hashValue="NB7ldFYYFCuLR2wHDCIm/dTCA0/2ICJW1IBrMlKSYMww6oFM8qvF3xyKv5TM8C4IqxRRqZWUiDJGeYx+gmDFiA==" saltValue="uhQOrv2ZBZwbx1I2vAGr7g=="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1145B-9CA2-4587-A20D-80EAE22C5C01}">
  <sheetPr>
    <pageSetUpPr fitToPage="1"/>
  </sheetPr>
  <dimension ref="A1:DR125"/>
  <sheetViews>
    <sheetView showGridLines="0" topLeftCell="A97" zoomScaleNormal="100" zoomScaleSheetLayoutView="55" workbookViewId="0">
      <selection activeCell="AN43" sqref="AN43:DC47"/>
    </sheetView>
  </sheetViews>
  <sheetFormatPr defaultColWidth="0" defaultRowHeight="13.5" customHeight="1" zeroHeight="1" x14ac:dyDescent="0.2"/>
  <cols>
    <col min="1" max="34" width="2.44140625" style="258" customWidth="1"/>
    <col min="35" max="122" width="2.44140625" style="257" customWidth="1"/>
    <col min="123" max="16384" width="2.44140625" style="257" hidden="1"/>
  </cols>
  <sheetData>
    <row r="1" spans="2:34"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2:34" ht="13.2" x14ac:dyDescent="0.2">
      <c r="S2" s="257"/>
      <c r="AH2" s="257"/>
    </row>
    <row r="3" spans="2:34"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row>
    <row r="4" spans="2:34" ht="13.2" x14ac:dyDescent="0.2"/>
    <row r="5" spans="2:34" ht="13.2" x14ac:dyDescent="0.2"/>
    <row r="6" spans="2:34" ht="13.2" x14ac:dyDescent="0.2"/>
    <row r="7" spans="2:34" ht="13.2" x14ac:dyDescent="0.2"/>
    <row r="8" spans="2:34" ht="13.2" x14ac:dyDescent="0.2"/>
    <row r="9" spans="2:34" ht="13.2" x14ac:dyDescent="0.2">
      <c r="AH9" s="257"/>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7"/>
    </row>
    <row r="18" spans="12:34" ht="13.2" x14ac:dyDescent="0.2"/>
    <row r="19" spans="12:34" ht="13.2" x14ac:dyDescent="0.2"/>
    <row r="20" spans="12:34" ht="13.2" x14ac:dyDescent="0.2">
      <c r="AH20" s="257"/>
    </row>
    <row r="21" spans="12:34" ht="13.2" x14ac:dyDescent="0.2">
      <c r="AH21" s="257"/>
    </row>
    <row r="22" spans="12:34" ht="13.2" x14ac:dyDescent="0.2"/>
    <row r="23" spans="12:34" ht="13.2" x14ac:dyDescent="0.2"/>
    <row r="24" spans="12:34" ht="13.2" x14ac:dyDescent="0.2">
      <c r="Q24" s="257"/>
    </row>
    <row r="25" spans="12:34" ht="13.2" x14ac:dyDescent="0.2"/>
    <row r="26" spans="12:34" ht="13.2" x14ac:dyDescent="0.2"/>
    <row r="27" spans="12:34" ht="13.2" x14ac:dyDescent="0.2"/>
    <row r="28" spans="12:34" ht="13.2" x14ac:dyDescent="0.2">
      <c r="O28" s="257"/>
      <c r="T28" s="257"/>
      <c r="AH28" s="257"/>
    </row>
    <row r="29" spans="12:34" ht="13.2" x14ac:dyDescent="0.2"/>
    <row r="30" spans="12:34" ht="13.2" x14ac:dyDescent="0.2"/>
    <row r="31" spans="12:34" ht="13.2" x14ac:dyDescent="0.2">
      <c r="Q31" s="257"/>
    </row>
    <row r="32" spans="12:34" ht="13.2" x14ac:dyDescent="0.2">
      <c r="L32" s="257"/>
    </row>
    <row r="33" spans="2:34" ht="13.2" x14ac:dyDescent="0.2">
      <c r="C33" s="257"/>
      <c r="E33" s="257"/>
      <c r="G33" s="257"/>
      <c r="I33" s="257"/>
      <c r="X33" s="257"/>
    </row>
    <row r="34" spans="2:34" ht="13.2" x14ac:dyDescent="0.2">
      <c r="B34" s="257"/>
      <c r="P34" s="257"/>
      <c r="R34" s="257"/>
      <c r="T34" s="257"/>
    </row>
    <row r="35" spans="2:34" ht="13.2" x14ac:dyDescent="0.2">
      <c r="D35" s="257"/>
      <c r="W35" s="257"/>
      <c r="AC35" s="257"/>
      <c r="AD35" s="257"/>
      <c r="AE35" s="257"/>
      <c r="AF35" s="257"/>
      <c r="AG35" s="257"/>
      <c r="AH35" s="257"/>
    </row>
    <row r="36" spans="2:34" ht="13.2" x14ac:dyDescent="0.2">
      <c r="H36" s="257"/>
      <c r="J36" s="257"/>
      <c r="K36" s="257"/>
      <c r="M36" s="257"/>
      <c r="Y36" s="257"/>
      <c r="Z36" s="257"/>
      <c r="AA36" s="257"/>
      <c r="AB36" s="257"/>
      <c r="AC36" s="257"/>
      <c r="AD36" s="257"/>
      <c r="AE36" s="257"/>
      <c r="AF36" s="257"/>
      <c r="AG36" s="257"/>
      <c r="AH36" s="257"/>
    </row>
    <row r="37" spans="2:34" ht="13.2" x14ac:dyDescent="0.2">
      <c r="AH37" s="257"/>
    </row>
    <row r="38" spans="2:34" ht="13.2" x14ac:dyDescent="0.2">
      <c r="AG38" s="257"/>
      <c r="AH38" s="257"/>
    </row>
    <row r="39" spans="2:34" ht="13.2" x14ac:dyDescent="0.2"/>
    <row r="40" spans="2:34" ht="13.2" x14ac:dyDescent="0.2">
      <c r="X40" s="257"/>
    </row>
    <row r="41" spans="2:34" ht="13.2" x14ac:dyDescent="0.2">
      <c r="R41" s="257"/>
    </row>
    <row r="42" spans="2:34" ht="13.2" x14ac:dyDescent="0.2">
      <c r="W42" s="257"/>
    </row>
    <row r="43" spans="2:34" ht="13.2" x14ac:dyDescent="0.2">
      <c r="Y43" s="257"/>
      <c r="Z43" s="257"/>
      <c r="AA43" s="257"/>
      <c r="AB43" s="257"/>
      <c r="AC43" s="257"/>
      <c r="AD43" s="257"/>
      <c r="AE43" s="257"/>
      <c r="AF43" s="257"/>
      <c r="AG43" s="257"/>
      <c r="AH43" s="257"/>
    </row>
    <row r="44" spans="2:34" ht="13.2" x14ac:dyDescent="0.2">
      <c r="AH44" s="257"/>
    </row>
    <row r="45" spans="2:34" ht="13.2" x14ac:dyDescent="0.2">
      <c r="X45" s="257"/>
    </row>
    <row r="46" spans="2:34" ht="13.2" x14ac:dyDescent="0.2"/>
    <row r="47" spans="2:34" ht="13.2" x14ac:dyDescent="0.2"/>
    <row r="48" spans="2:34" ht="13.2" x14ac:dyDescent="0.2">
      <c r="W48" s="257"/>
      <c r="Y48" s="257"/>
      <c r="Z48" s="257"/>
      <c r="AA48" s="257"/>
      <c r="AB48" s="257"/>
      <c r="AC48" s="257"/>
      <c r="AD48" s="257"/>
      <c r="AE48" s="257"/>
      <c r="AF48" s="257"/>
      <c r="AG48" s="257"/>
      <c r="AH48" s="257"/>
    </row>
    <row r="49" spans="28:34" ht="13.2" x14ac:dyDescent="0.2"/>
    <row r="50" spans="28:34" ht="13.2" x14ac:dyDescent="0.2">
      <c r="AE50" s="257"/>
      <c r="AF50" s="257"/>
      <c r="AG50" s="257"/>
      <c r="AH50" s="257"/>
    </row>
    <row r="51" spans="28:34" ht="13.2" x14ac:dyDescent="0.2">
      <c r="AC51" s="257"/>
      <c r="AD51" s="257"/>
      <c r="AE51" s="257"/>
      <c r="AF51" s="257"/>
      <c r="AG51" s="257"/>
      <c r="AH51" s="257"/>
    </row>
    <row r="52" spans="28:34" ht="13.2" x14ac:dyDescent="0.2"/>
    <row r="53" spans="28:34" ht="13.2" x14ac:dyDescent="0.2">
      <c r="AF53" s="257"/>
      <c r="AG53" s="257"/>
      <c r="AH53" s="257"/>
    </row>
    <row r="54" spans="28:34" ht="13.2" x14ac:dyDescent="0.2">
      <c r="AH54" s="257"/>
    </row>
    <row r="55" spans="28:34" ht="13.2" x14ac:dyDescent="0.2"/>
    <row r="56" spans="28:34" ht="13.2" x14ac:dyDescent="0.2">
      <c r="AB56" s="257"/>
      <c r="AC56" s="257"/>
      <c r="AD56" s="257"/>
      <c r="AE56" s="257"/>
      <c r="AF56" s="257"/>
      <c r="AG56" s="257"/>
      <c r="AH56" s="257"/>
    </row>
    <row r="57" spans="28:34" ht="13.2" x14ac:dyDescent="0.2">
      <c r="AH57" s="257"/>
    </row>
    <row r="58" spans="28:34" ht="13.2" x14ac:dyDescent="0.2">
      <c r="AH58" s="257"/>
    </row>
    <row r="59" spans="28:34" ht="13.2" x14ac:dyDescent="0.2">
      <c r="AG59" s="257"/>
      <c r="AH59" s="257"/>
    </row>
    <row r="60" spans="28:34" ht="13.2" x14ac:dyDescent="0.2"/>
    <row r="61" spans="28:34" ht="13.2" x14ac:dyDescent="0.2"/>
    <row r="62" spans="28:34" ht="13.2" x14ac:dyDescent="0.2"/>
    <row r="63" spans="28:34" ht="13.2" x14ac:dyDescent="0.2">
      <c r="AH63" s="257"/>
    </row>
    <row r="64" spans="28:34" ht="13.2" x14ac:dyDescent="0.2">
      <c r="AG64" s="257"/>
      <c r="AH64" s="257"/>
    </row>
    <row r="65" spans="28:34" ht="13.2" x14ac:dyDescent="0.2"/>
    <row r="66" spans="28:34" ht="13.2" x14ac:dyDescent="0.2"/>
    <row r="67" spans="28:34" ht="13.2" x14ac:dyDescent="0.2"/>
    <row r="68" spans="28:34" ht="13.2" x14ac:dyDescent="0.2">
      <c r="AB68" s="257"/>
      <c r="AC68" s="257"/>
      <c r="AD68" s="257"/>
      <c r="AE68" s="257"/>
      <c r="AF68" s="257"/>
      <c r="AG68" s="257"/>
      <c r="AH68" s="257"/>
    </row>
    <row r="69" spans="28:34" ht="13.2" x14ac:dyDescent="0.2">
      <c r="AF69" s="257"/>
      <c r="AG69" s="257"/>
      <c r="AH69" s="257"/>
    </row>
    <row r="70" spans="28:34" ht="13.2" x14ac:dyDescent="0.2"/>
    <row r="71" spans="28:34" ht="13.2" x14ac:dyDescent="0.2"/>
    <row r="72" spans="28:34" ht="13.2" x14ac:dyDescent="0.2"/>
    <row r="73" spans="28:34" ht="13.2" x14ac:dyDescent="0.2"/>
    <row r="74" spans="28:34" ht="13.2" x14ac:dyDescent="0.2"/>
    <row r="75" spans="28:34" ht="13.2" x14ac:dyDescent="0.2">
      <c r="AH75" s="257"/>
    </row>
    <row r="76" spans="28:34" ht="13.2" x14ac:dyDescent="0.2">
      <c r="AF76" s="257"/>
      <c r="AG76" s="257"/>
      <c r="AH76" s="257"/>
    </row>
    <row r="77" spans="28:34" ht="13.2" x14ac:dyDescent="0.2">
      <c r="AG77" s="257"/>
      <c r="AH77" s="257"/>
    </row>
    <row r="78" spans="28:34" ht="13.2" x14ac:dyDescent="0.2"/>
    <row r="79" spans="28:34" ht="13.2" x14ac:dyDescent="0.2"/>
    <row r="80" spans="28:34" ht="13.2" x14ac:dyDescent="0.2"/>
    <row r="81" spans="25:34" ht="13.2" x14ac:dyDescent="0.2"/>
    <row r="82" spans="25:34" ht="13.2" x14ac:dyDescent="0.2">
      <c r="Y82" s="257"/>
    </row>
    <row r="83" spans="25:34" ht="13.2" x14ac:dyDescent="0.2">
      <c r="Y83" s="257"/>
      <c r="Z83" s="257"/>
      <c r="AA83" s="257"/>
      <c r="AB83" s="257"/>
      <c r="AC83" s="257"/>
      <c r="AD83" s="257"/>
      <c r="AE83" s="257"/>
      <c r="AF83" s="257"/>
      <c r="AG83" s="257"/>
      <c r="AH83" s="257"/>
    </row>
    <row r="84" spans="25:34" ht="13.2" x14ac:dyDescent="0.2"/>
    <row r="85" spans="25:34" ht="13.2" x14ac:dyDescent="0.2"/>
    <row r="86" spans="25:34" ht="13.2" x14ac:dyDescent="0.2"/>
    <row r="87" spans="25:34" ht="13.2" x14ac:dyDescent="0.2"/>
    <row r="88" spans="25:34" ht="13.2" x14ac:dyDescent="0.2">
      <c r="AH88" s="257"/>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7"/>
      <c r="AG94" s="257"/>
      <c r="AH94" s="257"/>
    </row>
    <row r="95" spans="25:34" ht="13.5" customHeight="1" x14ac:dyDescent="0.2">
      <c r="AH95" s="257"/>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7"/>
    </row>
    <row r="102" spans="33:34" ht="13.5" customHeight="1" x14ac:dyDescent="0.2"/>
    <row r="103" spans="33:34" ht="13.5" customHeight="1" x14ac:dyDescent="0.2"/>
    <row r="104" spans="33:34" ht="13.5" customHeight="1" x14ac:dyDescent="0.2">
      <c r="AG104" s="257"/>
      <c r="AH104" s="257"/>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7"/>
    </row>
    <row r="117" spans="34:122" ht="13.5" customHeight="1" x14ac:dyDescent="0.2"/>
    <row r="118" spans="34:122" ht="13.5" customHeight="1" x14ac:dyDescent="0.2"/>
    <row r="119" spans="34:122" ht="13.5" customHeight="1" x14ac:dyDescent="0.2"/>
    <row r="120" spans="34:122" ht="13.5" customHeight="1" x14ac:dyDescent="0.2">
      <c r="AH120" s="257"/>
    </row>
    <row r="121" spans="34:122" ht="13.5" customHeight="1" x14ac:dyDescent="0.2">
      <c r="AH121" s="257"/>
    </row>
    <row r="122" spans="34:122" ht="13.5" customHeight="1" x14ac:dyDescent="0.2"/>
    <row r="123" spans="34:122" ht="13.5" customHeight="1" x14ac:dyDescent="0.2"/>
    <row r="124" spans="34:122" ht="13.5" customHeight="1" x14ac:dyDescent="0.2"/>
    <row r="125" spans="34:122" ht="13.5" customHeight="1" x14ac:dyDescent="0.2">
      <c r="DR125" s="257" t="s">
        <v>500</v>
      </c>
    </row>
  </sheetData>
  <sheetProtection algorithmName="SHA-512" hashValue="iCqj6ghTMvp43ZezGL634njR1j2FGEhBbLyWqQkDx1oK1D9ePhjdvJ9m9CILdHyBPMggbTpfEls7oI4iYJUvAA==" saltValue="8HAzaDpTBLx+4jIBcLTq9g==" spinCount="100000" sheet="1" objects="1" scenarios="1"/>
  <dataConsolidate/>
  <phoneticPr fontId="3"/>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52</v>
      </c>
      <c r="E2" s="149"/>
      <c r="F2" s="150" t="s">
        <v>550</v>
      </c>
      <c r="G2" s="151"/>
      <c r="H2" s="152"/>
    </row>
    <row r="3" spans="1:8" x14ac:dyDescent="0.2">
      <c r="A3" s="148" t="s">
        <v>543</v>
      </c>
      <c r="B3" s="153"/>
      <c r="C3" s="154"/>
      <c r="D3" s="155">
        <v>208931</v>
      </c>
      <c r="E3" s="156"/>
      <c r="F3" s="157">
        <v>291945</v>
      </c>
      <c r="G3" s="158"/>
      <c r="H3" s="159"/>
    </row>
    <row r="4" spans="1:8" x14ac:dyDescent="0.2">
      <c r="A4" s="160"/>
      <c r="B4" s="161"/>
      <c r="C4" s="162"/>
      <c r="D4" s="163">
        <v>89873</v>
      </c>
      <c r="E4" s="164"/>
      <c r="F4" s="165">
        <v>127651</v>
      </c>
      <c r="G4" s="166"/>
      <c r="H4" s="167"/>
    </row>
    <row r="5" spans="1:8" x14ac:dyDescent="0.2">
      <c r="A5" s="148" t="s">
        <v>545</v>
      </c>
      <c r="B5" s="153"/>
      <c r="C5" s="154"/>
      <c r="D5" s="155">
        <v>157198</v>
      </c>
      <c r="E5" s="156"/>
      <c r="F5" s="157">
        <v>291173</v>
      </c>
      <c r="G5" s="158"/>
      <c r="H5" s="159"/>
    </row>
    <row r="6" spans="1:8" x14ac:dyDescent="0.2">
      <c r="A6" s="160"/>
      <c r="B6" s="161"/>
      <c r="C6" s="162"/>
      <c r="D6" s="163">
        <v>85319</v>
      </c>
      <c r="E6" s="164"/>
      <c r="F6" s="165">
        <v>119071</v>
      </c>
      <c r="G6" s="166"/>
      <c r="H6" s="167"/>
    </row>
    <row r="7" spans="1:8" x14ac:dyDescent="0.2">
      <c r="A7" s="148" t="s">
        <v>546</v>
      </c>
      <c r="B7" s="153"/>
      <c r="C7" s="154"/>
      <c r="D7" s="155">
        <v>173118</v>
      </c>
      <c r="E7" s="156"/>
      <c r="F7" s="157">
        <v>271581</v>
      </c>
      <c r="G7" s="158"/>
      <c r="H7" s="159"/>
    </row>
    <row r="8" spans="1:8" x14ac:dyDescent="0.2">
      <c r="A8" s="160"/>
      <c r="B8" s="161"/>
      <c r="C8" s="162"/>
      <c r="D8" s="163">
        <v>89172</v>
      </c>
      <c r="E8" s="164"/>
      <c r="F8" s="165">
        <v>117844</v>
      </c>
      <c r="G8" s="166"/>
      <c r="H8" s="167"/>
    </row>
    <row r="9" spans="1:8" x14ac:dyDescent="0.2">
      <c r="A9" s="148" t="s">
        <v>547</v>
      </c>
      <c r="B9" s="153"/>
      <c r="C9" s="154"/>
      <c r="D9" s="155">
        <v>124150</v>
      </c>
      <c r="E9" s="156"/>
      <c r="F9" s="157">
        <v>268375</v>
      </c>
      <c r="G9" s="158"/>
      <c r="H9" s="159"/>
    </row>
    <row r="10" spans="1:8" x14ac:dyDescent="0.2">
      <c r="A10" s="160"/>
      <c r="B10" s="161"/>
      <c r="C10" s="162"/>
      <c r="D10" s="163">
        <v>62605</v>
      </c>
      <c r="E10" s="164"/>
      <c r="F10" s="165">
        <v>119602</v>
      </c>
      <c r="G10" s="166"/>
      <c r="H10" s="167"/>
    </row>
    <row r="11" spans="1:8" x14ac:dyDescent="0.2">
      <c r="A11" s="148" t="s">
        <v>548</v>
      </c>
      <c r="B11" s="153"/>
      <c r="C11" s="154"/>
      <c r="D11" s="155">
        <v>221714</v>
      </c>
      <c r="E11" s="156"/>
      <c r="F11" s="157">
        <v>301035</v>
      </c>
      <c r="G11" s="158"/>
      <c r="H11" s="159"/>
    </row>
    <row r="12" spans="1:8" x14ac:dyDescent="0.2">
      <c r="A12" s="160"/>
      <c r="B12" s="161"/>
      <c r="C12" s="168"/>
      <c r="D12" s="163">
        <v>87952</v>
      </c>
      <c r="E12" s="164"/>
      <c r="F12" s="165">
        <v>154376</v>
      </c>
      <c r="G12" s="166"/>
      <c r="H12" s="167"/>
    </row>
    <row r="13" spans="1:8" x14ac:dyDescent="0.2">
      <c r="A13" s="148"/>
      <c r="B13" s="153"/>
      <c r="C13" s="154"/>
      <c r="D13" s="155">
        <v>177022</v>
      </c>
      <c r="E13" s="156"/>
      <c r="F13" s="157">
        <v>284822</v>
      </c>
      <c r="G13" s="169"/>
      <c r="H13" s="159"/>
    </row>
    <row r="14" spans="1:8" x14ac:dyDescent="0.2">
      <c r="A14" s="160"/>
      <c r="B14" s="161"/>
      <c r="C14" s="162"/>
      <c r="D14" s="163">
        <v>82984</v>
      </c>
      <c r="E14" s="164"/>
      <c r="F14" s="165">
        <v>127709</v>
      </c>
      <c r="G14" s="166"/>
      <c r="H14" s="167"/>
    </row>
    <row r="17" spans="1:11" x14ac:dyDescent="0.2">
      <c r="A17" s="144" t="s">
        <v>53</v>
      </c>
    </row>
    <row r="18" spans="1:11" x14ac:dyDescent="0.2">
      <c r="A18" s="170"/>
      <c r="B18" s="170" t="str">
        <f>実質収支比率等に係る経年分析!F$46</f>
        <v>H28</v>
      </c>
      <c r="C18" s="170" t="str">
        <f>実質収支比率等に係る経年分析!G$46</f>
        <v>H29</v>
      </c>
      <c r="D18" s="170" t="str">
        <f>実質収支比率等に係る経年分析!H$46</f>
        <v>H30</v>
      </c>
      <c r="E18" s="170" t="str">
        <f>実質収支比率等に係る経年分析!I$46</f>
        <v>R01</v>
      </c>
      <c r="F18" s="170" t="str">
        <f>実質収支比率等に係る経年分析!J$46</f>
        <v>R02</v>
      </c>
    </row>
    <row r="19" spans="1:11" x14ac:dyDescent="0.2">
      <c r="A19" s="170" t="s">
        <v>54</v>
      </c>
      <c r="B19" s="170">
        <f>ROUND(VALUE(SUBSTITUTE(実質収支比率等に係る経年分析!F$48,"▲","-")),2)</f>
        <v>12.22</v>
      </c>
      <c r="C19" s="170">
        <f>ROUND(VALUE(SUBSTITUTE(実質収支比率等に係る経年分析!G$48,"▲","-")),2)</f>
        <v>16.809999999999999</v>
      </c>
      <c r="D19" s="170">
        <f>ROUND(VALUE(SUBSTITUTE(実質収支比率等に係る経年分析!H$48,"▲","-")),2)</f>
        <v>19.72</v>
      </c>
      <c r="E19" s="170">
        <f>ROUND(VALUE(SUBSTITUTE(実質収支比率等に係る経年分析!I$48,"▲","-")),2)</f>
        <v>17.23</v>
      </c>
      <c r="F19" s="170">
        <f>ROUND(VALUE(SUBSTITUTE(実質収支比率等に係る経年分析!J$48,"▲","-")),2)</f>
        <v>21.46</v>
      </c>
    </row>
    <row r="20" spans="1:11" x14ac:dyDescent="0.2">
      <c r="A20" s="170" t="s">
        <v>55</v>
      </c>
      <c r="B20" s="170">
        <f>ROUND(VALUE(SUBSTITUTE(実質収支比率等に係る経年分析!F$47,"▲","-")),2)</f>
        <v>14.68</v>
      </c>
      <c r="C20" s="170">
        <f>ROUND(VALUE(SUBSTITUTE(実質収支比率等に係る経年分析!G$47,"▲","-")),2)</f>
        <v>14.97</v>
      </c>
      <c r="D20" s="170">
        <f>ROUND(VALUE(SUBSTITUTE(実質収支比率等に係る経年分析!H$47,"▲","-")),2)</f>
        <v>15.14</v>
      </c>
      <c r="E20" s="170">
        <f>ROUND(VALUE(SUBSTITUTE(実質収支比率等に係る経年分析!I$47,"▲","-")),2)</f>
        <v>15.16</v>
      </c>
      <c r="F20" s="170">
        <f>ROUND(VALUE(SUBSTITUTE(実質収支比率等に係る経年分析!J$47,"▲","-")),2)</f>
        <v>14.69</v>
      </c>
    </row>
    <row r="21" spans="1:11" x14ac:dyDescent="0.2">
      <c r="A21" s="170" t="s">
        <v>56</v>
      </c>
      <c r="B21" s="170">
        <f>IF(ISNUMBER(VALUE(SUBSTITUTE(実質収支比率等に係る経年分析!F$49,"▲","-"))),ROUND(VALUE(SUBSTITUTE(実質収支比率等に係る経年分析!F$49,"▲","-")),2),NA())</f>
        <v>-3.39</v>
      </c>
      <c r="C21" s="170">
        <f>IF(ISNUMBER(VALUE(SUBSTITUTE(実質収支比率等に係る経年分析!G$49,"▲","-"))),ROUND(VALUE(SUBSTITUTE(実質収支比率等に係る経年分析!G$49,"▲","-")),2),NA())</f>
        <v>4.3499999999999996</v>
      </c>
      <c r="D21" s="170">
        <f>IF(ISNUMBER(VALUE(SUBSTITUTE(実質収支比率等に係る経年分析!H$49,"▲","-"))),ROUND(VALUE(SUBSTITUTE(実質収支比率等に係る経年分析!H$49,"▲","-")),2),NA())</f>
        <v>2.72</v>
      </c>
      <c r="E21" s="170">
        <f>IF(ISNUMBER(VALUE(SUBSTITUTE(実質収支比率等に係る経年分析!I$49,"▲","-"))),ROUND(VALUE(SUBSTITUTE(実質収支比率等に係る経年分析!I$49,"▲","-")),2),NA())</f>
        <v>-2.5099999999999998</v>
      </c>
      <c r="F21" s="170">
        <f>IF(ISNUMBER(VALUE(SUBSTITUTE(実質収支比率等に係る経年分析!J$49,"▲","-"))),ROUND(VALUE(SUBSTITUTE(実質収支比率等に係る経年分析!J$49,"▲","-")),2),NA())</f>
        <v>4.7699999999999996</v>
      </c>
    </row>
    <row r="24" spans="1:11" x14ac:dyDescent="0.2">
      <c r="A24" s="144" t="s">
        <v>57</v>
      </c>
    </row>
    <row r="25" spans="1:11" x14ac:dyDescent="0.2">
      <c r="A25" s="171"/>
      <c r="B25" s="171" t="str">
        <f>連結実質赤字比率に係る赤字・黒字の構成分析!F$33</f>
        <v>H28</v>
      </c>
      <c r="C25" s="171"/>
      <c r="D25" s="171" t="str">
        <f>連結実質赤字比率に係る赤字・黒字の構成分析!G$33</f>
        <v>H29</v>
      </c>
      <c r="E25" s="171"/>
      <c r="F25" s="171" t="str">
        <f>連結実質赤字比率に係る赤字・黒字の構成分析!H$33</f>
        <v>H30</v>
      </c>
      <c r="G25" s="171"/>
      <c r="H25" s="171" t="str">
        <f>連結実質赤字比率に係る赤字・黒字の構成分析!I$33</f>
        <v>R01</v>
      </c>
      <c r="I25" s="171"/>
      <c r="J25" s="171" t="str">
        <f>連結実質赤字比率に係る赤字・黒字の構成分析!J$33</f>
        <v>R02</v>
      </c>
      <c r="K25" s="171"/>
    </row>
    <row r="26" spans="1:11" x14ac:dyDescent="0.2">
      <c r="A26" s="171"/>
      <c r="B26" s="171" t="s">
        <v>58</v>
      </c>
      <c r="C26" s="171" t="s">
        <v>59</v>
      </c>
      <c r="D26" s="171" t="s">
        <v>58</v>
      </c>
      <c r="E26" s="171" t="s">
        <v>59</v>
      </c>
      <c r="F26" s="171" t="s">
        <v>58</v>
      </c>
      <c r="G26" s="171" t="s">
        <v>59</v>
      </c>
      <c r="H26" s="171" t="s">
        <v>58</v>
      </c>
      <c r="I26" s="171" t="s">
        <v>59</v>
      </c>
      <c r="J26" s="171" t="s">
        <v>58</v>
      </c>
      <c r="K26" s="171" t="s">
        <v>59</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str">
        <f>IF(連結実質赤字比率に係る赤字・黒字の構成分析!C$41="",NA(),連結実質赤字比率に係る赤字・黒字の構成分析!C$41)</f>
        <v>農業集落排水事業特別会計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2">
      <c r="A30" s="171" t="str">
        <f>IF(連結実質赤字比率に係る赤字・黒字の構成分析!C$40="",NA(),連結実質赤字比率に係る赤字・黒字の構成分析!C$40)</f>
        <v>国民健康保険事業（直診勘定）特別会計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2">
      <c r="A31" s="171" t="str">
        <f>IF(連結実質赤字比率に係る赤字・黒字の構成分析!C$39="",NA(),連結実質赤字比率に係る赤字・黒字の構成分析!C$39)</f>
        <v>介護保険事業特別会計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0.04</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0.23</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2">
      <c r="A32" s="171" t="str">
        <f>IF(連結実質赤字比率に係る赤字・黒字の構成分析!C$38="",NA(),連結実質赤字比率に係る赤字・黒字の構成分析!C$38)</f>
        <v>後期高齢者医療事業特別会計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0.08</v>
      </c>
    </row>
    <row r="33" spans="1:16" x14ac:dyDescent="0.2">
      <c r="A33" s="171" t="str">
        <f>IF(連結実質赤字比率に係る赤字・黒字の構成分析!C$37="",NA(),連結実質赤字比率に係る赤字・黒字の構成分析!C$37)</f>
        <v>簡易水道事業特別会計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7.0000000000000007E-2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0.09</v>
      </c>
    </row>
    <row r="34" spans="1:16" x14ac:dyDescent="0.2">
      <c r="A34" s="171" t="str">
        <f>IF(連結実質赤字比率に係る赤字・黒字の構成分析!C$36="",NA(),連結実質赤字比率に係る赤字・黒字の構成分析!C$36)</f>
        <v>国民健康保険事業（事業勘定）特別会計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2.83</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4.88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4.79</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2.2400000000000002</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1.23</v>
      </c>
    </row>
    <row r="35" spans="1:16" x14ac:dyDescent="0.2">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12.21</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16.8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19.71</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17.23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21.46</v>
      </c>
    </row>
    <row r="36" spans="1:16" x14ac:dyDescent="0.2">
      <c r="A36" s="171" t="str">
        <f>IF(連結実質赤字比率に係る赤字・黒字の構成分析!C$34="",NA(),連結実質赤字比率に係る赤字・黒字の構成分析!C$34)</f>
        <v>漁業集落排水事業特別会計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0</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0.02</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0</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0</v>
      </c>
      <c r="J36" s="171">
        <f>IF(ROUND(VALUE(SUBSTITUTE(連結実質赤字比率に係る赤字・黒字の構成分析!J$34,"▲", "-")), 2) &lt; 0, ABS(ROUND(VALUE(SUBSTITUTE(連結実質赤字比率に係る赤字・黒字の構成分析!J$34,"▲", "-")), 2)), NA())</f>
        <v>0.13</v>
      </c>
      <c r="K36" s="171" t="e">
        <f>IF(ROUND(VALUE(SUBSTITUTE(連結実質赤字比率に係る赤字・黒字の構成分析!J$34,"▲", "-")), 2) &gt;= 0, ABS(ROUND(VALUE(SUBSTITUTE(連結実質赤字比率に係る赤字・黒字の構成分析!J$34,"▲", "-")), 2)), NA())</f>
        <v>#N/A</v>
      </c>
    </row>
    <row r="39" spans="1:16" x14ac:dyDescent="0.2">
      <c r="A39" s="144" t="s">
        <v>60</v>
      </c>
    </row>
    <row r="40" spans="1:16" x14ac:dyDescent="0.2">
      <c r="A40" s="172"/>
      <c r="B40" s="172" t="str">
        <f>'実質公債費比率（分子）の構造'!K$44</f>
        <v>H28</v>
      </c>
      <c r="C40" s="172"/>
      <c r="D40" s="172"/>
      <c r="E40" s="172" t="str">
        <f>'実質公債費比率（分子）の構造'!L$44</f>
        <v>H29</v>
      </c>
      <c r="F40" s="172"/>
      <c r="G40" s="172"/>
      <c r="H40" s="172" t="str">
        <f>'実質公債費比率（分子）の構造'!M$44</f>
        <v>H30</v>
      </c>
      <c r="I40" s="172"/>
      <c r="J40" s="172"/>
      <c r="K40" s="172" t="str">
        <f>'実質公債費比率（分子）の構造'!N$44</f>
        <v>R01</v>
      </c>
      <c r="L40" s="172"/>
      <c r="M40" s="172"/>
      <c r="N40" s="172" t="str">
        <f>'実質公債費比率（分子）の構造'!O$44</f>
        <v>R02</v>
      </c>
      <c r="O40" s="172"/>
      <c r="P40" s="172"/>
    </row>
    <row r="41" spans="1:16" x14ac:dyDescent="0.2">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2">
      <c r="A42" s="172" t="s">
        <v>63</v>
      </c>
      <c r="B42" s="172"/>
      <c r="C42" s="172"/>
      <c r="D42" s="172">
        <f>'実質公債費比率（分子）の構造'!K$52</f>
        <v>307</v>
      </c>
      <c r="E42" s="172"/>
      <c r="F42" s="172"/>
      <c r="G42" s="172">
        <f>'実質公債費比率（分子）の構造'!L$52</f>
        <v>302</v>
      </c>
      <c r="H42" s="172"/>
      <c r="I42" s="172"/>
      <c r="J42" s="172">
        <f>'実質公債費比率（分子）の構造'!M$52</f>
        <v>298</v>
      </c>
      <c r="K42" s="172"/>
      <c r="L42" s="172"/>
      <c r="M42" s="172">
        <f>'実質公債費比率（分子）の構造'!N$52</f>
        <v>292</v>
      </c>
      <c r="N42" s="172"/>
      <c r="O42" s="172"/>
      <c r="P42" s="172">
        <f>'実質公債費比率（分子）の構造'!O$52</f>
        <v>282</v>
      </c>
    </row>
    <row r="43" spans="1:16" x14ac:dyDescent="0.2">
      <c r="A43" s="172" t="s">
        <v>64</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65</v>
      </c>
      <c r="B44" s="172">
        <f>'実質公債費比率（分子）の構造'!K$50</f>
        <v>1</v>
      </c>
      <c r="C44" s="172"/>
      <c r="D44" s="172"/>
      <c r="E44" s="172">
        <f>'実質公債費比率（分子）の構造'!L$50</f>
        <v>1</v>
      </c>
      <c r="F44" s="172"/>
      <c r="G44" s="172"/>
      <c r="H44" s="172">
        <f>'実質公債費比率（分子）の構造'!M$50</f>
        <v>0</v>
      </c>
      <c r="I44" s="172"/>
      <c r="J44" s="172"/>
      <c r="K44" s="172">
        <f>'実質公債費比率（分子）の構造'!N$50</f>
        <v>0</v>
      </c>
      <c r="L44" s="172"/>
      <c r="M44" s="172"/>
      <c r="N44" s="172">
        <f>'実質公債費比率（分子）の構造'!O$50</f>
        <v>0</v>
      </c>
      <c r="O44" s="172"/>
      <c r="P44" s="172"/>
    </row>
    <row r="45" spans="1:16" x14ac:dyDescent="0.2">
      <c r="A45" s="172" t="s">
        <v>66</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2">
      <c r="A46" s="172" t="s">
        <v>67</v>
      </c>
      <c r="B46" s="172">
        <f>'実質公債費比率（分子）の構造'!K$48</f>
        <v>50</v>
      </c>
      <c r="C46" s="172"/>
      <c r="D46" s="172"/>
      <c r="E46" s="172">
        <f>'実質公債費比率（分子）の構造'!L$48</f>
        <v>39</v>
      </c>
      <c r="F46" s="172"/>
      <c r="G46" s="172"/>
      <c r="H46" s="172">
        <f>'実質公債費比率（分子）の構造'!M$48</f>
        <v>35</v>
      </c>
      <c r="I46" s="172"/>
      <c r="J46" s="172"/>
      <c r="K46" s="172">
        <f>'実質公債費比率（分子）の構造'!N$48</f>
        <v>37</v>
      </c>
      <c r="L46" s="172"/>
      <c r="M46" s="172"/>
      <c r="N46" s="172">
        <f>'実質公債費比率（分子）の構造'!O$48</f>
        <v>31</v>
      </c>
      <c r="O46" s="172"/>
      <c r="P46" s="172"/>
    </row>
    <row r="47" spans="1:16" x14ac:dyDescent="0.2">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70</v>
      </c>
      <c r="B49" s="172">
        <f>'実質公債費比率（分子）の構造'!K$45</f>
        <v>247</v>
      </c>
      <c r="C49" s="172"/>
      <c r="D49" s="172"/>
      <c r="E49" s="172">
        <f>'実質公債費比率（分子）の構造'!L$45</f>
        <v>239</v>
      </c>
      <c r="F49" s="172"/>
      <c r="G49" s="172"/>
      <c r="H49" s="172">
        <f>'実質公債費比率（分子）の構造'!M$45</f>
        <v>237</v>
      </c>
      <c r="I49" s="172"/>
      <c r="J49" s="172"/>
      <c r="K49" s="172">
        <f>'実質公債費比率（分子）の構造'!N$45</f>
        <v>239</v>
      </c>
      <c r="L49" s="172"/>
      <c r="M49" s="172"/>
      <c r="N49" s="172">
        <f>'実質公債費比率（分子）の構造'!O$45</f>
        <v>230</v>
      </c>
      <c r="O49" s="172"/>
      <c r="P49" s="172"/>
    </row>
    <row r="50" spans="1:16" x14ac:dyDescent="0.2">
      <c r="A50" s="172" t="s">
        <v>71</v>
      </c>
      <c r="B50" s="172" t="e">
        <f>NA()</f>
        <v>#N/A</v>
      </c>
      <c r="C50" s="172">
        <f>IF(ISNUMBER('実質公債費比率（分子）の構造'!K$53),'実質公債費比率（分子）の構造'!K$53,NA())</f>
        <v>-9</v>
      </c>
      <c r="D50" s="172" t="e">
        <f>NA()</f>
        <v>#N/A</v>
      </c>
      <c r="E50" s="172" t="e">
        <f>NA()</f>
        <v>#N/A</v>
      </c>
      <c r="F50" s="172">
        <f>IF(ISNUMBER('実質公債費比率（分子）の構造'!L$53),'実質公債費比率（分子）の構造'!L$53,NA())</f>
        <v>-23</v>
      </c>
      <c r="G50" s="172" t="e">
        <f>NA()</f>
        <v>#N/A</v>
      </c>
      <c r="H50" s="172" t="e">
        <f>NA()</f>
        <v>#N/A</v>
      </c>
      <c r="I50" s="172">
        <f>IF(ISNUMBER('実質公債費比率（分子）の構造'!M$53),'実質公債費比率（分子）の構造'!M$53,NA())</f>
        <v>-26</v>
      </c>
      <c r="J50" s="172" t="e">
        <f>NA()</f>
        <v>#N/A</v>
      </c>
      <c r="K50" s="172" t="e">
        <f>NA()</f>
        <v>#N/A</v>
      </c>
      <c r="L50" s="172">
        <f>IF(ISNUMBER('実質公債費比率（分子）の構造'!N$53),'実質公債費比率（分子）の構造'!N$53,NA())</f>
        <v>-16</v>
      </c>
      <c r="M50" s="172" t="e">
        <f>NA()</f>
        <v>#N/A</v>
      </c>
      <c r="N50" s="172" t="e">
        <f>NA()</f>
        <v>#N/A</v>
      </c>
      <c r="O50" s="172">
        <f>IF(ISNUMBER('実質公債費比率（分子）の構造'!O$53),'実質公債費比率（分子）の構造'!O$53,NA())</f>
        <v>-21</v>
      </c>
      <c r="P50" s="172" t="e">
        <f>NA()</f>
        <v>#N/A</v>
      </c>
    </row>
    <row r="53" spans="1:16" x14ac:dyDescent="0.2">
      <c r="A53" s="144" t="s">
        <v>72</v>
      </c>
    </row>
    <row r="54" spans="1:16" x14ac:dyDescent="0.2">
      <c r="A54" s="171"/>
      <c r="B54" s="171" t="str">
        <f>'将来負担比率（分子）の構造'!I$40</f>
        <v>H28</v>
      </c>
      <c r="C54" s="171"/>
      <c r="D54" s="171"/>
      <c r="E54" s="171" t="str">
        <f>'将来負担比率（分子）の構造'!J$40</f>
        <v>H29</v>
      </c>
      <c r="F54" s="171"/>
      <c r="G54" s="171"/>
      <c r="H54" s="171" t="str">
        <f>'将来負担比率（分子）の構造'!K$40</f>
        <v>H30</v>
      </c>
      <c r="I54" s="171"/>
      <c r="J54" s="171"/>
      <c r="K54" s="171" t="str">
        <f>'将来負担比率（分子）の構造'!L$40</f>
        <v>R01</v>
      </c>
      <c r="L54" s="171"/>
      <c r="M54" s="171"/>
      <c r="N54" s="171" t="str">
        <f>'将来負担比率（分子）の構造'!M$40</f>
        <v>R02</v>
      </c>
      <c r="O54" s="171"/>
      <c r="P54" s="171"/>
    </row>
    <row r="55" spans="1:16" x14ac:dyDescent="0.2">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2">
      <c r="A56" s="171" t="s">
        <v>43</v>
      </c>
      <c r="B56" s="171"/>
      <c r="C56" s="171"/>
      <c r="D56" s="171">
        <f>'将来負担比率（分子）の構造'!I$52</f>
        <v>2652</v>
      </c>
      <c r="E56" s="171"/>
      <c r="F56" s="171"/>
      <c r="G56" s="171">
        <f>'将来負担比率（分子）の構造'!J$52</f>
        <v>2527</v>
      </c>
      <c r="H56" s="171"/>
      <c r="I56" s="171"/>
      <c r="J56" s="171">
        <f>'将来負担比率（分子）の構造'!K$52</f>
        <v>2398</v>
      </c>
      <c r="K56" s="171"/>
      <c r="L56" s="171"/>
      <c r="M56" s="171">
        <f>'将来負担比率（分子）の構造'!L$52</f>
        <v>2338</v>
      </c>
      <c r="N56" s="171"/>
      <c r="O56" s="171"/>
      <c r="P56" s="171">
        <f>'将来負担比率（分子）の構造'!M$52</f>
        <v>2373</v>
      </c>
    </row>
    <row r="57" spans="1:16" x14ac:dyDescent="0.2">
      <c r="A57" s="171" t="s">
        <v>42</v>
      </c>
      <c r="B57" s="171"/>
      <c r="C57" s="171"/>
      <c r="D57" s="171">
        <f>'将来負担比率（分子）の構造'!I$51</f>
        <v>57</v>
      </c>
      <c r="E57" s="171"/>
      <c r="F57" s="171"/>
      <c r="G57" s="171">
        <f>'将来負担比率（分子）の構造'!J$51</f>
        <v>48</v>
      </c>
      <c r="H57" s="171"/>
      <c r="I57" s="171"/>
      <c r="J57" s="171">
        <f>'将来負担比率（分子）の構造'!K$51</f>
        <v>39</v>
      </c>
      <c r="K57" s="171"/>
      <c r="L57" s="171"/>
      <c r="M57" s="171">
        <f>'将来負担比率（分子）の構造'!L$51</f>
        <v>35</v>
      </c>
      <c r="N57" s="171"/>
      <c r="O57" s="171"/>
      <c r="P57" s="171">
        <f>'将来負担比率（分子）の構造'!M$51</f>
        <v>31</v>
      </c>
    </row>
    <row r="58" spans="1:16" x14ac:dyDescent="0.2">
      <c r="A58" s="171" t="s">
        <v>41</v>
      </c>
      <c r="B58" s="171"/>
      <c r="C58" s="171"/>
      <c r="D58" s="171">
        <f>'将来負担比率（分子）の構造'!I$50</f>
        <v>2189</v>
      </c>
      <c r="E58" s="171"/>
      <c r="F58" s="171"/>
      <c r="G58" s="171">
        <f>'将来負担比率（分子）の構造'!J$50</f>
        <v>2192</v>
      </c>
      <c r="H58" s="171"/>
      <c r="I58" s="171"/>
      <c r="J58" s="171">
        <f>'将来負担比率（分子）の構造'!K$50</f>
        <v>2286</v>
      </c>
      <c r="K58" s="171"/>
      <c r="L58" s="171"/>
      <c r="M58" s="171">
        <f>'将来負担比率（分子）の構造'!L$50</f>
        <v>2530</v>
      </c>
      <c r="N58" s="171"/>
      <c r="O58" s="171"/>
      <c r="P58" s="171">
        <f>'将来負担比率（分子）の構造'!M$50</f>
        <v>2503</v>
      </c>
    </row>
    <row r="59" spans="1:16" x14ac:dyDescent="0.2">
      <c r="A59" s="171" t="s">
        <v>39</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38</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36</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2">
      <c r="A62" s="171" t="s">
        <v>35</v>
      </c>
      <c r="B62" s="171">
        <f>'将来負担比率（分子）の構造'!I$45</f>
        <v>352</v>
      </c>
      <c r="C62" s="171"/>
      <c r="D62" s="171"/>
      <c r="E62" s="171">
        <f>'将来負担比率（分子）の構造'!J$45</f>
        <v>498</v>
      </c>
      <c r="F62" s="171"/>
      <c r="G62" s="171"/>
      <c r="H62" s="171">
        <f>'将来負担比率（分子）の構造'!K$45</f>
        <v>288</v>
      </c>
      <c r="I62" s="171"/>
      <c r="J62" s="171"/>
      <c r="K62" s="171">
        <f>'将来負担比率（分子）の構造'!L$45</f>
        <v>388</v>
      </c>
      <c r="L62" s="171"/>
      <c r="M62" s="171"/>
      <c r="N62" s="171">
        <f>'将来負担比率（分子）の構造'!M$45</f>
        <v>252</v>
      </c>
      <c r="O62" s="171"/>
      <c r="P62" s="171"/>
    </row>
    <row r="63" spans="1:16" x14ac:dyDescent="0.2">
      <c r="A63" s="171" t="s">
        <v>34</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2">
      <c r="A64" s="171" t="s">
        <v>33</v>
      </c>
      <c r="B64" s="171">
        <f>'将来負担比率（分子）の構造'!I$43</f>
        <v>368</v>
      </c>
      <c r="C64" s="171"/>
      <c r="D64" s="171"/>
      <c r="E64" s="171">
        <f>'将来負担比率（分子）の構造'!J$43</f>
        <v>322</v>
      </c>
      <c r="F64" s="171"/>
      <c r="G64" s="171"/>
      <c r="H64" s="171">
        <f>'将来負担比率（分子）の構造'!K$43</f>
        <v>281</v>
      </c>
      <c r="I64" s="171"/>
      <c r="J64" s="171"/>
      <c r="K64" s="171">
        <f>'将来負担比率（分子）の構造'!L$43</f>
        <v>238</v>
      </c>
      <c r="L64" s="171"/>
      <c r="M64" s="171"/>
      <c r="N64" s="171">
        <f>'将来負担比率（分子）の構造'!M$43</f>
        <v>203</v>
      </c>
      <c r="O64" s="171"/>
      <c r="P64" s="171"/>
    </row>
    <row r="65" spans="1:16" x14ac:dyDescent="0.2">
      <c r="A65" s="171" t="s">
        <v>32</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2">
      <c r="A66" s="171" t="s">
        <v>31</v>
      </c>
      <c r="B66" s="171">
        <f>'将来負担比率（分子）の構造'!I$41</f>
        <v>2002</v>
      </c>
      <c r="C66" s="171"/>
      <c r="D66" s="171"/>
      <c r="E66" s="171">
        <f>'将来負担比率（分子）の構造'!J$41</f>
        <v>1851</v>
      </c>
      <c r="F66" s="171"/>
      <c r="G66" s="171"/>
      <c r="H66" s="171">
        <f>'将来負担比率（分子）の構造'!K$41</f>
        <v>1812</v>
      </c>
      <c r="I66" s="171"/>
      <c r="J66" s="171"/>
      <c r="K66" s="171">
        <f>'将来負担比率（分子）の構造'!L$41</f>
        <v>1747</v>
      </c>
      <c r="L66" s="171"/>
      <c r="M66" s="171"/>
      <c r="N66" s="171">
        <f>'将来負担比率（分子）の構造'!M$41</f>
        <v>1777</v>
      </c>
      <c r="O66" s="171"/>
      <c r="P66" s="171"/>
    </row>
    <row r="67" spans="1:16" x14ac:dyDescent="0.2">
      <c r="A67" s="171" t="s">
        <v>75</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2">
      <c r="A70" s="173" t="s">
        <v>76</v>
      </c>
      <c r="B70" s="173"/>
      <c r="C70" s="173"/>
      <c r="D70" s="173"/>
      <c r="E70" s="173"/>
      <c r="F70" s="173"/>
    </row>
    <row r="71" spans="1:16" x14ac:dyDescent="0.2">
      <c r="A71" s="174"/>
      <c r="B71" s="174" t="str">
        <f>基金残高に係る経年分析!F54</f>
        <v>H30</v>
      </c>
      <c r="C71" s="174" t="str">
        <f>基金残高に係る経年分析!G54</f>
        <v>R01</v>
      </c>
      <c r="D71" s="174" t="str">
        <f>基金残高に係る経年分析!H54</f>
        <v>R02</v>
      </c>
    </row>
    <row r="72" spans="1:16" x14ac:dyDescent="0.2">
      <c r="A72" s="174" t="s">
        <v>77</v>
      </c>
      <c r="B72" s="175">
        <f>基金残高に係る経年分析!F55</f>
        <v>304</v>
      </c>
      <c r="C72" s="175">
        <f>基金残高に係る経年分析!G55</f>
        <v>304</v>
      </c>
      <c r="D72" s="175">
        <f>基金残高に係る経年分析!H55</f>
        <v>304</v>
      </c>
    </row>
    <row r="73" spans="1:16" x14ac:dyDescent="0.2">
      <c r="A73" s="174" t="s">
        <v>78</v>
      </c>
      <c r="B73" s="175">
        <f>基金残高に係る経年分析!F56</f>
        <v>1</v>
      </c>
      <c r="C73" s="175">
        <f>基金残高に係る経年分析!G56</f>
        <v>1</v>
      </c>
      <c r="D73" s="175">
        <f>基金残高に係る経年分析!H56</f>
        <v>1</v>
      </c>
    </row>
    <row r="74" spans="1:16" x14ac:dyDescent="0.2">
      <c r="A74" s="174" t="s">
        <v>79</v>
      </c>
      <c r="B74" s="175">
        <f>基金残高に係る経年分析!F57</f>
        <v>1694</v>
      </c>
      <c r="C74" s="175">
        <f>基金残高に係る経年分析!G57</f>
        <v>1901</v>
      </c>
      <c r="D74" s="175">
        <f>基金残高に係る経年分析!H57</f>
        <v>1908</v>
      </c>
    </row>
  </sheetData>
  <sheetProtection algorithmName="SHA-512" hashValue="trcj7ZTWy4M2F8Ac4BQOR4Q/+FuxZhxj2Q9Dt2yv4NEsGQQtKZ7HCGe6wy49oPgALVe23WMIplOawY8uoZM3Rg==" saltValue="vR0ky6OlG6djeBHdyY7uKg=="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11" customWidth="1"/>
    <col min="96" max="133" width="1.6640625" style="223" customWidth="1"/>
    <col min="134" max="143" width="1.66406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13" t="s">
        <v>214</v>
      </c>
      <c r="DI1" s="614"/>
      <c r="DJ1" s="614"/>
      <c r="DK1" s="614"/>
      <c r="DL1" s="614"/>
      <c r="DM1" s="614"/>
      <c r="DN1" s="615"/>
      <c r="DO1" s="211"/>
      <c r="DP1" s="613" t="s">
        <v>215</v>
      </c>
      <c r="DQ1" s="614"/>
      <c r="DR1" s="614"/>
      <c r="DS1" s="614"/>
      <c r="DT1" s="614"/>
      <c r="DU1" s="614"/>
      <c r="DV1" s="614"/>
      <c r="DW1" s="614"/>
      <c r="DX1" s="614"/>
      <c r="DY1" s="614"/>
      <c r="DZ1" s="614"/>
      <c r="EA1" s="614"/>
      <c r="EB1" s="614"/>
      <c r="EC1" s="615"/>
      <c r="ED1" s="210"/>
      <c r="EE1" s="210"/>
      <c r="EF1" s="210"/>
      <c r="EG1" s="210"/>
      <c r="EH1" s="210"/>
      <c r="EI1" s="210"/>
      <c r="EJ1" s="210"/>
      <c r="EK1" s="210"/>
      <c r="EL1" s="210"/>
      <c r="EM1" s="210"/>
    </row>
    <row r="2" spans="2:143" ht="22.5" customHeight="1" x14ac:dyDescent="0.2">
      <c r="B2" s="212" t="s">
        <v>216</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616" t="s">
        <v>217</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218</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219</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220</v>
      </c>
      <c r="S4" s="617"/>
      <c r="T4" s="617"/>
      <c r="U4" s="617"/>
      <c r="V4" s="617"/>
      <c r="W4" s="617"/>
      <c r="X4" s="617"/>
      <c r="Y4" s="618"/>
      <c r="Z4" s="616" t="s">
        <v>221</v>
      </c>
      <c r="AA4" s="617"/>
      <c r="AB4" s="617"/>
      <c r="AC4" s="618"/>
      <c r="AD4" s="616" t="s">
        <v>222</v>
      </c>
      <c r="AE4" s="617"/>
      <c r="AF4" s="617"/>
      <c r="AG4" s="617"/>
      <c r="AH4" s="617"/>
      <c r="AI4" s="617"/>
      <c r="AJ4" s="617"/>
      <c r="AK4" s="618"/>
      <c r="AL4" s="616" t="s">
        <v>221</v>
      </c>
      <c r="AM4" s="617"/>
      <c r="AN4" s="617"/>
      <c r="AO4" s="618"/>
      <c r="AP4" s="619" t="s">
        <v>223</v>
      </c>
      <c r="AQ4" s="619"/>
      <c r="AR4" s="619"/>
      <c r="AS4" s="619"/>
      <c r="AT4" s="619"/>
      <c r="AU4" s="619"/>
      <c r="AV4" s="619"/>
      <c r="AW4" s="619"/>
      <c r="AX4" s="619"/>
      <c r="AY4" s="619"/>
      <c r="AZ4" s="619"/>
      <c r="BA4" s="619"/>
      <c r="BB4" s="619"/>
      <c r="BC4" s="619"/>
      <c r="BD4" s="619"/>
      <c r="BE4" s="619"/>
      <c r="BF4" s="619"/>
      <c r="BG4" s="619" t="s">
        <v>224</v>
      </c>
      <c r="BH4" s="619"/>
      <c r="BI4" s="619"/>
      <c r="BJ4" s="619"/>
      <c r="BK4" s="619"/>
      <c r="BL4" s="619"/>
      <c r="BM4" s="619"/>
      <c r="BN4" s="619"/>
      <c r="BO4" s="619" t="s">
        <v>221</v>
      </c>
      <c r="BP4" s="619"/>
      <c r="BQ4" s="619"/>
      <c r="BR4" s="619"/>
      <c r="BS4" s="619" t="s">
        <v>225</v>
      </c>
      <c r="BT4" s="619"/>
      <c r="BU4" s="619"/>
      <c r="BV4" s="619"/>
      <c r="BW4" s="619"/>
      <c r="BX4" s="619"/>
      <c r="BY4" s="619"/>
      <c r="BZ4" s="619"/>
      <c r="CA4" s="619"/>
      <c r="CB4" s="619"/>
      <c r="CD4" s="616" t="s">
        <v>226</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227</v>
      </c>
      <c r="C5" s="621"/>
      <c r="D5" s="621"/>
      <c r="E5" s="621"/>
      <c r="F5" s="621"/>
      <c r="G5" s="621"/>
      <c r="H5" s="621"/>
      <c r="I5" s="621"/>
      <c r="J5" s="621"/>
      <c r="K5" s="621"/>
      <c r="L5" s="621"/>
      <c r="M5" s="621"/>
      <c r="N5" s="621"/>
      <c r="O5" s="621"/>
      <c r="P5" s="621"/>
      <c r="Q5" s="622"/>
      <c r="R5" s="623">
        <v>262553</v>
      </c>
      <c r="S5" s="624"/>
      <c r="T5" s="624"/>
      <c r="U5" s="624"/>
      <c r="V5" s="624"/>
      <c r="W5" s="624"/>
      <c r="X5" s="624"/>
      <c r="Y5" s="625"/>
      <c r="Z5" s="626">
        <v>6.8</v>
      </c>
      <c r="AA5" s="626"/>
      <c r="AB5" s="626"/>
      <c r="AC5" s="626"/>
      <c r="AD5" s="627">
        <v>262553</v>
      </c>
      <c r="AE5" s="627"/>
      <c r="AF5" s="627"/>
      <c r="AG5" s="627"/>
      <c r="AH5" s="627"/>
      <c r="AI5" s="627"/>
      <c r="AJ5" s="627"/>
      <c r="AK5" s="627"/>
      <c r="AL5" s="628">
        <v>13.1</v>
      </c>
      <c r="AM5" s="629"/>
      <c r="AN5" s="629"/>
      <c r="AO5" s="630"/>
      <c r="AP5" s="620" t="s">
        <v>228</v>
      </c>
      <c r="AQ5" s="621"/>
      <c r="AR5" s="621"/>
      <c r="AS5" s="621"/>
      <c r="AT5" s="621"/>
      <c r="AU5" s="621"/>
      <c r="AV5" s="621"/>
      <c r="AW5" s="621"/>
      <c r="AX5" s="621"/>
      <c r="AY5" s="621"/>
      <c r="AZ5" s="621"/>
      <c r="BA5" s="621"/>
      <c r="BB5" s="621"/>
      <c r="BC5" s="621"/>
      <c r="BD5" s="621"/>
      <c r="BE5" s="621"/>
      <c r="BF5" s="622"/>
      <c r="BG5" s="634">
        <v>260857</v>
      </c>
      <c r="BH5" s="635"/>
      <c r="BI5" s="635"/>
      <c r="BJ5" s="635"/>
      <c r="BK5" s="635"/>
      <c r="BL5" s="635"/>
      <c r="BM5" s="635"/>
      <c r="BN5" s="636"/>
      <c r="BO5" s="637">
        <v>99.4</v>
      </c>
      <c r="BP5" s="637"/>
      <c r="BQ5" s="637"/>
      <c r="BR5" s="637"/>
      <c r="BS5" s="638">
        <v>1305</v>
      </c>
      <c r="BT5" s="638"/>
      <c r="BU5" s="638"/>
      <c r="BV5" s="638"/>
      <c r="BW5" s="638"/>
      <c r="BX5" s="638"/>
      <c r="BY5" s="638"/>
      <c r="BZ5" s="638"/>
      <c r="CA5" s="638"/>
      <c r="CB5" s="642"/>
      <c r="CD5" s="616" t="s">
        <v>223</v>
      </c>
      <c r="CE5" s="617"/>
      <c r="CF5" s="617"/>
      <c r="CG5" s="617"/>
      <c r="CH5" s="617"/>
      <c r="CI5" s="617"/>
      <c r="CJ5" s="617"/>
      <c r="CK5" s="617"/>
      <c r="CL5" s="617"/>
      <c r="CM5" s="617"/>
      <c r="CN5" s="617"/>
      <c r="CO5" s="617"/>
      <c r="CP5" s="617"/>
      <c r="CQ5" s="618"/>
      <c r="CR5" s="616" t="s">
        <v>229</v>
      </c>
      <c r="CS5" s="617"/>
      <c r="CT5" s="617"/>
      <c r="CU5" s="617"/>
      <c r="CV5" s="617"/>
      <c r="CW5" s="617"/>
      <c r="CX5" s="617"/>
      <c r="CY5" s="618"/>
      <c r="CZ5" s="616" t="s">
        <v>221</v>
      </c>
      <c r="DA5" s="617"/>
      <c r="DB5" s="617"/>
      <c r="DC5" s="618"/>
      <c r="DD5" s="616" t="s">
        <v>230</v>
      </c>
      <c r="DE5" s="617"/>
      <c r="DF5" s="617"/>
      <c r="DG5" s="617"/>
      <c r="DH5" s="617"/>
      <c r="DI5" s="617"/>
      <c r="DJ5" s="617"/>
      <c r="DK5" s="617"/>
      <c r="DL5" s="617"/>
      <c r="DM5" s="617"/>
      <c r="DN5" s="617"/>
      <c r="DO5" s="617"/>
      <c r="DP5" s="618"/>
      <c r="DQ5" s="616" t="s">
        <v>231</v>
      </c>
      <c r="DR5" s="617"/>
      <c r="DS5" s="617"/>
      <c r="DT5" s="617"/>
      <c r="DU5" s="617"/>
      <c r="DV5" s="617"/>
      <c r="DW5" s="617"/>
      <c r="DX5" s="617"/>
      <c r="DY5" s="617"/>
      <c r="DZ5" s="617"/>
      <c r="EA5" s="617"/>
      <c r="EB5" s="617"/>
      <c r="EC5" s="618"/>
    </row>
    <row r="6" spans="2:143" ht="11.25" customHeight="1" x14ac:dyDescent="0.2">
      <c r="B6" s="631" t="s">
        <v>232</v>
      </c>
      <c r="C6" s="632"/>
      <c r="D6" s="632"/>
      <c r="E6" s="632"/>
      <c r="F6" s="632"/>
      <c r="G6" s="632"/>
      <c r="H6" s="632"/>
      <c r="I6" s="632"/>
      <c r="J6" s="632"/>
      <c r="K6" s="632"/>
      <c r="L6" s="632"/>
      <c r="M6" s="632"/>
      <c r="N6" s="632"/>
      <c r="O6" s="632"/>
      <c r="P6" s="632"/>
      <c r="Q6" s="633"/>
      <c r="R6" s="634">
        <v>45055</v>
      </c>
      <c r="S6" s="635"/>
      <c r="T6" s="635"/>
      <c r="U6" s="635"/>
      <c r="V6" s="635"/>
      <c r="W6" s="635"/>
      <c r="X6" s="635"/>
      <c r="Y6" s="636"/>
      <c r="Z6" s="637">
        <v>1.2</v>
      </c>
      <c r="AA6" s="637"/>
      <c r="AB6" s="637"/>
      <c r="AC6" s="637"/>
      <c r="AD6" s="638">
        <v>45055</v>
      </c>
      <c r="AE6" s="638"/>
      <c r="AF6" s="638"/>
      <c r="AG6" s="638"/>
      <c r="AH6" s="638"/>
      <c r="AI6" s="638"/>
      <c r="AJ6" s="638"/>
      <c r="AK6" s="638"/>
      <c r="AL6" s="639">
        <v>2.2999999999999998</v>
      </c>
      <c r="AM6" s="640"/>
      <c r="AN6" s="640"/>
      <c r="AO6" s="641"/>
      <c r="AP6" s="631" t="s">
        <v>233</v>
      </c>
      <c r="AQ6" s="632"/>
      <c r="AR6" s="632"/>
      <c r="AS6" s="632"/>
      <c r="AT6" s="632"/>
      <c r="AU6" s="632"/>
      <c r="AV6" s="632"/>
      <c r="AW6" s="632"/>
      <c r="AX6" s="632"/>
      <c r="AY6" s="632"/>
      <c r="AZ6" s="632"/>
      <c r="BA6" s="632"/>
      <c r="BB6" s="632"/>
      <c r="BC6" s="632"/>
      <c r="BD6" s="632"/>
      <c r="BE6" s="632"/>
      <c r="BF6" s="633"/>
      <c r="BG6" s="634">
        <v>260857</v>
      </c>
      <c r="BH6" s="635"/>
      <c r="BI6" s="635"/>
      <c r="BJ6" s="635"/>
      <c r="BK6" s="635"/>
      <c r="BL6" s="635"/>
      <c r="BM6" s="635"/>
      <c r="BN6" s="636"/>
      <c r="BO6" s="637">
        <v>99.4</v>
      </c>
      <c r="BP6" s="637"/>
      <c r="BQ6" s="637"/>
      <c r="BR6" s="637"/>
      <c r="BS6" s="638">
        <v>1305</v>
      </c>
      <c r="BT6" s="638"/>
      <c r="BU6" s="638"/>
      <c r="BV6" s="638"/>
      <c r="BW6" s="638"/>
      <c r="BX6" s="638"/>
      <c r="BY6" s="638"/>
      <c r="BZ6" s="638"/>
      <c r="CA6" s="638"/>
      <c r="CB6" s="642"/>
      <c r="CD6" s="620" t="s">
        <v>234</v>
      </c>
      <c r="CE6" s="621"/>
      <c r="CF6" s="621"/>
      <c r="CG6" s="621"/>
      <c r="CH6" s="621"/>
      <c r="CI6" s="621"/>
      <c r="CJ6" s="621"/>
      <c r="CK6" s="621"/>
      <c r="CL6" s="621"/>
      <c r="CM6" s="621"/>
      <c r="CN6" s="621"/>
      <c r="CO6" s="621"/>
      <c r="CP6" s="621"/>
      <c r="CQ6" s="622"/>
      <c r="CR6" s="634">
        <v>40084</v>
      </c>
      <c r="CS6" s="635"/>
      <c r="CT6" s="635"/>
      <c r="CU6" s="635"/>
      <c r="CV6" s="635"/>
      <c r="CW6" s="635"/>
      <c r="CX6" s="635"/>
      <c r="CY6" s="636"/>
      <c r="CZ6" s="628">
        <v>1.2</v>
      </c>
      <c r="DA6" s="629"/>
      <c r="DB6" s="629"/>
      <c r="DC6" s="645"/>
      <c r="DD6" s="643" t="s">
        <v>136</v>
      </c>
      <c r="DE6" s="635"/>
      <c r="DF6" s="635"/>
      <c r="DG6" s="635"/>
      <c r="DH6" s="635"/>
      <c r="DI6" s="635"/>
      <c r="DJ6" s="635"/>
      <c r="DK6" s="635"/>
      <c r="DL6" s="635"/>
      <c r="DM6" s="635"/>
      <c r="DN6" s="635"/>
      <c r="DO6" s="635"/>
      <c r="DP6" s="636"/>
      <c r="DQ6" s="643">
        <v>40084</v>
      </c>
      <c r="DR6" s="635"/>
      <c r="DS6" s="635"/>
      <c r="DT6" s="635"/>
      <c r="DU6" s="635"/>
      <c r="DV6" s="635"/>
      <c r="DW6" s="635"/>
      <c r="DX6" s="635"/>
      <c r="DY6" s="635"/>
      <c r="DZ6" s="635"/>
      <c r="EA6" s="635"/>
      <c r="EB6" s="635"/>
      <c r="EC6" s="644"/>
    </row>
    <row r="7" spans="2:143" ht="11.25" customHeight="1" x14ac:dyDescent="0.2">
      <c r="B7" s="631" t="s">
        <v>235</v>
      </c>
      <c r="C7" s="632"/>
      <c r="D7" s="632"/>
      <c r="E7" s="632"/>
      <c r="F7" s="632"/>
      <c r="G7" s="632"/>
      <c r="H7" s="632"/>
      <c r="I7" s="632"/>
      <c r="J7" s="632"/>
      <c r="K7" s="632"/>
      <c r="L7" s="632"/>
      <c r="M7" s="632"/>
      <c r="N7" s="632"/>
      <c r="O7" s="632"/>
      <c r="P7" s="632"/>
      <c r="Q7" s="633"/>
      <c r="R7" s="634">
        <v>430</v>
      </c>
      <c r="S7" s="635"/>
      <c r="T7" s="635"/>
      <c r="U7" s="635"/>
      <c r="V7" s="635"/>
      <c r="W7" s="635"/>
      <c r="X7" s="635"/>
      <c r="Y7" s="636"/>
      <c r="Z7" s="637">
        <v>0</v>
      </c>
      <c r="AA7" s="637"/>
      <c r="AB7" s="637"/>
      <c r="AC7" s="637"/>
      <c r="AD7" s="638">
        <v>430</v>
      </c>
      <c r="AE7" s="638"/>
      <c r="AF7" s="638"/>
      <c r="AG7" s="638"/>
      <c r="AH7" s="638"/>
      <c r="AI7" s="638"/>
      <c r="AJ7" s="638"/>
      <c r="AK7" s="638"/>
      <c r="AL7" s="639">
        <v>0</v>
      </c>
      <c r="AM7" s="640"/>
      <c r="AN7" s="640"/>
      <c r="AO7" s="641"/>
      <c r="AP7" s="631" t="s">
        <v>236</v>
      </c>
      <c r="AQ7" s="632"/>
      <c r="AR7" s="632"/>
      <c r="AS7" s="632"/>
      <c r="AT7" s="632"/>
      <c r="AU7" s="632"/>
      <c r="AV7" s="632"/>
      <c r="AW7" s="632"/>
      <c r="AX7" s="632"/>
      <c r="AY7" s="632"/>
      <c r="AZ7" s="632"/>
      <c r="BA7" s="632"/>
      <c r="BB7" s="632"/>
      <c r="BC7" s="632"/>
      <c r="BD7" s="632"/>
      <c r="BE7" s="632"/>
      <c r="BF7" s="633"/>
      <c r="BG7" s="634">
        <v>101416</v>
      </c>
      <c r="BH7" s="635"/>
      <c r="BI7" s="635"/>
      <c r="BJ7" s="635"/>
      <c r="BK7" s="635"/>
      <c r="BL7" s="635"/>
      <c r="BM7" s="635"/>
      <c r="BN7" s="636"/>
      <c r="BO7" s="637">
        <v>38.6</v>
      </c>
      <c r="BP7" s="637"/>
      <c r="BQ7" s="637"/>
      <c r="BR7" s="637"/>
      <c r="BS7" s="638">
        <v>1305</v>
      </c>
      <c r="BT7" s="638"/>
      <c r="BU7" s="638"/>
      <c r="BV7" s="638"/>
      <c r="BW7" s="638"/>
      <c r="BX7" s="638"/>
      <c r="BY7" s="638"/>
      <c r="BZ7" s="638"/>
      <c r="CA7" s="638"/>
      <c r="CB7" s="642"/>
      <c r="CD7" s="631" t="s">
        <v>237</v>
      </c>
      <c r="CE7" s="632"/>
      <c r="CF7" s="632"/>
      <c r="CG7" s="632"/>
      <c r="CH7" s="632"/>
      <c r="CI7" s="632"/>
      <c r="CJ7" s="632"/>
      <c r="CK7" s="632"/>
      <c r="CL7" s="632"/>
      <c r="CM7" s="632"/>
      <c r="CN7" s="632"/>
      <c r="CO7" s="632"/>
      <c r="CP7" s="632"/>
      <c r="CQ7" s="633"/>
      <c r="CR7" s="634">
        <v>1256371</v>
      </c>
      <c r="CS7" s="635"/>
      <c r="CT7" s="635"/>
      <c r="CU7" s="635"/>
      <c r="CV7" s="635"/>
      <c r="CW7" s="635"/>
      <c r="CX7" s="635"/>
      <c r="CY7" s="636"/>
      <c r="CZ7" s="637">
        <v>37</v>
      </c>
      <c r="DA7" s="637"/>
      <c r="DB7" s="637"/>
      <c r="DC7" s="637"/>
      <c r="DD7" s="643">
        <v>348129</v>
      </c>
      <c r="DE7" s="635"/>
      <c r="DF7" s="635"/>
      <c r="DG7" s="635"/>
      <c r="DH7" s="635"/>
      <c r="DI7" s="635"/>
      <c r="DJ7" s="635"/>
      <c r="DK7" s="635"/>
      <c r="DL7" s="635"/>
      <c r="DM7" s="635"/>
      <c r="DN7" s="635"/>
      <c r="DO7" s="635"/>
      <c r="DP7" s="636"/>
      <c r="DQ7" s="643">
        <v>668386</v>
      </c>
      <c r="DR7" s="635"/>
      <c r="DS7" s="635"/>
      <c r="DT7" s="635"/>
      <c r="DU7" s="635"/>
      <c r="DV7" s="635"/>
      <c r="DW7" s="635"/>
      <c r="DX7" s="635"/>
      <c r="DY7" s="635"/>
      <c r="DZ7" s="635"/>
      <c r="EA7" s="635"/>
      <c r="EB7" s="635"/>
      <c r="EC7" s="644"/>
    </row>
    <row r="8" spans="2:143" ht="11.25" customHeight="1" x14ac:dyDescent="0.2">
      <c r="B8" s="631" t="s">
        <v>238</v>
      </c>
      <c r="C8" s="632"/>
      <c r="D8" s="632"/>
      <c r="E8" s="632"/>
      <c r="F8" s="632"/>
      <c r="G8" s="632"/>
      <c r="H8" s="632"/>
      <c r="I8" s="632"/>
      <c r="J8" s="632"/>
      <c r="K8" s="632"/>
      <c r="L8" s="632"/>
      <c r="M8" s="632"/>
      <c r="N8" s="632"/>
      <c r="O8" s="632"/>
      <c r="P8" s="632"/>
      <c r="Q8" s="633"/>
      <c r="R8" s="634">
        <v>934</v>
      </c>
      <c r="S8" s="635"/>
      <c r="T8" s="635"/>
      <c r="U8" s="635"/>
      <c r="V8" s="635"/>
      <c r="W8" s="635"/>
      <c r="X8" s="635"/>
      <c r="Y8" s="636"/>
      <c r="Z8" s="637">
        <v>0</v>
      </c>
      <c r="AA8" s="637"/>
      <c r="AB8" s="637"/>
      <c r="AC8" s="637"/>
      <c r="AD8" s="638">
        <v>934</v>
      </c>
      <c r="AE8" s="638"/>
      <c r="AF8" s="638"/>
      <c r="AG8" s="638"/>
      <c r="AH8" s="638"/>
      <c r="AI8" s="638"/>
      <c r="AJ8" s="638"/>
      <c r="AK8" s="638"/>
      <c r="AL8" s="639">
        <v>0</v>
      </c>
      <c r="AM8" s="640"/>
      <c r="AN8" s="640"/>
      <c r="AO8" s="641"/>
      <c r="AP8" s="631" t="s">
        <v>239</v>
      </c>
      <c r="AQ8" s="632"/>
      <c r="AR8" s="632"/>
      <c r="AS8" s="632"/>
      <c r="AT8" s="632"/>
      <c r="AU8" s="632"/>
      <c r="AV8" s="632"/>
      <c r="AW8" s="632"/>
      <c r="AX8" s="632"/>
      <c r="AY8" s="632"/>
      <c r="AZ8" s="632"/>
      <c r="BA8" s="632"/>
      <c r="BB8" s="632"/>
      <c r="BC8" s="632"/>
      <c r="BD8" s="632"/>
      <c r="BE8" s="632"/>
      <c r="BF8" s="633"/>
      <c r="BG8" s="634">
        <v>5218</v>
      </c>
      <c r="BH8" s="635"/>
      <c r="BI8" s="635"/>
      <c r="BJ8" s="635"/>
      <c r="BK8" s="635"/>
      <c r="BL8" s="635"/>
      <c r="BM8" s="635"/>
      <c r="BN8" s="636"/>
      <c r="BO8" s="637">
        <v>2</v>
      </c>
      <c r="BP8" s="637"/>
      <c r="BQ8" s="637"/>
      <c r="BR8" s="637"/>
      <c r="BS8" s="643" t="s">
        <v>240</v>
      </c>
      <c r="BT8" s="635"/>
      <c r="BU8" s="635"/>
      <c r="BV8" s="635"/>
      <c r="BW8" s="635"/>
      <c r="BX8" s="635"/>
      <c r="BY8" s="635"/>
      <c r="BZ8" s="635"/>
      <c r="CA8" s="635"/>
      <c r="CB8" s="644"/>
      <c r="CD8" s="631" t="s">
        <v>241</v>
      </c>
      <c r="CE8" s="632"/>
      <c r="CF8" s="632"/>
      <c r="CG8" s="632"/>
      <c r="CH8" s="632"/>
      <c r="CI8" s="632"/>
      <c r="CJ8" s="632"/>
      <c r="CK8" s="632"/>
      <c r="CL8" s="632"/>
      <c r="CM8" s="632"/>
      <c r="CN8" s="632"/>
      <c r="CO8" s="632"/>
      <c r="CP8" s="632"/>
      <c r="CQ8" s="633"/>
      <c r="CR8" s="634">
        <v>650462</v>
      </c>
      <c r="CS8" s="635"/>
      <c r="CT8" s="635"/>
      <c r="CU8" s="635"/>
      <c r="CV8" s="635"/>
      <c r="CW8" s="635"/>
      <c r="CX8" s="635"/>
      <c r="CY8" s="636"/>
      <c r="CZ8" s="637">
        <v>19.100000000000001</v>
      </c>
      <c r="DA8" s="637"/>
      <c r="DB8" s="637"/>
      <c r="DC8" s="637"/>
      <c r="DD8" s="643">
        <v>4985</v>
      </c>
      <c r="DE8" s="635"/>
      <c r="DF8" s="635"/>
      <c r="DG8" s="635"/>
      <c r="DH8" s="635"/>
      <c r="DI8" s="635"/>
      <c r="DJ8" s="635"/>
      <c r="DK8" s="635"/>
      <c r="DL8" s="635"/>
      <c r="DM8" s="635"/>
      <c r="DN8" s="635"/>
      <c r="DO8" s="635"/>
      <c r="DP8" s="636"/>
      <c r="DQ8" s="643">
        <v>436928</v>
      </c>
      <c r="DR8" s="635"/>
      <c r="DS8" s="635"/>
      <c r="DT8" s="635"/>
      <c r="DU8" s="635"/>
      <c r="DV8" s="635"/>
      <c r="DW8" s="635"/>
      <c r="DX8" s="635"/>
      <c r="DY8" s="635"/>
      <c r="DZ8" s="635"/>
      <c r="EA8" s="635"/>
      <c r="EB8" s="635"/>
      <c r="EC8" s="644"/>
    </row>
    <row r="9" spans="2:143" ht="11.25" customHeight="1" x14ac:dyDescent="0.2">
      <c r="B9" s="631" t="s">
        <v>242</v>
      </c>
      <c r="C9" s="632"/>
      <c r="D9" s="632"/>
      <c r="E9" s="632"/>
      <c r="F9" s="632"/>
      <c r="G9" s="632"/>
      <c r="H9" s="632"/>
      <c r="I9" s="632"/>
      <c r="J9" s="632"/>
      <c r="K9" s="632"/>
      <c r="L9" s="632"/>
      <c r="M9" s="632"/>
      <c r="N9" s="632"/>
      <c r="O9" s="632"/>
      <c r="P9" s="632"/>
      <c r="Q9" s="633"/>
      <c r="R9" s="634">
        <v>1050</v>
      </c>
      <c r="S9" s="635"/>
      <c r="T9" s="635"/>
      <c r="U9" s="635"/>
      <c r="V9" s="635"/>
      <c r="W9" s="635"/>
      <c r="X9" s="635"/>
      <c r="Y9" s="636"/>
      <c r="Z9" s="637">
        <v>0</v>
      </c>
      <c r="AA9" s="637"/>
      <c r="AB9" s="637"/>
      <c r="AC9" s="637"/>
      <c r="AD9" s="638">
        <v>1050</v>
      </c>
      <c r="AE9" s="638"/>
      <c r="AF9" s="638"/>
      <c r="AG9" s="638"/>
      <c r="AH9" s="638"/>
      <c r="AI9" s="638"/>
      <c r="AJ9" s="638"/>
      <c r="AK9" s="638"/>
      <c r="AL9" s="639">
        <v>0.1</v>
      </c>
      <c r="AM9" s="640"/>
      <c r="AN9" s="640"/>
      <c r="AO9" s="641"/>
      <c r="AP9" s="631" t="s">
        <v>243</v>
      </c>
      <c r="AQ9" s="632"/>
      <c r="AR9" s="632"/>
      <c r="AS9" s="632"/>
      <c r="AT9" s="632"/>
      <c r="AU9" s="632"/>
      <c r="AV9" s="632"/>
      <c r="AW9" s="632"/>
      <c r="AX9" s="632"/>
      <c r="AY9" s="632"/>
      <c r="AZ9" s="632"/>
      <c r="BA9" s="632"/>
      <c r="BB9" s="632"/>
      <c r="BC9" s="632"/>
      <c r="BD9" s="632"/>
      <c r="BE9" s="632"/>
      <c r="BF9" s="633"/>
      <c r="BG9" s="634">
        <v>84498</v>
      </c>
      <c r="BH9" s="635"/>
      <c r="BI9" s="635"/>
      <c r="BJ9" s="635"/>
      <c r="BK9" s="635"/>
      <c r="BL9" s="635"/>
      <c r="BM9" s="635"/>
      <c r="BN9" s="636"/>
      <c r="BO9" s="637">
        <v>32.200000000000003</v>
      </c>
      <c r="BP9" s="637"/>
      <c r="BQ9" s="637"/>
      <c r="BR9" s="637"/>
      <c r="BS9" s="643" t="s">
        <v>240</v>
      </c>
      <c r="BT9" s="635"/>
      <c r="BU9" s="635"/>
      <c r="BV9" s="635"/>
      <c r="BW9" s="635"/>
      <c r="BX9" s="635"/>
      <c r="BY9" s="635"/>
      <c r="BZ9" s="635"/>
      <c r="CA9" s="635"/>
      <c r="CB9" s="644"/>
      <c r="CD9" s="631" t="s">
        <v>244</v>
      </c>
      <c r="CE9" s="632"/>
      <c r="CF9" s="632"/>
      <c r="CG9" s="632"/>
      <c r="CH9" s="632"/>
      <c r="CI9" s="632"/>
      <c r="CJ9" s="632"/>
      <c r="CK9" s="632"/>
      <c r="CL9" s="632"/>
      <c r="CM9" s="632"/>
      <c r="CN9" s="632"/>
      <c r="CO9" s="632"/>
      <c r="CP9" s="632"/>
      <c r="CQ9" s="633"/>
      <c r="CR9" s="634">
        <v>144210</v>
      </c>
      <c r="CS9" s="635"/>
      <c r="CT9" s="635"/>
      <c r="CU9" s="635"/>
      <c r="CV9" s="635"/>
      <c r="CW9" s="635"/>
      <c r="CX9" s="635"/>
      <c r="CY9" s="636"/>
      <c r="CZ9" s="637">
        <v>4.2</v>
      </c>
      <c r="DA9" s="637"/>
      <c r="DB9" s="637"/>
      <c r="DC9" s="637"/>
      <c r="DD9" s="643">
        <v>1773</v>
      </c>
      <c r="DE9" s="635"/>
      <c r="DF9" s="635"/>
      <c r="DG9" s="635"/>
      <c r="DH9" s="635"/>
      <c r="DI9" s="635"/>
      <c r="DJ9" s="635"/>
      <c r="DK9" s="635"/>
      <c r="DL9" s="635"/>
      <c r="DM9" s="635"/>
      <c r="DN9" s="635"/>
      <c r="DO9" s="635"/>
      <c r="DP9" s="636"/>
      <c r="DQ9" s="643">
        <v>126306</v>
      </c>
      <c r="DR9" s="635"/>
      <c r="DS9" s="635"/>
      <c r="DT9" s="635"/>
      <c r="DU9" s="635"/>
      <c r="DV9" s="635"/>
      <c r="DW9" s="635"/>
      <c r="DX9" s="635"/>
      <c r="DY9" s="635"/>
      <c r="DZ9" s="635"/>
      <c r="EA9" s="635"/>
      <c r="EB9" s="635"/>
      <c r="EC9" s="644"/>
    </row>
    <row r="10" spans="2:143" ht="11.25" customHeight="1" x14ac:dyDescent="0.2">
      <c r="B10" s="631" t="s">
        <v>245</v>
      </c>
      <c r="C10" s="632"/>
      <c r="D10" s="632"/>
      <c r="E10" s="632"/>
      <c r="F10" s="632"/>
      <c r="G10" s="632"/>
      <c r="H10" s="632"/>
      <c r="I10" s="632"/>
      <c r="J10" s="632"/>
      <c r="K10" s="632"/>
      <c r="L10" s="632"/>
      <c r="M10" s="632"/>
      <c r="N10" s="632"/>
      <c r="O10" s="632"/>
      <c r="P10" s="632"/>
      <c r="Q10" s="633"/>
      <c r="R10" s="634" t="s">
        <v>136</v>
      </c>
      <c r="S10" s="635"/>
      <c r="T10" s="635"/>
      <c r="U10" s="635"/>
      <c r="V10" s="635"/>
      <c r="W10" s="635"/>
      <c r="X10" s="635"/>
      <c r="Y10" s="636"/>
      <c r="Z10" s="637" t="s">
        <v>136</v>
      </c>
      <c r="AA10" s="637"/>
      <c r="AB10" s="637"/>
      <c r="AC10" s="637"/>
      <c r="AD10" s="638" t="s">
        <v>136</v>
      </c>
      <c r="AE10" s="638"/>
      <c r="AF10" s="638"/>
      <c r="AG10" s="638"/>
      <c r="AH10" s="638"/>
      <c r="AI10" s="638"/>
      <c r="AJ10" s="638"/>
      <c r="AK10" s="638"/>
      <c r="AL10" s="639" t="s">
        <v>240</v>
      </c>
      <c r="AM10" s="640"/>
      <c r="AN10" s="640"/>
      <c r="AO10" s="641"/>
      <c r="AP10" s="631" t="s">
        <v>246</v>
      </c>
      <c r="AQ10" s="632"/>
      <c r="AR10" s="632"/>
      <c r="AS10" s="632"/>
      <c r="AT10" s="632"/>
      <c r="AU10" s="632"/>
      <c r="AV10" s="632"/>
      <c r="AW10" s="632"/>
      <c r="AX10" s="632"/>
      <c r="AY10" s="632"/>
      <c r="AZ10" s="632"/>
      <c r="BA10" s="632"/>
      <c r="BB10" s="632"/>
      <c r="BC10" s="632"/>
      <c r="BD10" s="632"/>
      <c r="BE10" s="632"/>
      <c r="BF10" s="633"/>
      <c r="BG10" s="634">
        <v>6733</v>
      </c>
      <c r="BH10" s="635"/>
      <c r="BI10" s="635"/>
      <c r="BJ10" s="635"/>
      <c r="BK10" s="635"/>
      <c r="BL10" s="635"/>
      <c r="BM10" s="635"/>
      <c r="BN10" s="636"/>
      <c r="BO10" s="637">
        <v>2.6</v>
      </c>
      <c r="BP10" s="637"/>
      <c r="BQ10" s="637"/>
      <c r="BR10" s="637"/>
      <c r="BS10" s="643" t="s">
        <v>240</v>
      </c>
      <c r="BT10" s="635"/>
      <c r="BU10" s="635"/>
      <c r="BV10" s="635"/>
      <c r="BW10" s="635"/>
      <c r="BX10" s="635"/>
      <c r="BY10" s="635"/>
      <c r="BZ10" s="635"/>
      <c r="CA10" s="635"/>
      <c r="CB10" s="644"/>
      <c r="CD10" s="631" t="s">
        <v>247</v>
      </c>
      <c r="CE10" s="632"/>
      <c r="CF10" s="632"/>
      <c r="CG10" s="632"/>
      <c r="CH10" s="632"/>
      <c r="CI10" s="632"/>
      <c r="CJ10" s="632"/>
      <c r="CK10" s="632"/>
      <c r="CL10" s="632"/>
      <c r="CM10" s="632"/>
      <c r="CN10" s="632"/>
      <c r="CO10" s="632"/>
      <c r="CP10" s="632"/>
      <c r="CQ10" s="633"/>
      <c r="CR10" s="634">
        <v>1312</v>
      </c>
      <c r="CS10" s="635"/>
      <c r="CT10" s="635"/>
      <c r="CU10" s="635"/>
      <c r="CV10" s="635"/>
      <c r="CW10" s="635"/>
      <c r="CX10" s="635"/>
      <c r="CY10" s="636"/>
      <c r="CZ10" s="637">
        <v>0</v>
      </c>
      <c r="DA10" s="637"/>
      <c r="DB10" s="637"/>
      <c r="DC10" s="637"/>
      <c r="DD10" s="643" t="s">
        <v>240</v>
      </c>
      <c r="DE10" s="635"/>
      <c r="DF10" s="635"/>
      <c r="DG10" s="635"/>
      <c r="DH10" s="635"/>
      <c r="DI10" s="635"/>
      <c r="DJ10" s="635"/>
      <c r="DK10" s="635"/>
      <c r="DL10" s="635"/>
      <c r="DM10" s="635"/>
      <c r="DN10" s="635"/>
      <c r="DO10" s="635"/>
      <c r="DP10" s="636"/>
      <c r="DQ10" s="643">
        <v>1312</v>
      </c>
      <c r="DR10" s="635"/>
      <c r="DS10" s="635"/>
      <c r="DT10" s="635"/>
      <c r="DU10" s="635"/>
      <c r="DV10" s="635"/>
      <c r="DW10" s="635"/>
      <c r="DX10" s="635"/>
      <c r="DY10" s="635"/>
      <c r="DZ10" s="635"/>
      <c r="EA10" s="635"/>
      <c r="EB10" s="635"/>
      <c r="EC10" s="644"/>
    </row>
    <row r="11" spans="2:143" ht="11.25" customHeight="1" x14ac:dyDescent="0.2">
      <c r="B11" s="631" t="s">
        <v>248</v>
      </c>
      <c r="C11" s="632"/>
      <c r="D11" s="632"/>
      <c r="E11" s="632"/>
      <c r="F11" s="632"/>
      <c r="G11" s="632"/>
      <c r="H11" s="632"/>
      <c r="I11" s="632"/>
      <c r="J11" s="632"/>
      <c r="K11" s="632"/>
      <c r="L11" s="632"/>
      <c r="M11" s="632"/>
      <c r="N11" s="632"/>
      <c r="O11" s="632"/>
      <c r="P11" s="632"/>
      <c r="Q11" s="633"/>
      <c r="R11" s="634">
        <v>68180</v>
      </c>
      <c r="S11" s="635"/>
      <c r="T11" s="635"/>
      <c r="U11" s="635"/>
      <c r="V11" s="635"/>
      <c r="W11" s="635"/>
      <c r="X11" s="635"/>
      <c r="Y11" s="636"/>
      <c r="Z11" s="639">
        <v>1.8</v>
      </c>
      <c r="AA11" s="640"/>
      <c r="AB11" s="640"/>
      <c r="AC11" s="646"/>
      <c r="AD11" s="643">
        <v>68180</v>
      </c>
      <c r="AE11" s="635"/>
      <c r="AF11" s="635"/>
      <c r="AG11" s="635"/>
      <c r="AH11" s="635"/>
      <c r="AI11" s="635"/>
      <c r="AJ11" s="635"/>
      <c r="AK11" s="636"/>
      <c r="AL11" s="639">
        <v>3.4</v>
      </c>
      <c r="AM11" s="640"/>
      <c r="AN11" s="640"/>
      <c r="AO11" s="641"/>
      <c r="AP11" s="631" t="s">
        <v>249</v>
      </c>
      <c r="AQ11" s="632"/>
      <c r="AR11" s="632"/>
      <c r="AS11" s="632"/>
      <c r="AT11" s="632"/>
      <c r="AU11" s="632"/>
      <c r="AV11" s="632"/>
      <c r="AW11" s="632"/>
      <c r="AX11" s="632"/>
      <c r="AY11" s="632"/>
      <c r="AZ11" s="632"/>
      <c r="BA11" s="632"/>
      <c r="BB11" s="632"/>
      <c r="BC11" s="632"/>
      <c r="BD11" s="632"/>
      <c r="BE11" s="632"/>
      <c r="BF11" s="633"/>
      <c r="BG11" s="634">
        <v>4967</v>
      </c>
      <c r="BH11" s="635"/>
      <c r="BI11" s="635"/>
      <c r="BJ11" s="635"/>
      <c r="BK11" s="635"/>
      <c r="BL11" s="635"/>
      <c r="BM11" s="635"/>
      <c r="BN11" s="636"/>
      <c r="BO11" s="637">
        <v>1.9</v>
      </c>
      <c r="BP11" s="637"/>
      <c r="BQ11" s="637"/>
      <c r="BR11" s="637"/>
      <c r="BS11" s="643">
        <v>1305</v>
      </c>
      <c r="BT11" s="635"/>
      <c r="BU11" s="635"/>
      <c r="BV11" s="635"/>
      <c r="BW11" s="635"/>
      <c r="BX11" s="635"/>
      <c r="BY11" s="635"/>
      <c r="BZ11" s="635"/>
      <c r="CA11" s="635"/>
      <c r="CB11" s="644"/>
      <c r="CD11" s="631" t="s">
        <v>250</v>
      </c>
      <c r="CE11" s="632"/>
      <c r="CF11" s="632"/>
      <c r="CG11" s="632"/>
      <c r="CH11" s="632"/>
      <c r="CI11" s="632"/>
      <c r="CJ11" s="632"/>
      <c r="CK11" s="632"/>
      <c r="CL11" s="632"/>
      <c r="CM11" s="632"/>
      <c r="CN11" s="632"/>
      <c r="CO11" s="632"/>
      <c r="CP11" s="632"/>
      <c r="CQ11" s="633"/>
      <c r="CR11" s="634">
        <v>319497</v>
      </c>
      <c r="CS11" s="635"/>
      <c r="CT11" s="635"/>
      <c r="CU11" s="635"/>
      <c r="CV11" s="635"/>
      <c r="CW11" s="635"/>
      <c r="CX11" s="635"/>
      <c r="CY11" s="636"/>
      <c r="CZ11" s="637">
        <v>9.4</v>
      </c>
      <c r="DA11" s="637"/>
      <c r="DB11" s="637"/>
      <c r="DC11" s="637"/>
      <c r="DD11" s="643">
        <v>65606</v>
      </c>
      <c r="DE11" s="635"/>
      <c r="DF11" s="635"/>
      <c r="DG11" s="635"/>
      <c r="DH11" s="635"/>
      <c r="DI11" s="635"/>
      <c r="DJ11" s="635"/>
      <c r="DK11" s="635"/>
      <c r="DL11" s="635"/>
      <c r="DM11" s="635"/>
      <c r="DN11" s="635"/>
      <c r="DO11" s="635"/>
      <c r="DP11" s="636"/>
      <c r="DQ11" s="643">
        <v>212180</v>
      </c>
      <c r="DR11" s="635"/>
      <c r="DS11" s="635"/>
      <c r="DT11" s="635"/>
      <c r="DU11" s="635"/>
      <c r="DV11" s="635"/>
      <c r="DW11" s="635"/>
      <c r="DX11" s="635"/>
      <c r="DY11" s="635"/>
      <c r="DZ11" s="635"/>
      <c r="EA11" s="635"/>
      <c r="EB11" s="635"/>
      <c r="EC11" s="644"/>
    </row>
    <row r="12" spans="2:143" ht="11.25" customHeight="1" x14ac:dyDescent="0.2">
      <c r="B12" s="631" t="s">
        <v>251</v>
      </c>
      <c r="C12" s="632"/>
      <c r="D12" s="632"/>
      <c r="E12" s="632"/>
      <c r="F12" s="632"/>
      <c r="G12" s="632"/>
      <c r="H12" s="632"/>
      <c r="I12" s="632"/>
      <c r="J12" s="632"/>
      <c r="K12" s="632"/>
      <c r="L12" s="632"/>
      <c r="M12" s="632"/>
      <c r="N12" s="632"/>
      <c r="O12" s="632"/>
      <c r="P12" s="632"/>
      <c r="Q12" s="633"/>
      <c r="R12" s="634" t="s">
        <v>240</v>
      </c>
      <c r="S12" s="635"/>
      <c r="T12" s="635"/>
      <c r="U12" s="635"/>
      <c r="V12" s="635"/>
      <c r="W12" s="635"/>
      <c r="X12" s="635"/>
      <c r="Y12" s="636"/>
      <c r="Z12" s="637" t="s">
        <v>240</v>
      </c>
      <c r="AA12" s="637"/>
      <c r="AB12" s="637"/>
      <c r="AC12" s="637"/>
      <c r="AD12" s="638" t="s">
        <v>136</v>
      </c>
      <c r="AE12" s="638"/>
      <c r="AF12" s="638"/>
      <c r="AG12" s="638"/>
      <c r="AH12" s="638"/>
      <c r="AI12" s="638"/>
      <c r="AJ12" s="638"/>
      <c r="AK12" s="638"/>
      <c r="AL12" s="639" t="s">
        <v>240</v>
      </c>
      <c r="AM12" s="640"/>
      <c r="AN12" s="640"/>
      <c r="AO12" s="641"/>
      <c r="AP12" s="631" t="s">
        <v>252</v>
      </c>
      <c r="AQ12" s="632"/>
      <c r="AR12" s="632"/>
      <c r="AS12" s="632"/>
      <c r="AT12" s="632"/>
      <c r="AU12" s="632"/>
      <c r="AV12" s="632"/>
      <c r="AW12" s="632"/>
      <c r="AX12" s="632"/>
      <c r="AY12" s="632"/>
      <c r="AZ12" s="632"/>
      <c r="BA12" s="632"/>
      <c r="BB12" s="632"/>
      <c r="BC12" s="632"/>
      <c r="BD12" s="632"/>
      <c r="BE12" s="632"/>
      <c r="BF12" s="633"/>
      <c r="BG12" s="634">
        <v>139826</v>
      </c>
      <c r="BH12" s="635"/>
      <c r="BI12" s="635"/>
      <c r="BJ12" s="635"/>
      <c r="BK12" s="635"/>
      <c r="BL12" s="635"/>
      <c r="BM12" s="635"/>
      <c r="BN12" s="636"/>
      <c r="BO12" s="637">
        <v>53.3</v>
      </c>
      <c r="BP12" s="637"/>
      <c r="BQ12" s="637"/>
      <c r="BR12" s="637"/>
      <c r="BS12" s="643" t="s">
        <v>136</v>
      </c>
      <c r="BT12" s="635"/>
      <c r="BU12" s="635"/>
      <c r="BV12" s="635"/>
      <c r="BW12" s="635"/>
      <c r="BX12" s="635"/>
      <c r="BY12" s="635"/>
      <c r="BZ12" s="635"/>
      <c r="CA12" s="635"/>
      <c r="CB12" s="644"/>
      <c r="CD12" s="631" t="s">
        <v>253</v>
      </c>
      <c r="CE12" s="632"/>
      <c r="CF12" s="632"/>
      <c r="CG12" s="632"/>
      <c r="CH12" s="632"/>
      <c r="CI12" s="632"/>
      <c r="CJ12" s="632"/>
      <c r="CK12" s="632"/>
      <c r="CL12" s="632"/>
      <c r="CM12" s="632"/>
      <c r="CN12" s="632"/>
      <c r="CO12" s="632"/>
      <c r="CP12" s="632"/>
      <c r="CQ12" s="633"/>
      <c r="CR12" s="634">
        <v>130651</v>
      </c>
      <c r="CS12" s="635"/>
      <c r="CT12" s="635"/>
      <c r="CU12" s="635"/>
      <c r="CV12" s="635"/>
      <c r="CW12" s="635"/>
      <c r="CX12" s="635"/>
      <c r="CY12" s="636"/>
      <c r="CZ12" s="637">
        <v>3.8</v>
      </c>
      <c r="DA12" s="637"/>
      <c r="DB12" s="637"/>
      <c r="DC12" s="637"/>
      <c r="DD12" s="643">
        <v>68074</v>
      </c>
      <c r="DE12" s="635"/>
      <c r="DF12" s="635"/>
      <c r="DG12" s="635"/>
      <c r="DH12" s="635"/>
      <c r="DI12" s="635"/>
      <c r="DJ12" s="635"/>
      <c r="DK12" s="635"/>
      <c r="DL12" s="635"/>
      <c r="DM12" s="635"/>
      <c r="DN12" s="635"/>
      <c r="DO12" s="635"/>
      <c r="DP12" s="636"/>
      <c r="DQ12" s="643">
        <v>129793</v>
      </c>
      <c r="DR12" s="635"/>
      <c r="DS12" s="635"/>
      <c r="DT12" s="635"/>
      <c r="DU12" s="635"/>
      <c r="DV12" s="635"/>
      <c r="DW12" s="635"/>
      <c r="DX12" s="635"/>
      <c r="DY12" s="635"/>
      <c r="DZ12" s="635"/>
      <c r="EA12" s="635"/>
      <c r="EB12" s="635"/>
      <c r="EC12" s="644"/>
    </row>
    <row r="13" spans="2:143" ht="11.25" customHeight="1" x14ac:dyDescent="0.2">
      <c r="B13" s="631" t="s">
        <v>254</v>
      </c>
      <c r="C13" s="632"/>
      <c r="D13" s="632"/>
      <c r="E13" s="632"/>
      <c r="F13" s="632"/>
      <c r="G13" s="632"/>
      <c r="H13" s="632"/>
      <c r="I13" s="632"/>
      <c r="J13" s="632"/>
      <c r="K13" s="632"/>
      <c r="L13" s="632"/>
      <c r="M13" s="632"/>
      <c r="N13" s="632"/>
      <c r="O13" s="632"/>
      <c r="P13" s="632"/>
      <c r="Q13" s="633"/>
      <c r="R13" s="634" t="s">
        <v>240</v>
      </c>
      <c r="S13" s="635"/>
      <c r="T13" s="635"/>
      <c r="U13" s="635"/>
      <c r="V13" s="635"/>
      <c r="W13" s="635"/>
      <c r="X13" s="635"/>
      <c r="Y13" s="636"/>
      <c r="Z13" s="637" t="s">
        <v>136</v>
      </c>
      <c r="AA13" s="637"/>
      <c r="AB13" s="637"/>
      <c r="AC13" s="637"/>
      <c r="AD13" s="638" t="s">
        <v>240</v>
      </c>
      <c r="AE13" s="638"/>
      <c r="AF13" s="638"/>
      <c r="AG13" s="638"/>
      <c r="AH13" s="638"/>
      <c r="AI13" s="638"/>
      <c r="AJ13" s="638"/>
      <c r="AK13" s="638"/>
      <c r="AL13" s="639" t="s">
        <v>136</v>
      </c>
      <c r="AM13" s="640"/>
      <c r="AN13" s="640"/>
      <c r="AO13" s="641"/>
      <c r="AP13" s="631" t="s">
        <v>255</v>
      </c>
      <c r="AQ13" s="632"/>
      <c r="AR13" s="632"/>
      <c r="AS13" s="632"/>
      <c r="AT13" s="632"/>
      <c r="AU13" s="632"/>
      <c r="AV13" s="632"/>
      <c r="AW13" s="632"/>
      <c r="AX13" s="632"/>
      <c r="AY13" s="632"/>
      <c r="AZ13" s="632"/>
      <c r="BA13" s="632"/>
      <c r="BB13" s="632"/>
      <c r="BC13" s="632"/>
      <c r="BD13" s="632"/>
      <c r="BE13" s="632"/>
      <c r="BF13" s="633"/>
      <c r="BG13" s="634">
        <v>137945</v>
      </c>
      <c r="BH13" s="635"/>
      <c r="BI13" s="635"/>
      <c r="BJ13" s="635"/>
      <c r="BK13" s="635"/>
      <c r="BL13" s="635"/>
      <c r="BM13" s="635"/>
      <c r="BN13" s="636"/>
      <c r="BO13" s="637">
        <v>52.5</v>
      </c>
      <c r="BP13" s="637"/>
      <c r="BQ13" s="637"/>
      <c r="BR13" s="637"/>
      <c r="BS13" s="643" t="s">
        <v>240</v>
      </c>
      <c r="BT13" s="635"/>
      <c r="BU13" s="635"/>
      <c r="BV13" s="635"/>
      <c r="BW13" s="635"/>
      <c r="BX13" s="635"/>
      <c r="BY13" s="635"/>
      <c r="BZ13" s="635"/>
      <c r="CA13" s="635"/>
      <c r="CB13" s="644"/>
      <c r="CD13" s="631" t="s">
        <v>256</v>
      </c>
      <c r="CE13" s="632"/>
      <c r="CF13" s="632"/>
      <c r="CG13" s="632"/>
      <c r="CH13" s="632"/>
      <c r="CI13" s="632"/>
      <c r="CJ13" s="632"/>
      <c r="CK13" s="632"/>
      <c r="CL13" s="632"/>
      <c r="CM13" s="632"/>
      <c r="CN13" s="632"/>
      <c r="CO13" s="632"/>
      <c r="CP13" s="632"/>
      <c r="CQ13" s="633"/>
      <c r="CR13" s="634">
        <v>267175</v>
      </c>
      <c r="CS13" s="635"/>
      <c r="CT13" s="635"/>
      <c r="CU13" s="635"/>
      <c r="CV13" s="635"/>
      <c r="CW13" s="635"/>
      <c r="CX13" s="635"/>
      <c r="CY13" s="636"/>
      <c r="CZ13" s="637">
        <v>7.9</v>
      </c>
      <c r="DA13" s="637"/>
      <c r="DB13" s="637"/>
      <c r="DC13" s="637"/>
      <c r="DD13" s="643">
        <v>192814</v>
      </c>
      <c r="DE13" s="635"/>
      <c r="DF13" s="635"/>
      <c r="DG13" s="635"/>
      <c r="DH13" s="635"/>
      <c r="DI13" s="635"/>
      <c r="DJ13" s="635"/>
      <c r="DK13" s="635"/>
      <c r="DL13" s="635"/>
      <c r="DM13" s="635"/>
      <c r="DN13" s="635"/>
      <c r="DO13" s="635"/>
      <c r="DP13" s="636"/>
      <c r="DQ13" s="643">
        <v>125552</v>
      </c>
      <c r="DR13" s="635"/>
      <c r="DS13" s="635"/>
      <c r="DT13" s="635"/>
      <c r="DU13" s="635"/>
      <c r="DV13" s="635"/>
      <c r="DW13" s="635"/>
      <c r="DX13" s="635"/>
      <c r="DY13" s="635"/>
      <c r="DZ13" s="635"/>
      <c r="EA13" s="635"/>
      <c r="EB13" s="635"/>
      <c r="EC13" s="644"/>
    </row>
    <row r="14" spans="2:143" ht="11.25" customHeight="1" x14ac:dyDescent="0.2">
      <c r="B14" s="631" t="s">
        <v>257</v>
      </c>
      <c r="C14" s="632"/>
      <c r="D14" s="632"/>
      <c r="E14" s="632"/>
      <c r="F14" s="632"/>
      <c r="G14" s="632"/>
      <c r="H14" s="632"/>
      <c r="I14" s="632"/>
      <c r="J14" s="632"/>
      <c r="K14" s="632"/>
      <c r="L14" s="632"/>
      <c r="M14" s="632"/>
      <c r="N14" s="632"/>
      <c r="O14" s="632"/>
      <c r="P14" s="632"/>
      <c r="Q14" s="633"/>
      <c r="R14" s="634" t="s">
        <v>240</v>
      </c>
      <c r="S14" s="635"/>
      <c r="T14" s="635"/>
      <c r="U14" s="635"/>
      <c r="V14" s="635"/>
      <c r="W14" s="635"/>
      <c r="X14" s="635"/>
      <c r="Y14" s="636"/>
      <c r="Z14" s="637" t="s">
        <v>136</v>
      </c>
      <c r="AA14" s="637"/>
      <c r="AB14" s="637"/>
      <c r="AC14" s="637"/>
      <c r="AD14" s="638" t="s">
        <v>240</v>
      </c>
      <c r="AE14" s="638"/>
      <c r="AF14" s="638"/>
      <c r="AG14" s="638"/>
      <c r="AH14" s="638"/>
      <c r="AI14" s="638"/>
      <c r="AJ14" s="638"/>
      <c r="AK14" s="638"/>
      <c r="AL14" s="639" t="s">
        <v>240</v>
      </c>
      <c r="AM14" s="640"/>
      <c r="AN14" s="640"/>
      <c r="AO14" s="641"/>
      <c r="AP14" s="631" t="s">
        <v>258</v>
      </c>
      <c r="AQ14" s="632"/>
      <c r="AR14" s="632"/>
      <c r="AS14" s="632"/>
      <c r="AT14" s="632"/>
      <c r="AU14" s="632"/>
      <c r="AV14" s="632"/>
      <c r="AW14" s="632"/>
      <c r="AX14" s="632"/>
      <c r="AY14" s="632"/>
      <c r="AZ14" s="632"/>
      <c r="BA14" s="632"/>
      <c r="BB14" s="632"/>
      <c r="BC14" s="632"/>
      <c r="BD14" s="632"/>
      <c r="BE14" s="632"/>
      <c r="BF14" s="633"/>
      <c r="BG14" s="634">
        <v>12599</v>
      </c>
      <c r="BH14" s="635"/>
      <c r="BI14" s="635"/>
      <c r="BJ14" s="635"/>
      <c r="BK14" s="635"/>
      <c r="BL14" s="635"/>
      <c r="BM14" s="635"/>
      <c r="BN14" s="636"/>
      <c r="BO14" s="637">
        <v>4.8</v>
      </c>
      <c r="BP14" s="637"/>
      <c r="BQ14" s="637"/>
      <c r="BR14" s="637"/>
      <c r="BS14" s="643" t="s">
        <v>136</v>
      </c>
      <c r="BT14" s="635"/>
      <c r="BU14" s="635"/>
      <c r="BV14" s="635"/>
      <c r="BW14" s="635"/>
      <c r="BX14" s="635"/>
      <c r="BY14" s="635"/>
      <c r="BZ14" s="635"/>
      <c r="CA14" s="635"/>
      <c r="CB14" s="644"/>
      <c r="CD14" s="631" t="s">
        <v>259</v>
      </c>
      <c r="CE14" s="632"/>
      <c r="CF14" s="632"/>
      <c r="CG14" s="632"/>
      <c r="CH14" s="632"/>
      <c r="CI14" s="632"/>
      <c r="CJ14" s="632"/>
      <c r="CK14" s="632"/>
      <c r="CL14" s="632"/>
      <c r="CM14" s="632"/>
      <c r="CN14" s="632"/>
      <c r="CO14" s="632"/>
      <c r="CP14" s="632"/>
      <c r="CQ14" s="633"/>
      <c r="CR14" s="634">
        <v>147263</v>
      </c>
      <c r="CS14" s="635"/>
      <c r="CT14" s="635"/>
      <c r="CU14" s="635"/>
      <c r="CV14" s="635"/>
      <c r="CW14" s="635"/>
      <c r="CX14" s="635"/>
      <c r="CY14" s="636"/>
      <c r="CZ14" s="637">
        <v>4.3</v>
      </c>
      <c r="DA14" s="637"/>
      <c r="DB14" s="637"/>
      <c r="DC14" s="637"/>
      <c r="DD14" s="643">
        <v>13218</v>
      </c>
      <c r="DE14" s="635"/>
      <c r="DF14" s="635"/>
      <c r="DG14" s="635"/>
      <c r="DH14" s="635"/>
      <c r="DI14" s="635"/>
      <c r="DJ14" s="635"/>
      <c r="DK14" s="635"/>
      <c r="DL14" s="635"/>
      <c r="DM14" s="635"/>
      <c r="DN14" s="635"/>
      <c r="DO14" s="635"/>
      <c r="DP14" s="636"/>
      <c r="DQ14" s="643">
        <v>136498</v>
      </c>
      <c r="DR14" s="635"/>
      <c r="DS14" s="635"/>
      <c r="DT14" s="635"/>
      <c r="DU14" s="635"/>
      <c r="DV14" s="635"/>
      <c r="DW14" s="635"/>
      <c r="DX14" s="635"/>
      <c r="DY14" s="635"/>
      <c r="DZ14" s="635"/>
      <c r="EA14" s="635"/>
      <c r="EB14" s="635"/>
      <c r="EC14" s="644"/>
    </row>
    <row r="15" spans="2:143" ht="11.25" customHeight="1" x14ac:dyDescent="0.2">
      <c r="B15" s="631" t="s">
        <v>260</v>
      </c>
      <c r="C15" s="632"/>
      <c r="D15" s="632"/>
      <c r="E15" s="632"/>
      <c r="F15" s="632"/>
      <c r="G15" s="632"/>
      <c r="H15" s="632"/>
      <c r="I15" s="632"/>
      <c r="J15" s="632"/>
      <c r="K15" s="632"/>
      <c r="L15" s="632"/>
      <c r="M15" s="632"/>
      <c r="N15" s="632"/>
      <c r="O15" s="632"/>
      <c r="P15" s="632"/>
      <c r="Q15" s="633"/>
      <c r="R15" s="634" t="s">
        <v>240</v>
      </c>
      <c r="S15" s="635"/>
      <c r="T15" s="635"/>
      <c r="U15" s="635"/>
      <c r="V15" s="635"/>
      <c r="W15" s="635"/>
      <c r="X15" s="635"/>
      <c r="Y15" s="636"/>
      <c r="Z15" s="637" t="s">
        <v>136</v>
      </c>
      <c r="AA15" s="637"/>
      <c r="AB15" s="637"/>
      <c r="AC15" s="637"/>
      <c r="AD15" s="638" t="s">
        <v>240</v>
      </c>
      <c r="AE15" s="638"/>
      <c r="AF15" s="638"/>
      <c r="AG15" s="638"/>
      <c r="AH15" s="638"/>
      <c r="AI15" s="638"/>
      <c r="AJ15" s="638"/>
      <c r="AK15" s="638"/>
      <c r="AL15" s="639" t="s">
        <v>136</v>
      </c>
      <c r="AM15" s="640"/>
      <c r="AN15" s="640"/>
      <c r="AO15" s="641"/>
      <c r="AP15" s="631" t="s">
        <v>261</v>
      </c>
      <c r="AQ15" s="632"/>
      <c r="AR15" s="632"/>
      <c r="AS15" s="632"/>
      <c r="AT15" s="632"/>
      <c r="AU15" s="632"/>
      <c r="AV15" s="632"/>
      <c r="AW15" s="632"/>
      <c r="AX15" s="632"/>
      <c r="AY15" s="632"/>
      <c r="AZ15" s="632"/>
      <c r="BA15" s="632"/>
      <c r="BB15" s="632"/>
      <c r="BC15" s="632"/>
      <c r="BD15" s="632"/>
      <c r="BE15" s="632"/>
      <c r="BF15" s="633"/>
      <c r="BG15" s="634">
        <v>7016</v>
      </c>
      <c r="BH15" s="635"/>
      <c r="BI15" s="635"/>
      <c r="BJ15" s="635"/>
      <c r="BK15" s="635"/>
      <c r="BL15" s="635"/>
      <c r="BM15" s="635"/>
      <c r="BN15" s="636"/>
      <c r="BO15" s="637">
        <v>2.7</v>
      </c>
      <c r="BP15" s="637"/>
      <c r="BQ15" s="637"/>
      <c r="BR15" s="637"/>
      <c r="BS15" s="643" t="s">
        <v>136</v>
      </c>
      <c r="BT15" s="635"/>
      <c r="BU15" s="635"/>
      <c r="BV15" s="635"/>
      <c r="BW15" s="635"/>
      <c r="BX15" s="635"/>
      <c r="BY15" s="635"/>
      <c r="BZ15" s="635"/>
      <c r="CA15" s="635"/>
      <c r="CB15" s="644"/>
      <c r="CD15" s="631" t="s">
        <v>262</v>
      </c>
      <c r="CE15" s="632"/>
      <c r="CF15" s="632"/>
      <c r="CG15" s="632"/>
      <c r="CH15" s="632"/>
      <c r="CI15" s="632"/>
      <c r="CJ15" s="632"/>
      <c r="CK15" s="632"/>
      <c r="CL15" s="632"/>
      <c r="CM15" s="632"/>
      <c r="CN15" s="632"/>
      <c r="CO15" s="632"/>
      <c r="CP15" s="632"/>
      <c r="CQ15" s="633"/>
      <c r="CR15" s="634">
        <v>200455</v>
      </c>
      <c r="CS15" s="635"/>
      <c r="CT15" s="635"/>
      <c r="CU15" s="635"/>
      <c r="CV15" s="635"/>
      <c r="CW15" s="635"/>
      <c r="CX15" s="635"/>
      <c r="CY15" s="636"/>
      <c r="CZ15" s="637">
        <v>5.9</v>
      </c>
      <c r="DA15" s="637"/>
      <c r="DB15" s="637"/>
      <c r="DC15" s="637"/>
      <c r="DD15" s="643">
        <v>11337</v>
      </c>
      <c r="DE15" s="635"/>
      <c r="DF15" s="635"/>
      <c r="DG15" s="635"/>
      <c r="DH15" s="635"/>
      <c r="DI15" s="635"/>
      <c r="DJ15" s="635"/>
      <c r="DK15" s="635"/>
      <c r="DL15" s="635"/>
      <c r="DM15" s="635"/>
      <c r="DN15" s="635"/>
      <c r="DO15" s="635"/>
      <c r="DP15" s="636"/>
      <c r="DQ15" s="643">
        <v>173228</v>
      </c>
      <c r="DR15" s="635"/>
      <c r="DS15" s="635"/>
      <c r="DT15" s="635"/>
      <c r="DU15" s="635"/>
      <c r="DV15" s="635"/>
      <c r="DW15" s="635"/>
      <c r="DX15" s="635"/>
      <c r="DY15" s="635"/>
      <c r="DZ15" s="635"/>
      <c r="EA15" s="635"/>
      <c r="EB15" s="635"/>
      <c r="EC15" s="644"/>
    </row>
    <row r="16" spans="2:143" ht="11.25" customHeight="1" x14ac:dyDescent="0.2">
      <c r="B16" s="631" t="s">
        <v>263</v>
      </c>
      <c r="C16" s="632"/>
      <c r="D16" s="632"/>
      <c r="E16" s="632"/>
      <c r="F16" s="632"/>
      <c r="G16" s="632"/>
      <c r="H16" s="632"/>
      <c r="I16" s="632"/>
      <c r="J16" s="632"/>
      <c r="K16" s="632"/>
      <c r="L16" s="632"/>
      <c r="M16" s="632"/>
      <c r="N16" s="632"/>
      <c r="O16" s="632"/>
      <c r="P16" s="632"/>
      <c r="Q16" s="633"/>
      <c r="R16" s="634">
        <v>3488</v>
      </c>
      <c r="S16" s="635"/>
      <c r="T16" s="635"/>
      <c r="U16" s="635"/>
      <c r="V16" s="635"/>
      <c r="W16" s="635"/>
      <c r="X16" s="635"/>
      <c r="Y16" s="636"/>
      <c r="Z16" s="637">
        <v>0.1</v>
      </c>
      <c r="AA16" s="637"/>
      <c r="AB16" s="637"/>
      <c r="AC16" s="637"/>
      <c r="AD16" s="638">
        <v>3488</v>
      </c>
      <c r="AE16" s="638"/>
      <c r="AF16" s="638"/>
      <c r="AG16" s="638"/>
      <c r="AH16" s="638"/>
      <c r="AI16" s="638"/>
      <c r="AJ16" s="638"/>
      <c r="AK16" s="638"/>
      <c r="AL16" s="639">
        <v>0.2</v>
      </c>
      <c r="AM16" s="640"/>
      <c r="AN16" s="640"/>
      <c r="AO16" s="641"/>
      <c r="AP16" s="631" t="s">
        <v>264</v>
      </c>
      <c r="AQ16" s="632"/>
      <c r="AR16" s="632"/>
      <c r="AS16" s="632"/>
      <c r="AT16" s="632"/>
      <c r="AU16" s="632"/>
      <c r="AV16" s="632"/>
      <c r="AW16" s="632"/>
      <c r="AX16" s="632"/>
      <c r="AY16" s="632"/>
      <c r="AZ16" s="632"/>
      <c r="BA16" s="632"/>
      <c r="BB16" s="632"/>
      <c r="BC16" s="632"/>
      <c r="BD16" s="632"/>
      <c r="BE16" s="632"/>
      <c r="BF16" s="633"/>
      <c r="BG16" s="634" t="s">
        <v>240</v>
      </c>
      <c r="BH16" s="635"/>
      <c r="BI16" s="635"/>
      <c r="BJ16" s="635"/>
      <c r="BK16" s="635"/>
      <c r="BL16" s="635"/>
      <c r="BM16" s="635"/>
      <c r="BN16" s="636"/>
      <c r="BO16" s="637" t="s">
        <v>240</v>
      </c>
      <c r="BP16" s="637"/>
      <c r="BQ16" s="637"/>
      <c r="BR16" s="637"/>
      <c r="BS16" s="643" t="s">
        <v>136</v>
      </c>
      <c r="BT16" s="635"/>
      <c r="BU16" s="635"/>
      <c r="BV16" s="635"/>
      <c r="BW16" s="635"/>
      <c r="BX16" s="635"/>
      <c r="BY16" s="635"/>
      <c r="BZ16" s="635"/>
      <c r="CA16" s="635"/>
      <c r="CB16" s="644"/>
      <c r="CD16" s="631" t="s">
        <v>265</v>
      </c>
      <c r="CE16" s="632"/>
      <c r="CF16" s="632"/>
      <c r="CG16" s="632"/>
      <c r="CH16" s="632"/>
      <c r="CI16" s="632"/>
      <c r="CJ16" s="632"/>
      <c r="CK16" s="632"/>
      <c r="CL16" s="632"/>
      <c r="CM16" s="632"/>
      <c r="CN16" s="632"/>
      <c r="CO16" s="632"/>
      <c r="CP16" s="632"/>
      <c r="CQ16" s="633"/>
      <c r="CR16" s="634">
        <v>10097</v>
      </c>
      <c r="CS16" s="635"/>
      <c r="CT16" s="635"/>
      <c r="CU16" s="635"/>
      <c r="CV16" s="635"/>
      <c r="CW16" s="635"/>
      <c r="CX16" s="635"/>
      <c r="CY16" s="636"/>
      <c r="CZ16" s="637">
        <v>0.3</v>
      </c>
      <c r="DA16" s="637"/>
      <c r="DB16" s="637"/>
      <c r="DC16" s="637"/>
      <c r="DD16" s="643" t="s">
        <v>240</v>
      </c>
      <c r="DE16" s="635"/>
      <c r="DF16" s="635"/>
      <c r="DG16" s="635"/>
      <c r="DH16" s="635"/>
      <c r="DI16" s="635"/>
      <c r="DJ16" s="635"/>
      <c r="DK16" s="635"/>
      <c r="DL16" s="635"/>
      <c r="DM16" s="635"/>
      <c r="DN16" s="635"/>
      <c r="DO16" s="635"/>
      <c r="DP16" s="636"/>
      <c r="DQ16" s="643" t="s">
        <v>136</v>
      </c>
      <c r="DR16" s="635"/>
      <c r="DS16" s="635"/>
      <c r="DT16" s="635"/>
      <c r="DU16" s="635"/>
      <c r="DV16" s="635"/>
      <c r="DW16" s="635"/>
      <c r="DX16" s="635"/>
      <c r="DY16" s="635"/>
      <c r="DZ16" s="635"/>
      <c r="EA16" s="635"/>
      <c r="EB16" s="635"/>
      <c r="EC16" s="644"/>
    </row>
    <row r="17" spans="2:133" ht="11.25" customHeight="1" x14ac:dyDescent="0.2">
      <c r="B17" s="631" t="s">
        <v>266</v>
      </c>
      <c r="C17" s="632"/>
      <c r="D17" s="632"/>
      <c r="E17" s="632"/>
      <c r="F17" s="632"/>
      <c r="G17" s="632"/>
      <c r="H17" s="632"/>
      <c r="I17" s="632"/>
      <c r="J17" s="632"/>
      <c r="K17" s="632"/>
      <c r="L17" s="632"/>
      <c r="M17" s="632"/>
      <c r="N17" s="632"/>
      <c r="O17" s="632"/>
      <c r="P17" s="632"/>
      <c r="Q17" s="633"/>
      <c r="R17" s="634">
        <v>1382</v>
      </c>
      <c r="S17" s="635"/>
      <c r="T17" s="635"/>
      <c r="U17" s="635"/>
      <c r="V17" s="635"/>
      <c r="W17" s="635"/>
      <c r="X17" s="635"/>
      <c r="Y17" s="636"/>
      <c r="Z17" s="637">
        <v>0</v>
      </c>
      <c r="AA17" s="637"/>
      <c r="AB17" s="637"/>
      <c r="AC17" s="637"/>
      <c r="AD17" s="638">
        <v>1382</v>
      </c>
      <c r="AE17" s="638"/>
      <c r="AF17" s="638"/>
      <c r="AG17" s="638"/>
      <c r="AH17" s="638"/>
      <c r="AI17" s="638"/>
      <c r="AJ17" s="638"/>
      <c r="AK17" s="638"/>
      <c r="AL17" s="639">
        <v>0.1</v>
      </c>
      <c r="AM17" s="640"/>
      <c r="AN17" s="640"/>
      <c r="AO17" s="641"/>
      <c r="AP17" s="631" t="s">
        <v>267</v>
      </c>
      <c r="AQ17" s="632"/>
      <c r="AR17" s="632"/>
      <c r="AS17" s="632"/>
      <c r="AT17" s="632"/>
      <c r="AU17" s="632"/>
      <c r="AV17" s="632"/>
      <c r="AW17" s="632"/>
      <c r="AX17" s="632"/>
      <c r="AY17" s="632"/>
      <c r="AZ17" s="632"/>
      <c r="BA17" s="632"/>
      <c r="BB17" s="632"/>
      <c r="BC17" s="632"/>
      <c r="BD17" s="632"/>
      <c r="BE17" s="632"/>
      <c r="BF17" s="633"/>
      <c r="BG17" s="634" t="s">
        <v>136</v>
      </c>
      <c r="BH17" s="635"/>
      <c r="BI17" s="635"/>
      <c r="BJ17" s="635"/>
      <c r="BK17" s="635"/>
      <c r="BL17" s="635"/>
      <c r="BM17" s="635"/>
      <c r="BN17" s="636"/>
      <c r="BO17" s="637" t="s">
        <v>136</v>
      </c>
      <c r="BP17" s="637"/>
      <c r="BQ17" s="637"/>
      <c r="BR17" s="637"/>
      <c r="BS17" s="643" t="s">
        <v>240</v>
      </c>
      <c r="BT17" s="635"/>
      <c r="BU17" s="635"/>
      <c r="BV17" s="635"/>
      <c r="BW17" s="635"/>
      <c r="BX17" s="635"/>
      <c r="BY17" s="635"/>
      <c r="BZ17" s="635"/>
      <c r="CA17" s="635"/>
      <c r="CB17" s="644"/>
      <c r="CD17" s="631" t="s">
        <v>268</v>
      </c>
      <c r="CE17" s="632"/>
      <c r="CF17" s="632"/>
      <c r="CG17" s="632"/>
      <c r="CH17" s="632"/>
      <c r="CI17" s="632"/>
      <c r="CJ17" s="632"/>
      <c r="CK17" s="632"/>
      <c r="CL17" s="632"/>
      <c r="CM17" s="632"/>
      <c r="CN17" s="632"/>
      <c r="CO17" s="632"/>
      <c r="CP17" s="632"/>
      <c r="CQ17" s="633"/>
      <c r="CR17" s="634">
        <v>229633</v>
      </c>
      <c r="CS17" s="635"/>
      <c r="CT17" s="635"/>
      <c r="CU17" s="635"/>
      <c r="CV17" s="635"/>
      <c r="CW17" s="635"/>
      <c r="CX17" s="635"/>
      <c r="CY17" s="636"/>
      <c r="CZ17" s="637">
        <v>6.8</v>
      </c>
      <c r="DA17" s="637"/>
      <c r="DB17" s="637"/>
      <c r="DC17" s="637"/>
      <c r="DD17" s="643" t="s">
        <v>240</v>
      </c>
      <c r="DE17" s="635"/>
      <c r="DF17" s="635"/>
      <c r="DG17" s="635"/>
      <c r="DH17" s="635"/>
      <c r="DI17" s="635"/>
      <c r="DJ17" s="635"/>
      <c r="DK17" s="635"/>
      <c r="DL17" s="635"/>
      <c r="DM17" s="635"/>
      <c r="DN17" s="635"/>
      <c r="DO17" s="635"/>
      <c r="DP17" s="636"/>
      <c r="DQ17" s="643">
        <v>225187</v>
      </c>
      <c r="DR17" s="635"/>
      <c r="DS17" s="635"/>
      <c r="DT17" s="635"/>
      <c r="DU17" s="635"/>
      <c r="DV17" s="635"/>
      <c r="DW17" s="635"/>
      <c r="DX17" s="635"/>
      <c r="DY17" s="635"/>
      <c r="DZ17" s="635"/>
      <c r="EA17" s="635"/>
      <c r="EB17" s="635"/>
      <c r="EC17" s="644"/>
    </row>
    <row r="18" spans="2:133" ht="11.25" customHeight="1" x14ac:dyDescent="0.2">
      <c r="B18" s="631" t="s">
        <v>269</v>
      </c>
      <c r="C18" s="632"/>
      <c r="D18" s="632"/>
      <c r="E18" s="632"/>
      <c r="F18" s="632"/>
      <c r="G18" s="632"/>
      <c r="H18" s="632"/>
      <c r="I18" s="632"/>
      <c r="J18" s="632"/>
      <c r="K18" s="632"/>
      <c r="L18" s="632"/>
      <c r="M18" s="632"/>
      <c r="N18" s="632"/>
      <c r="O18" s="632"/>
      <c r="P18" s="632"/>
      <c r="Q18" s="633"/>
      <c r="R18" s="634">
        <v>3291</v>
      </c>
      <c r="S18" s="635"/>
      <c r="T18" s="635"/>
      <c r="U18" s="635"/>
      <c r="V18" s="635"/>
      <c r="W18" s="635"/>
      <c r="X18" s="635"/>
      <c r="Y18" s="636"/>
      <c r="Z18" s="637">
        <v>0.1</v>
      </c>
      <c r="AA18" s="637"/>
      <c r="AB18" s="637"/>
      <c r="AC18" s="637"/>
      <c r="AD18" s="638">
        <v>3291</v>
      </c>
      <c r="AE18" s="638"/>
      <c r="AF18" s="638"/>
      <c r="AG18" s="638"/>
      <c r="AH18" s="638"/>
      <c r="AI18" s="638"/>
      <c r="AJ18" s="638"/>
      <c r="AK18" s="638"/>
      <c r="AL18" s="639">
        <v>0.2</v>
      </c>
      <c r="AM18" s="640"/>
      <c r="AN18" s="640"/>
      <c r="AO18" s="641"/>
      <c r="AP18" s="631" t="s">
        <v>270</v>
      </c>
      <c r="AQ18" s="632"/>
      <c r="AR18" s="632"/>
      <c r="AS18" s="632"/>
      <c r="AT18" s="632"/>
      <c r="AU18" s="632"/>
      <c r="AV18" s="632"/>
      <c r="AW18" s="632"/>
      <c r="AX18" s="632"/>
      <c r="AY18" s="632"/>
      <c r="AZ18" s="632"/>
      <c r="BA18" s="632"/>
      <c r="BB18" s="632"/>
      <c r="BC18" s="632"/>
      <c r="BD18" s="632"/>
      <c r="BE18" s="632"/>
      <c r="BF18" s="633"/>
      <c r="BG18" s="634" t="s">
        <v>240</v>
      </c>
      <c r="BH18" s="635"/>
      <c r="BI18" s="635"/>
      <c r="BJ18" s="635"/>
      <c r="BK18" s="635"/>
      <c r="BL18" s="635"/>
      <c r="BM18" s="635"/>
      <c r="BN18" s="636"/>
      <c r="BO18" s="637" t="s">
        <v>136</v>
      </c>
      <c r="BP18" s="637"/>
      <c r="BQ18" s="637"/>
      <c r="BR18" s="637"/>
      <c r="BS18" s="643" t="s">
        <v>240</v>
      </c>
      <c r="BT18" s="635"/>
      <c r="BU18" s="635"/>
      <c r="BV18" s="635"/>
      <c r="BW18" s="635"/>
      <c r="BX18" s="635"/>
      <c r="BY18" s="635"/>
      <c r="BZ18" s="635"/>
      <c r="CA18" s="635"/>
      <c r="CB18" s="644"/>
      <c r="CD18" s="631" t="s">
        <v>271</v>
      </c>
      <c r="CE18" s="632"/>
      <c r="CF18" s="632"/>
      <c r="CG18" s="632"/>
      <c r="CH18" s="632"/>
      <c r="CI18" s="632"/>
      <c r="CJ18" s="632"/>
      <c r="CK18" s="632"/>
      <c r="CL18" s="632"/>
      <c r="CM18" s="632"/>
      <c r="CN18" s="632"/>
      <c r="CO18" s="632"/>
      <c r="CP18" s="632"/>
      <c r="CQ18" s="633"/>
      <c r="CR18" s="634" t="s">
        <v>240</v>
      </c>
      <c r="CS18" s="635"/>
      <c r="CT18" s="635"/>
      <c r="CU18" s="635"/>
      <c r="CV18" s="635"/>
      <c r="CW18" s="635"/>
      <c r="CX18" s="635"/>
      <c r="CY18" s="636"/>
      <c r="CZ18" s="637" t="s">
        <v>136</v>
      </c>
      <c r="DA18" s="637"/>
      <c r="DB18" s="637"/>
      <c r="DC18" s="637"/>
      <c r="DD18" s="643" t="s">
        <v>136</v>
      </c>
      <c r="DE18" s="635"/>
      <c r="DF18" s="635"/>
      <c r="DG18" s="635"/>
      <c r="DH18" s="635"/>
      <c r="DI18" s="635"/>
      <c r="DJ18" s="635"/>
      <c r="DK18" s="635"/>
      <c r="DL18" s="635"/>
      <c r="DM18" s="635"/>
      <c r="DN18" s="635"/>
      <c r="DO18" s="635"/>
      <c r="DP18" s="636"/>
      <c r="DQ18" s="643" t="s">
        <v>240</v>
      </c>
      <c r="DR18" s="635"/>
      <c r="DS18" s="635"/>
      <c r="DT18" s="635"/>
      <c r="DU18" s="635"/>
      <c r="DV18" s="635"/>
      <c r="DW18" s="635"/>
      <c r="DX18" s="635"/>
      <c r="DY18" s="635"/>
      <c r="DZ18" s="635"/>
      <c r="EA18" s="635"/>
      <c r="EB18" s="635"/>
      <c r="EC18" s="644"/>
    </row>
    <row r="19" spans="2:133" ht="11.25" customHeight="1" x14ac:dyDescent="0.2">
      <c r="B19" s="631" t="s">
        <v>272</v>
      </c>
      <c r="C19" s="632"/>
      <c r="D19" s="632"/>
      <c r="E19" s="632"/>
      <c r="F19" s="632"/>
      <c r="G19" s="632"/>
      <c r="H19" s="632"/>
      <c r="I19" s="632"/>
      <c r="J19" s="632"/>
      <c r="K19" s="632"/>
      <c r="L19" s="632"/>
      <c r="M19" s="632"/>
      <c r="N19" s="632"/>
      <c r="O19" s="632"/>
      <c r="P19" s="632"/>
      <c r="Q19" s="633"/>
      <c r="R19" s="634">
        <v>1433</v>
      </c>
      <c r="S19" s="635"/>
      <c r="T19" s="635"/>
      <c r="U19" s="635"/>
      <c r="V19" s="635"/>
      <c r="W19" s="635"/>
      <c r="X19" s="635"/>
      <c r="Y19" s="636"/>
      <c r="Z19" s="637">
        <v>0</v>
      </c>
      <c r="AA19" s="637"/>
      <c r="AB19" s="637"/>
      <c r="AC19" s="637"/>
      <c r="AD19" s="638">
        <v>1433</v>
      </c>
      <c r="AE19" s="638"/>
      <c r="AF19" s="638"/>
      <c r="AG19" s="638"/>
      <c r="AH19" s="638"/>
      <c r="AI19" s="638"/>
      <c r="AJ19" s="638"/>
      <c r="AK19" s="638"/>
      <c r="AL19" s="639">
        <v>0.1</v>
      </c>
      <c r="AM19" s="640"/>
      <c r="AN19" s="640"/>
      <c r="AO19" s="641"/>
      <c r="AP19" s="631" t="s">
        <v>273</v>
      </c>
      <c r="AQ19" s="632"/>
      <c r="AR19" s="632"/>
      <c r="AS19" s="632"/>
      <c r="AT19" s="632"/>
      <c r="AU19" s="632"/>
      <c r="AV19" s="632"/>
      <c r="AW19" s="632"/>
      <c r="AX19" s="632"/>
      <c r="AY19" s="632"/>
      <c r="AZ19" s="632"/>
      <c r="BA19" s="632"/>
      <c r="BB19" s="632"/>
      <c r="BC19" s="632"/>
      <c r="BD19" s="632"/>
      <c r="BE19" s="632"/>
      <c r="BF19" s="633"/>
      <c r="BG19" s="634">
        <v>1696</v>
      </c>
      <c r="BH19" s="635"/>
      <c r="BI19" s="635"/>
      <c r="BJ19" s="635"/>
      <c r="BK19" s="635"/>
      <c r="BL19" s="635"/>
      <c r="BM19" s="635"/>
      <c r="BN19" s="636"/>
      <c r="BO19" s="637">
        <v>0.6</v>
      </c>
      <c r="BP19" s="637"/>
      <c r="BQ19" s="637"/>
      <c r="BR19" s="637"/>
      <c r="BS19" s="643" t="s">
        <v>240</v>
      </c>
      <c r="BT19" s="635"/>
      <c r="BU19" s="635"/>
      <c r="BV19" s="635"/>
      <c r="BW19" s="635"/>
      <c r="BX19" s="635"/>
      <c r="BY19" s="635"/>
      <c r="BZ19" s="635"/>
      <c r="CA19" s="635"/>
      <c r="CB19" s="644"/>
      <c r="CD19" s="631" t="s">
        <v>274</v>
      </c>
      <c r="CE19" s="632"/>
      <c r="CF19" s="632"/>
      <c r="CG19" s="632"/>
      <c r="CH19" s="632"/>
      <c r="CI19" s="632"/>
      <c r="CJ19" s="632"/>
      <c r="CK19" s="632"/>
      <c r="CL19" s="632"/>
      <c r="CM19" s="632"/>
      <c r="CN19" s="632"/>
      <c r="CO19" s="632"/>
      <c r="CP19" s="632"/>
      <c r="CQ19" s="633"/>
      <c r="CR19" s="634" t="s">
        <v>240</v>
      </c>
      <c r="CS19" s="635"/>
      <c r="CT19" s="635"/>
      <c r="CU19" s="635"/>
      <c r="CV19" s="635"/>
      <c r="CW19" s="635"/>
      <c r="CX19" s="635"/>
      <c r="CY19" s="636"/>
      <c r="CZ19" s="637" t="s">
        <v>136</v>
      </c>
      <c r="DA19" s="637"/>
      <c r="DB19" s="637"/>
      <c r="DC19" s="637"/>
      <c r="DD19" s="643" t="s">
        <v>136</v>
      </c>
      <c r="DE19" s="635"/>
      <c r="DF19" s="635"/>
      <c r="DG19" s="635"/>
      <c r="DH19" s="635"/>
      <c r="DI19" s="635"/>
      <c r="DJ19" s="635"/>
      <c r="DK19" s="635"/>
      <c r="DL19" s="635"/>
      <c r="DM19" s="635"/>
      <c r="DN19" s="635"/>
      <c r="DO19" s="635"/>
      <c r="DP19" s="636"/>
      <c r="DQ19" s="643" t="s">
        <v>136</v>
      </c>
      <c r="DR19" s="635"/>
      <c r="DS19" s="635"/>
      <c r="DT19" s="635"/>
      <c r="DU19" s="635"/>
      <c r="DV19" s="635"/>
      <c r="DW19" s="635"/>
      <c r="DX19" s="635"/>
      <c r="DY19" s="635"/>
      <c r="DZ19" s="635"/>
      <c r="EA19" s="635"/>
      <c r="EB19" s="635"/>
      <c r="EC19" s="644"/>
    </row>
    <row r="20" spans="2:133" ht="11.25" customHeight="1" x14ac:dyDescent="0.2">
      <c r="B20" s="631" t="s">
        <v>275</v>
      </c>
      <c r="C20" s="632"/>
      <c r="D20" s="632"/>
      <c r="E20" s="632"/>
      <c r="F20" s="632"/>
      <c r="G20" s="632"/>
      <c r="H20" s="632"/>
      <c r="I20" s="632"/>
      <c r="J20" s="632"/>
      <c r="K20" s="632"/>
      <c r="L20" s="632"/>
      <c r="M20" s="632"/>
      <c r="N20" s="632"/>
      <c r="O20" s="632"/>
      <c r="P20" s="632"/>
      <c r="Q20" s="633"/>
      <c r="R20" s="634">
        <v>1622</v>
      </c>
      <c r="S20" s="635"/>
      <c r="T20" s="635"/>
      <c r="U20" s="635"/>
      <c r="V20" s="635"/>
      <c r="W20" s="635"/>
      <c r="X20" s="635"/>
      <c r="Y20" s="636"/>
      <c r="Z20" s="637">
        <v>0</v>
      </c>
      <c r="AA20" s="637"/>
      <c r="AB20" s="637"/>
      <c r="AC20" s="637"/>
      <c r="AD20" s="638">
        <v>1622</v>
      </c>
      <c r="AE20" s="638"/>
      <c r="AF20" s="638"/>
      <c r="AG20" s="638"/>
      <c r="AH20" s="638"/>
      <c r="AI20" s="638"/>
      <c r="AJ20" s="638"/>
      <c r="AK20" s="638"/>
      <c r="AL20" s="639">
        <v>0.1</v>
      </c>
      <c r="AM20" s="640"/>
      <c r="AN20" s="640"/>
      <c r="AO20" s="641"/>
      <c r="AP20" s="631" t="s">
        <v>276</v>
      </c>
      <c r="AQ20" s="632"/>
      <c r="AR20" s="632"/>
      <c r="AS20" s="632"/>
      <c r="AT20" s="632"/>
      <c r="AU20" s="632"/>
      <c r="AV20" s="632"/>
      <c r="AW20" s="632"/>
      <c r="AX20" s="632"/>
      <c r="AY20" s="632"/>
      <c r="AZ20" s="632"/>
      <c r="BA20" s="632"/>
      <c r="BB20" s="632"/>
      <c r="BC20" s="632"/>
      <c r="BD20" s="632"/>
      <c r="BE20" s="632"/>
      <c r="BF20" s="633"/>
      <c r="BG20" s="634">
        <v>1696</v>
      </c>
      <c r="BH20" s="635"/>
      <c r="BI20" s="635"/>
      <c r="BJ20" s="635"/>
      <c r="BK20" s="635"/>
      <c r="BL20" s="635"/>
      <c r="BM20" s="635"/>
      <c r="BN20" s="636"/>
      <c r="BO20" s="637">
        <v>0.6</v>
      </c>
      <c r="BP20" s="637"/>
      <c r="BQ20" s="637"/>
      <c r="BR20" s="637"/>
      <c r="BS20" s="643" t="s">
        <v>240</v>
      </c>
      <c r="BT20" s="635"/>
      <c r="BU20" s="635"/>
      <c r="BV20" s="635"/>
      <c r="BW20" s="635"/>
      <c r="BX20" s="635"/>
      <c r="BY20" s="635"/>
      <c r="BZ20" s="635"/>
      <c r="CA20" s="635"/>
      <c r="CB20" s="644"/>
      <c r="CD20" s="631" t="s">
        <v>277</v>
      </c>
      <c r="CE20" s="632"/>
      <c r="CF20" s="632"/>
      <c r="CG20" s="632"/>
      <c r="CH20" s="632"/>
      <c r="CI20" s="632"/>
      <c r="CJ20" s="632"/>
      <c r="CK20" s="632"/>
      <c r="CL20" s="632"/>
      <c r="CM20" s="632"/>
      <c r="CN20" s="632"/>
      <c r="CO20" s="632"/>
      <c r="CP20" s="632"/>
      <c r="CQ20" s="633"/>
      <c r="CR20" s="634">
        <v>3397210</v>
      </c>
      <c r="CS20" s="635"/>
      <c r="CT20" s="635"/>
      <c r="CU20" s="635"/>
      <c r="CV20" s="635"/>
      <c r="CW20" s="635"/>
      <c r="CX20" s="635"/>
      <c r="CY20" s="636"/>
      <c r="CZ20" s="637">
        <v>100</v>
      </c>
      <c r="DA20" s="637"/>
      <c r="DB20" s="637"/>
      <c r="DC20" s="637"/>
      <c r="DD20" s="643">
        <v>705936</v>
      </c>
      <c r="DE20" s="635"/>
      <c r="DF20" s="635"/>
      <c r="DG20" s="635"/>
      <c r="DH20" s="635"/>
      <c r="DI20" s="635"/>
      <c r="DJ20" s="635"/>
      <c r="DK20" s="635"/>
      <c r="DL20" s="635"/>
      <c r="DM20" s="635"/>
      <c r="DN20" s="635"/>
      <c r="DO20" s="635"/>
      <c r="DP20" s="636"/>
      <c r="DQ20" s="643">
        <v>2275454</v>
      </c>
      <c r="DR20" s="635"/>
      <c r="DS20" s="635"/>
      <c r="DT20" s="635"/>
      <c r="DU20" s="635"/>
      <c r="DV20" s="635"/>
      <c r="DW20" s="635"/>
      <c r="DX20" s="635"/>
      <c r="DY20" s="635"/>
      <c r="DZ20" s="635"/>
      <c r="EA20" s="635"/>
      <c r="EB20" s="635"/>
      <c r="EC20" s="644"/>
    </row>
    <row r="21" spans="2:133" ht="11.25" customHeight="1" x14ac:dyDescent="0.2">
      <c r="B21" s="631" t="s">
        <v>278</v>
      </c>
      <c r="C21" s="632"/>
      <c r="D21" s="632"/>
      <c r="E21" s="632"/>
      <c r="F21" s="632"/>
      <c r="G21" s="632"/>
      <c r="H21" s="632"/>
      <c r="I21" s="632"/>
      <c r="J21" s="632"/>
      <c r="K21" s="632"/>
      <c r="L21" s="632"/>
      <c r="M21" s="632"/>
      <c r="N21" s="632"/>
      <c r="O21" s="632"/>
      <c r="P21" s="632"/>
      <c r="Q21" s="633"/>
      <c r="R21" s="634">
        <v>236</v>
      </c>
      <c r="S21" s="635"/>
      <c r="T21" s="635"/>
      <c r="U21" s="635"/>
      <c r="V21" s="635"/>
      <c r="W21" s="635"/>
      <c r="X21" s="635"/>
      <c r="Y21" s="636"/>
      <c r="Z21" s="637">
        <v>0</v>
      </c>
      <c r="AA21" s="637"/>
      <c r="AB21" s="637"/>
      <c r="AC21" s="637"/>
      <c r="AD21" s="638">
        <v>236</v>
      </c>
      <c r="AE21" s="638"/>
      <c r="AF21" s="638"/>
      <c r="AG21" s="638"/>
      <c r="AH21" s="638"/>
      <c r="AI21" s="638"/>
      <c r="AJ21" s="638"/>
      <c r="AK21" s="638"/>
      <c r="AL21" s="639">
        <v>0</v>
      </c>
      <c r="AM21" s="640"/>
      <c r="AN21" s="640"/>
      <c r="AO21" s="641"/>
      <c r="AP21" s="631" t="s">
        <v>279</v>
      </c>
      <c r="AQ21" s="647"/>
      <c r="AR21" s="647"/>
      <c r="AS21" s="647"/>
      <c r="AT21" s="647"/>
      <c r="AU21" s="647"/>
      <c r="AV21" s="647"/>
      <c r="AW21" s="647"/>
      <c r="AX21" s="647"/>
      <c r="AY21" s="647"/>
      <c r="AZ21" s="647"/>
      <c r="BA21" s="647"/>
      <c r="BB21" s="647"/>
      <c r="BC21" s="647"/>
      <c r="BD21" s="647"/>
      <c r="BE21" s="647"/>
      <c r="BF21" s="648"/>
      <c r="BG21" s="634">
        <v>1696</v>
      </c>
      <c r="BH21" s="635"/>
      <c r="BI21" s="635"/>
      <c r="BJ21" s="635"/>
      <c r="BK21" s="635"/>
      <c r="BL21" s="635"/>
      <c r="BM21" s="635"/>
      <c r="BN21" s="636"/>
      <c r="BO21" s="637">
        <v>0.6</v>
      </c>
      <c r="BP21" s="637"/>
      <c r="BQ21" s="637"/>
      <c r="BR21" s="637"/>
      <c r="BS21" s="643" t="s">
        <v>136</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2">
      <c r="B22" s="631" t="s">
        <v>280</v>
      </c>
      <c r="C22" s="632"/>
      <c r="D22" s="632"/>
      <c r="E22" s="632"/>
      <c r="F22" s="632"/>
      <c r="G22" s="632"/>
      <c r="H22" s="632"/>
      <c r="I22" s="632"/>
      <c r="J22" s="632"/>
      <c r="K22" s="632"/>
      <c r="L22" s="632"/>
      <c r="M22" s="632"/>
      <c r="N22" s="632"/>
      <c r="O22" s="632"/>
      <c r="P22" s="632"/>
      <c r="Q22" s="633"/>
      <c r="R22" s="634">
        <v>1783249</v>
      </c>
      <c r="S22" s="635"/>
      <c r="T22" s="635"/>
      <c r="U22" s="635"/>
      <c r="V22" s="635"/>
      <c r="W22" s="635"/>
      <c r="X22" s="635"/>
      <c r="Y22" s="636"/>
      <c r="Z22" s="637">
        <v>46.1</v>
      </c>
      <c r="AA22" s="637"/>
      <c r="AB22" s="637"/>
      <c r="AC22" s="637"/>
      <c r="AD22" s="638">
        <v>1607510</v>
      </c>
      <c r="AE22" s="638"/>
      <c r="AF22" s="638"/>
      <c r="AG22" s="638"/>
      <c r="AH22" s="638"/>
      <c r="AI22" s="638"/>
      <c r="AJ22" s="638"/>
      <c r="AK22" s="638"/>
      <c r="AL22" s="639">
        <v>80.400000000000006</v>
      </c>
      <c r="AM22" s="640"/>
      <c r="AN22" s="640"/>
      <c r="AO22" s="641"/>
      <c r="AP22" s="631" t="s">
        <v>281</v>
      </c>
      <c r="AQ22" s="647"/>
      <c r="AR22" s="647"/>
      <c r="AS22" s="647"/>
      <c r="AT22" s="647"/>
      <c r="AU22" s="647"/>
      <c r="AV22" s="647"/>
      <c r="AW22" s="647"/>
      <c r="AX22" s="647"/>
      <c r="AY22" s="647"/>
      <c r="AZ22" s="647"/>
      <c r="BA22" s="647"/>
      <c r="BB22" s="647"/>
      <c r="BC22" s="647"/>
      <c r="BD22" s="647"/>
      <c r="BE22" s="647"/>
      <c r="BF22" s="648"/>
      <c r="BG22" s="634" t="s">
        <v>136</v>
      </c>
      <c r="BH22" s="635"/>
      <c r="BI22" s="635"/>
      <c r="BJ22" s="635"/>
      <c r="BK22" s="635"/>
      <c r="BL22" s="635"/>
      <c r="BM22" s="635"/>
      <c r="BN22" s="636"/>
      <c r="BO22" s="637" t="s">
        <v>136</v>
      </c>
      <c r="BP22" s="637"/>
      <c r="BQ22" s="637"/>
      <c r="BR22" s="637"/>
      <c r="BS22" s="643" t="s">
        <v>240</v>
      </c>
      <c r="BT22" s="635"/>
      <c r="BU22" s="635"/>
      <c r="BV22" s="635"/>
      <c r="BW22" s="635"/>
      <c r="BX22" s="635"/>
      <c r="BY22" s="635"/>
      <c r="BZ22" s="635"/>
      <c r="CA22" s="635"/>
      <c r="CB22" s="644"/>
      <c r="CD22" s="616" t="s">
        <v>282</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283</v>
      </c>
      <c r="C23" s="632"/>
      <c r="D23" s="632"/>
      <c r="E23" s="632"/>
      <c r="F23" s="632"/>
      <c r="G23" s="632"/>
      <c r="H23" s="632"/>
      <c r="I23" s="632"/>
      <c r="J23" s="632"/>
      <c r="K23" s="632"/>
      <c r="L23" s="632"/>
      <c r="M23" s="632"/>
      <c r="N23" s="632"/>
      <c r="O23" s="632"/>
      <c r="P23" s="632"/>
      <c r="Q23" s="633"/>
      <c r="R23" s="634">
        <v>1607510</v>
      </c>
      <c r="S23" s="635"/>
      <c r="T23" s="635"/>
      <c r="U23" s="635"/>
      <c r="V23" s="635"/>
      <c r="W23" s="635"/>
      <c r="X23" s="635"/>
      <c r="Y23" s="636"/>
      <c r="Z23" s="637">
        <v>41.6</v>
      </c>
      <c r="AA23" s="637"/>
      <c r="AB23" s="637"/>
      <c r="AC23" s="637"/>
      <c r="AD23" s="638">
        <v>1607510</v>
      </c>
      <c r="AE23" s="638"/>
      <c r="AF23" s="638"/>
      <c r="AG23" s="638"/>
      <c r="AH23" s="638"/>
      <c r="AI23" s="638"/>
      <c r="AJ23" s="638"/>
      <c r="AK23" s="638"/>
      <c r="AL23" s="639">
        <v>80.400000000000006</v>
      </c>
      <c r="AM23" s="640"/>
      <c r="AN23" s="640"/>
      <c r="AO23" s="641"/>
      <c r="AP23" s="631" t="s">
        <v>284</v>
      </c>
      <c r="AQ23" s="647"/>
      <c r="AR23" s="647"/>
      <c r="AS23" s="647"/>
      <c r="AT23" s="647"/>
      <c r="AU23" s="647"/>
      <c r="AV23" s="647"/>
      <c r="AW23" s="647"/>
      <c r="AX23" s="647"/>
      <c r="AY23" s="647"/>
      <c r="AZ23" s="647"/>
      <c r="BA23" s="647"/>
      <c r="BB23" s="647"/>
      <c r="BC23" s="647"/>
      <c r="BD23" s="647"/>
      <c r="BE23" s="647"/>
      <c r="BF23" s="648"/>
      <c r="BG23" s="634" t="s">
        <v>240</v>
      </c>
      <c r="BH23" s="635"/>
      <c r="BI23" s="635"/>
      <c r="BJ23" s="635"/>
      <c r="BK23" s="635"/>
      <c r="BL23" s="635"/>
      <c r="BM23" s="635"/>
      <c r="BN23" s="636"/>
      <c r="BO23" s="637" t="s">
        <v>136</v>
      </c>
      <c r="BP23" s="637"/>
      <c r="BQ23" s="637"/>
      <c r="BR23" s="637"/>
      <c r="BS23" s="643" t="s">
        <v>240</v>
      </c>
      <c r="BT23" s="635"/>
      <c r="BU23" s="635"/>
      <c r="BV23" s="635"/>
      <c r="BW23" s="635"/>
      <c r="BX23" s="635"/>
      <c r="BY23" s="635"/>
      <c r="BZ23" s="635"/>
      <c r="CA23" s="635"/>
      <c r="CB23" s="644"/>
      <c r="CD23" s="616" t="s">
        <v>223</v>
      </c>
      <c r="CE23" s="617"/>
      <c r="CF23" s="617"/>
      <c r="CG23" s="617"/>
      <c r="CH23" s="617"/>
      <c r="CI23" s="617"/>
      <c r="CJ23" s="617"/>
      <c r="CK23" s="617"/>
      <c r="CL23" s="617"/>
      <c r="CM23" s="617"/>
      <c r="CN23" s="617"/>
      <c r="CO23" s="617"/>
      <c r="CP23" s="617"/>
      <c r="CQ23" s="618"/>
      <c r="CR23" s="616" t="s">
        <v>285</v>
      </c>
      <c r="CS23" s="617"/>
      <c r="CT23" s="617"/>
      <c r="CU23" s="617"/>
      <c r="CV23" s="617"/>
      <c r="CW23" s="617"/>
      <c r="CX23" s="617"/>
      <c r="CY23" s="618"/>
      <c r="CZ23" s="616" t="s">
        <v>286</v>
      </c>
      <c r="DA23" s="617"/>
      <c r="DB23" s="617"/>
      <c r="DC23" s="618"/>
      <c r="DD23" s="616" t="s">
        <v>287</v>
      </c>
      <c r="DE23" s="617"/>
      <c r="DF23" s="617"/>
      <c r="DG23" s="617"/>
      <c r="DH23" s="617"/>
      <c r="DI23" s="617"/>
      <c r="DJ23" s="617"/>
      <c r="DK23" s="618"/>
      <c r="DL23" s="658" t="s">
        <v>288</v>
      </c>
      <c r="DM23" s="659"/>
      <c r="DN23" s="659"/>
      <c r="DO23" s="659"/>
      <c r="DP23" s="659"/>
      <c r="DQ23" s="659"/>
      <c r="DR23" s="659"/>
      <c r="DS23" s="659"/>
      <c r="DT23" s="659"/>
      <c r="DU23" s="659"/>
      <c r="DV23" s="660"/>
      <c r="DW23" s="616" t="s">
        <v>289</v>
      </c>
      <c r="DX23" s="617"/>
      <c r="DY23" s="617"/>
      <c r="DZ23" s="617"/>
      <c r="EA23" s="617"/>
      <c r="EB23" s="617"/>
      <c r="EC23" s="618"/>
    </row>
    <row r="24" spans="2:133" ht="11.25" customHeight="1" x14ac:dyDescent="0.2">
      <c r="B24" s="631" t="s">
        <v>290</v>
      </c>
      <c r="C24" s="632"/>
      <c r="D24" s="632"/>
      <c r="E24" s="632"/>
      <c r="F24" s="632"/>
      <c r="G24" s="632"/>
      <c r="H24" s="632"/>
      <c r="I24" s="632"/>
      <c r="J24" s="632"/>
      <c r="K24" s="632"/>
      <c r="L24" s="632"/>
      <c r="M24" s="632"/>
      <c r="N24" s="632"/>
      <c r="O24" s="632"/>
      <c r="P24" s="632"/>
      <c r="Q24" s="633"/>
      <c r="R24" s="634">
        <v>175739</v>
      </c>
      <c r="S24" s="635"/>
      <c r="T24" s="635"/>
      <c r="U24" s="635"/>
      <c r="V24" s="635"/>
      <c r="W24" s="635"/>
      <c r="X24" s="635"/>
      <c r="Y24" s="636"/>
      <c r="Z24" s="637">
        <v>4.5</v>
      </c>
      <c r="AA24" s="637"/>
      <c r="AB24" s="637"/>
      <c r="AC24" s="637"/>
      <c r="AD24" s="638" t="s">
        <v>136</v>
      </c>
      <c r="AE24" s="638"/>
      <c r="AF24" s="638"/>
      <c r="AG24" s="638"/>
      <c r="AH24" s="638"/>
      <c r="AI24" s="638"/>
      <c r="AJ24" s="638"/>
      <c r="AK24" s="638"/>
      <c r="AL24" s="639" t="s">
        <v>136</v>
      </c>
      <c r="AM24" s="640"/>
      <c r="AN24" s="640"/>
      <c r="AO24" s="641"/>
      <c r="AP24" s="631" t="s">
        <v>291</v>
      </c>
      <c r="AQ24" s="647"/>
      <c r="AR24" s="647"/>
      <c r="AS24" s="647"/>
      <c r="AT24" s="647"/>
      <c r="AU24" s="647"/>
      <c r="AV24" s="647"/>
      <c r="AW24" s="647"/>
      <c r="AX24" s="647"/>
      <c r="AY24" s="647"/>
      <c r="AZ24" s="647"/>
      <c r="BA24" s="647"/>
      <c r="BB24" s="647"/>
      <c r="BC24" s="647"/>
      <c r="BD24" s="647"/>
      <c r="BE24" s="647"/>
      <c r="BF24" s="648"/>
      <c r="BG24" s="634" t="s">
        <v>240</v>
      </c>
      <c r="BH24" s="635"/>
      <c r="BI24" s="635"/>
      <c r="BJ24" s="635"/>
      <c r="BK24" s="635"/>
      <c r="BL24" s="635"/>
      <c r="BM24" s="635"/>
      <c r="BN24" s="636"/>
      <c r="BO24" s="637" t="s">
        <v>136</v>
      </c>
      <c r="BP24" s="637"/>
      <c r="BQ24" s="637"/>
      <c r="BR24" s="637"/>
      <c r="BS24" s="643" t="s">
        <v>240</v>
      </c>
      <c r="BT24" s="635"/>
      <c r="BU24" s="635"/>
      <c r="BV24" s="635"/>
      <c r="BW24" s="635"/>
      <c r="BX24" s="635"/>
      <c r="BY24" s="635"/>
      <c r="BZ24" s="635"/>
      <c r="CA24" s="635"/>
      <c r="CB24" s="644"/>
      <c r="CD24" s="620" t="s">
        <v>292</v>
      </c>
      <c r="CE24" s="621"/>
      <c r="CF24" s="621"/>
      <c r="CG24" s="621"/>
      <c r="CH24" s="621"/>
      <c r="CI24" s="621"/>
      <c r="CJ24" s="621"/>
      <c r="CK24" s="621"/>
      <c r="CL24" s="621"/>
      <c r="CM24" s="621"/>
      <c r="CN24" s="621"/>
      <c r="CO24" s="621"/>
      <c r="CP24" s="621"/>
      <c r="CQ24" s="622"/>
      <c r="CR24" s="623">
        <v>1033404</v>
      </c>
      <c r="CS24" s="624"/>
      <c r="CT24" s="624"/>
      <c r="CU24" s="624"/>
      <c r="CV24" s="624"/>
      <c r="CW24" s="624"/>
      <c r="CX24" s="624"/>
      <c r="CY24" s="625"/>
      <c r="CZ24" s="628">
        <v>30.4</v>
      </c>
      <c r="DA24" s="629"/>
      <c r="DB24" s="629"/>
      <c r="DC24" s="645"/>
      <c r="DD24" s="666">
        <v>859771</v>
      </c>
      <c r="DE24" s="624"/>
      <c r="DF24" s="624"/>
      <c r="DG24" s="624"/>
      <c r="DH24" s="624"/>
      <c r="DI24" s="624"/>
      <c r="DJ24" s="624"/>
      <c r="DK24" s="625"/>
      <c r="DL24" s="666">
        <v>856568</v>
      </c>
      <c r="DM24" s="624"/>
      <c r="DN24" s="624"/>
      <c r="DO24" s="624"/>
      <c r="DP24" s="624"/>
      <c r="DQ24" s="624"/>
      <c r="DR24" s="624"/>
      <c r="DS24" s="624"/>
      <c r="DT24" s="624"/>
      <c r="DU24" s="624"/>
      <c r="DV24" s="625"/>
      <c r="DW24" s="628">
        <v>42.8</v>
      </c>
      <c r="DX24" s="629"/>
      <c r="DY24" s="629"/>
      <c r="DZ24" s="629"/>
      <c r="EA24" s="629"/>
      <c r="EB24" s="629"/>
      <c r="EC24" s="630"/>
    </row>
    <row r="25" spans="2:133" ht="11.25" customHeight="1" x14ac:dyDescent="0.2">
      <c r="B25" s="631" t="s">
        <v>293</v>
      </c>
      <c r="C25" s="632"/>
      <c r="D25" s="632"/>
      <c r="E25" s="632"/>
      <c r="F25" s="632"/>
      <c r="G25" s="632"/>
      <c r="H25" s="632"/>
      <c r="I25" s="632"/>
      <c r="J25" s="632"/>
      <c r="K25" s="632"/>
      <c r="L25" s="632"/>
      <c r="M25" s="632"/>
      <c r="N25" s="632"/>
      <c r="O25" s="632"/>
      <c r="P25" s="632"/>
      <c r="Q25" s="633"/>
      <c r="R25" s="634" t="s">
        <v>240</v>
      </c>
      <c r="S25" s="635"/>
      <c r="T25" s="635"/>
      <c r="U25" s="635"/>
      <c r="V25" s="635"/>
      <c r="W25" s="635"/>
      <c r="X25" s="635"/>
      <c r="Y25" s="636"/>
      <c r="Z25" s="637" t="s">
        <v>240</v>
      </c>
      <c r="AA25" s="637"/>
      <c r="AB25" s="637"/>
      <c r="AC25" s="637"/>
      <c r="AD25" s="638" t="s">
        <v>136</v>
      </c>
      <c r="AE25" s="638"/>
      <c r="AF25" s="638"/>
      <c r="AG25" s="638"/>
      <c r="AH25" s="638"/>
      <c r="AI25" s="638"/>
      <c r="AJ25" s="638"/>
      <c r="AK25" s="638"/>
      <c r="AL25" s="639" t="s">
        <v>136</v>
      </c>
      <c r="AM25" s="640"/>
      <c r="AN25" s="640"/>
      <c r="AO25" s="641"/>
      <c r="AP25" s="631" t="s">
        <v>294</v>
      </c>
      <c r="AQ25" s="647"/>
      <c r="AR25" s="647"/>
      <c r="AS25" s="647"/>
      <c r="AT25" s="647"/>
      <c r="AU25" s="647"/>
      <c r="AV25" s="647"/>
      <c r="AW25" s="647"/>
      <c r="AX25" s="647"/>
      <c r="AY25" s="647"/>
      <c r="AZ25" s="647"/>
      <c r="BA25" s="647"/>
      <c r="BB25" s="647"/>
      <c r="BC25" s="647"/>
      <c r="BD25" s="647"/>
      <c r="BE25" s="647"/>
      <c r="BF25" s="648"/>
      <c r="BG25" s="634" t="s">
        <v>136</v>
      </c>
      <c r="BH25" s="635"/>
      <c r="BI25" s="635"/>
      <c r="BJ25" s="635"/>
      <c r="BK25" s="635"/>
      <c r="BL25" s="635"/>
      <c r="BM25" s="635"/>
      <c r="BN25" s="636"/>
      <c r="BO25" s="637" t="s">
        <v>240</v>
      </c>
      <c r="BP25" s="637"/>
      <c r="BQ25" s="637"/>
      <c r="BR25" s="637"/>
      <c r="BS25" s="643" t="s">
        <v>240</v>
      </c>
      <c r="BT25" s="635"/>
      <c r="BU25" s="635"/>
      <c r="BV25" s="635"/>
      <c r="BW25" s="635"/>
      <c r="BX25" s="635"/>
      <c r="BY25" s="635"/>
      <c r="BZ25" s="635"/>
      <c r="CA25" s="635"/>
      <c r="CB25" s="644"/>
      <c r="CD25" s="631" t="s">
        <v>295</v>
      </c>
      <c r="CE25" s="632"/>
      <c r="CF25" s="632"/>
      <c r="CG25" s="632"/>
      <c r="CH25" s="632"/>
      <c r="CI25" s="632"/>
      <c r="CJ25" s="632"/>
      <c r="CK25" s="632"/>
      <c r="CL25" s="632"/>
      <c r="CM25" s="632"/>
      <c r="CN25" s="632"/>
      <c r="CO25" s="632"/>
      <c r="CP25" s="632"/>
      <c r="CQ25" s="633"/>
      <c r="CR25" s="634">
        <v>562029</v>
      </c>
      <c r="CS25" s="663"/>
      <c r="CT25" s="663"/>
      <c r="CU25" s="663"/>
      <c r="CV25" s="663"/>
      <c r="CW25" s="663"/>
      <c r="CX25" s="663"/>
      <c r="CY25" s="664"/>
      <c r="CZ25" s="639">
        <v>16.5</v>
      </c>
      <c r="DA25" s="661"/>
      <c r="DB25" s="661"/>
      <c r="DC25" s="665"/>
      <c r="DD25" s="643">
        <v>545661</v>
      </c>
      <c r="DE25" s="663"/>
      <c r="DF25" s="663"/>
      <c r="DG25" s="663"/>
      <c r="DH25" s="663"/>
      <c r="DI25" s="663"/>
      <c r="DJ25" s="663"/>
      <c r="DK25" s="664"/>
      <c r="DL25" s="643">
        <v>542458</v>
      </c>
      <c r="DM25" s="663"/>
      <c r="DN25" s="663"/>
      <c r="DO25" s="663"/>
      <c r="DP25" s="663"/>
      <c r="DQ25" s="663"/>
      <c r="DR25" s="663"/>
      <c r="DS25" s="663"/>
      <c r="DT25" s="663"/>
      <c r="DU25" s="663"/>
      <c r="DV25" s="664"/>
      <c r="DW25" s="639">
        <v>27.1</v>
      </c>
      <c r="DX25" s="661"/>
      <c r="DY25" s="661"/>
      <c r="DZ25" s="661"/>
      <c r="EA25" s="661"/>
      <c r="EB25" s="661"/>
      <c r="EC25" s="662"/>
    </row>
    <row r="26" spans="2:133" ht="11.25" customHeight="1" x14ac:dyDescent="0.2">
      <c r="B26" s="631" t="s">
        <v>296</v>
      </c>
      <c r="C26" s="632"/>
      <c r="D26" s="632"/>
      <c r="E26" s="632"/>
      <c r="F26" s="632"/>
      <c r="G26" s="632"/>
      <c r="H26" s="632"/>
      <c r="I26" s="632"/>
      <c r="J26" s="632"/>
      <c r="K26" s="632"/>
      <c r="L26" s="632"/>
      <c r="M26" s="632"/>
      <c r="N26" s="632"/>
      <c r="O26" s="632"/>
      <c r="P26" s="632"/>
      <c r="Q26" s="633"/>
      <c r="R26" s="634">
        <v>2169612</v>
      </c>
      <c r="S26" s="635"/>
      <c r="T26" s="635"/>
      <c r="U26" s="635"/>
      <c r="V26" s="635"/>
      <c r="W26" s="635"/>
      <c r="X26" s="635"/>
      <c r="Y26" s="636"/>
      <c r="Z26" s="637">
        <v>56.1</v>
      </c>
      <c r="AA26" s="637"/>
      <c r="AB26" s="637"/>
      <c r="AC26" s="637"/>
      <c r="AD26" s="638">
        <v>1993873</v>
      </c>
      <c r="AE26" s="638"/>
      <c r="AF26" s="638"/>
      <c r="AG26" s="638"/>
      <c r="AH26" s="638"/>
      <c r="AI26" s="638"/>
      <c r="AJ26" s="638"/>
      <c r="AK26" s="638"/>
      <c r="AL26" s="639">
        <v>99.7</v>
      </c>
      <c r="AM26" s="640"/>
      <c r="AN26" s="640"/>
      <c r="AO26" s="641"/>
      <c r="AP26" s="631" t="s">
        <v>297</v>
      </c>
      <c r="AQ26" s="647"/>
      <c r="AR26" s="647"/>
      <c r="AS26" s="647"/>
      <c r="AT26" s="647"/>
      <c r="AU26" s="647"/>
      <c r="AV26" s="647"/>
      <c r="AW26" s="647"/>
      <c r="AX26" s="647"/>
      <c r="AY26" s="647"/>
      <c r="AZ26" s="647"/>
      <c r="BA26" s="647"/>
      <c r="BB26" s="647"/>
      <c r="BC26" s="647"/>
      <c r="BD26" s="647"/>
      <c r="BE26" s="647"/>
      <c r="BF26" s="648"/>
      <c r="BG26" s="634" t="s">
        <v>136</v>
      </c>
      <c r="BH26" s="635"/>
      <c r="BI26" s="635"/>
      <c r="BJ26" s="635"/>
      <c r="BK26" s="635"/>
      <c r="BL26" s="635"/>
      <c r="BM26" s="635"/>
      <c r="BN26" s="636"/>
      <c r="BO26" s="637" t="s">
        <v>240</v>
      </c>
      <c r="BP26" s="637"/>
      <c r="BQ26" s="637"/>
      <c r="BR26" s="637"/>
      <c r="BS26" s="643" t="s">
        <v>240</v>
      </c>
      <c r="BT26" s="635"/>
      <c r="BU26" s="635"/>
      <c r="BV26" s="635"/>
      <c r="BW26" s="635"/>
      <c r="BX26" s="635"/>
      <c r="BY26" s="635"/>
      <c r="BZ26" s="635"/>
      <c r="CA26" s="635"/>
      <c r="CB26" s="644"/>
      <c r="CD26" s="631" t="s">
        <v>298</v>
      </c>
      <c r="CE26" s="632"/>
      <c r="CF26" s="632"/>
      <c r="CG26" s="632"/>
      <c r="CH26" s="632"/>
      <c r="CI26" s="632"/>
      <c r="CJ26" s="632"/>
      <c r="CK26" s="632"/>
      <c r="CL26" s="632"/>
      <c r="CM26" s="632"/>
      <c r="CN26" s="632"/>
      <c r="CO26" s="632"/>
      <c r="CP26" s="632"/>
      <c r="CQ26" s="633"/>
      <c r="CR26" s="634">
        <v>298934</v>
      </c>
      <c r="CS26" s="635"/>
      <c r="CT26" s="635"/>
      <c r="CU26" s="635"/>
      <c r="CV26" s="635"/>
      <c r="CW26" s="635"/>
      <c r="CX26" s="635"/>
      <c r="CY26" s="636"/>
      <c r="CZ26" s="639">
        <v>8.8000000000000007</v>
      </c>
      <c r="DA26" s="661"/>
      <c r="DB26" s="661"/>
      <c r="DC26" s="665"/>
      <c r="DD26" s="643">
        <v>294926</v>
      </c>
      <c r="DE26" s="635"/>
      <c r="DF26" s="635"/>
      <c r="DG26" s="635"/>
      <c r="DH26" s="635"/>
      <c r="DI26" s="635"/>
      <c r="DJ26" s="635"/>
      <c r="DK26" s="636"/>
      <c r="DL26" s="643" t="s">
        <v>240</v>
      </c>
      <c r="DM26" s="635"/>
      <c r="DN26" s="635"/>
      <c r="DO26" s="635"/>
      <c r="DP26" s="635"/>
      <c r="DQ26" s="635"/>
      <c r="DR26" s="635"/>
      <c r="DS26" s="635"/>
      <c r="DT26" s="635"/>
      <c r="DU26" s="635"/>
      <c r="DV26" s="636"/>
      <c r="DW26" s="639" t="s">
        <v>136</v>
      </c>
      <c r="DX26" s="661"/>
      <c r="DY26" s="661"/>
      <c r="DZ26" s="661"/>
      <c r="EA26" s="661"/>
      <c r="EB26" s="661"/>
      <c r="EC26" s="662"/>
    </row>
    <row r="27" spans="2:133" ht="11.25" customHeight="1" x14ac:dyDescent="0.2">
      <c r="B27" s="631" t="s">
        <v>299</v>
      </c>
      <c r="C27" s="632"/>
      <c r="D27" s="632"/>
      <c r="E27" s="632"/>
      <c r="F27" s="632"/>
      <c r="G27" s="632"/>
      <c r="H27" s="632"/>
      <c r="I27" s="632"/>
      <c r="J27" s="632"/>
      <c r="K27" s="632"/>
      <c r="L27" s="632"/>
      <c r="M27" s="632"/>
      <c r="N27" s="632"/>
      <c r="O27" s="632"/>
      <c r="P27" s="632"/>
      <c r="Q27" s="633"/>
      <c r="R27" s="634">
        <v>687</v>
      </c>
      <c r="S27" s="635"/>
      <c r="T27" s="635"/>
      <c r="U27" s="635"/>
      <c r="V27" s="635"/>
      <c r="W27" s="635"/>
      <c r="X27" s="635"/>
      <c r="Y27" s="636"/>
      <c r="Z27" s="637">
        <v>0</v>
      </c>
      <c r="AA27" s="637"/>
      <c r="AB27" s="637"/>
      <c r="AC27" s="637"/>
      <c r="AD27" s="638">
        <v>687</v>
      </c>
      <c r="AE27" s="638"/>
      <c r="AF27" s="638"/>
      <c r="AG27" s="638"/>
      <c r="AH27" s="638"/>
      <c r="AI27" s="638"/>
      <c r="AJ27" s="638"/>
      <c r="AK27" s="638"/>
      <c r="AL27" s="639">
        <v>0</v>
      </c>
      <c r="AM27" s="640"/>
      <c r="AN27" s="640"/>
      <c r="AO27" s="641"/>
      <c r="AP27" s="631" t="s">
        <v>300</v>
      </c>
      <c r="AQ27" s="632"/>
      <c r="AR27" s="632"/>
      <c r="AS27" s="632"/>
      <c r="AT27" s="632"/>
      <c r="AU27" s="632"/>
      <c r="AV27" s="632"/>
      <c r="AW27" s="632"/>
      <c r="AX27" s="632"/>
      <c r="AY27" s="632"/>
      <c r="AZ27" s="632"/>
      <c r="BA27" s="632"/>
      <c r="BB27" s="632"/>
      <c r="BC27" s="632"/>
      <c r="BD27" s="632"/>
      <c r="BE27" s="632"/>
      <c r="BF27" s="633"/>
      <c r="BG27" s="634">
        <v>262553</v>
      </c>
      <c r="BH27" s="635"/>
      <c r="BI27" s="635"/>
      <c r="BJ27" s="635"/>
      <c r="BK27" s="635"/>
      <c r="BL27" s="635"/>
      <c r="BM27" s="635"/>
      <c r="BN27" s="636"/>
      <c r="BO27" s="637">
        <v>100</v>
      </c>
      <c r="BP27" s="637"/>
      <c r="BQ27" s="637"/>
      <c r="BR27" s="637"/>
      <c r="BS27" s="643">
        <v>1305</v>
      </c>
      <c r="BT27" s="635"/>
      <c r="BU27" s="635"/>
      <c r="BV27" s="635"/>
      <c r="BW27" s="635"/>
      <c r="BX27" s="635"/>
      <c r="BY27" s="635"/>
      <c r="BZ27" s="635"/>
      <c r="CA27" s="635"/>
      <c r="CB27" s="644"/>
      <c r="CD27" s="631" t="s">
        <v>301</v>
      </c>
      <c r="CE27" s="632"/>
      <c r="CF27" s="632"/>
      <c r="CG27" s="632"/>
      <c r="CH27" s="632"/>
      <c r="CI27" s="632"/>
      <c r="CJ27" s="632"/>
      <c r="CK27" s="632"/>
      <c r="CL27" s="632"/>
      <c r="CM27" s="632"/>
      <c r="CN27" s="632"/>
      <c r="CO27" s="632"/>
      <c r="CP27" s="632"/>
      <c r="CQ27" s="633"/>
      <c r="CR27" s="634">
        <v>241742</v>
      </c>
      <c r="CS27" s="663"/>
      <c r="CT27" s="663"/>
      <c r="CU27" s="663"/>
      <c r="CV27" s="663"/>
      <c r="CW27" s="663"/>
      <c r="CX27" s="663"/>
      <c r="CY27" s="664"/>
      <c r="CZ27" s="639">
        <v>7.1</v>
      </c>
      <c r="DA27" s="661"/>
      <c r="DB27" s="661"/>
      <c r="DC27" s="665"/>
      <c r="DD27" s="643">
        <v>88923</v>
      </c>
      <c r="DE27" s="663"/>
      <c r="DF27" s="663"/>
      <c r="DG27" s="663"/>
      <c r="DH27" s="663"/>
      <c r="DI27" s="663"/>
      <c r="DJ27" s="663"/>
      <c r="DK27" s="664"/>
      <c r="DL27" s="643">
        <v>88923</v>
      </c>
      <c r="DM27" s="663"/>
      <c r="DN27" s="663"/>
      <c r="DO27" s="663"/>
      <c r="DP27" s="663"/>
      <c r="DQ27" s="663"/>
      <c r="DR27" s="663"/>
      <c r="DS27" s="663"/>
      <c r="DT27" s="663"/>
      <c r="DU27" s="663"/>
      <c r="DV27" s="664"/>
      <c r="DW27" s="639">
        <v>4.4000000000000004</v>
      </c>
      <c r="DX27" s="661"/>
      <c r="DY27" s="661"/>
      <c r="DZ27" s="661"/>
      <c r="EA27" s="661"/>
      <c r="EB27" s="661"/>
      <c r="EC27" s="662"/>
    </row>
    <row r="28" spans="2:133" ht="11.25" customHeight="1" x14ac:dyDescent="0.2">
      <c r="B28" s="631" t="s">
        <v>302</v>
      </c>
      <c r="C28" s="632"/>
      <c r="D28" s="632"/>
      <c r="E28" s="632"/>
      <c r="F28" s="632"/>
      <c r="G28" s="632"/>
      <c r="H28" s="632"/>
      <c r="I28" s="632"/>
      <c r="J28" s="632"/>
      <c r="K28" s="632"/>
      <c r="L28" s="632"/>
      <c r="M28" s="632"/>
      <c r="N28" s="632"/>
      <c r="O28" s="632"/>
      <c r="P28" s="632"/>
      <c r="Q28" s="633"/>
      <c r="R28" s="634">
        <v>14934</v>
      </c>
      <c r="S28" s="635"/>
      <c r="T28" s="635"/>
      <c r="U28" s="635"/>
      <c r="V28" s="635"/>
      <c r="W28" s="635"/>
      <c r="X28" s="635"/>
      <c r="Y28" s="636"/>
      <c r="Z28" s="637">
        <v>0.4</v>
      </c>
      <c r="AA28" s="637"/>
      <c r="AB28" s="637"/>
      <c r="AC28" s="637"/>
      <c r="AD28" s="638" t="s">
        <v>136</v>
      </c>
      <c r="AE28" s="638"/>
      <c r="AF28" s="638"/>
      <c r="AG28" s="638"/>
      <c r="AH28" s="638"/>
      <c r="AI28" s="638"/>
      <c r="AJ28" s="638"/>
      <c r="AK28" s="638"/>
      <c r="AL28" s="639" t="s">
        <v>136</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303</v>
      </c>
      <c r="CE28" s="632"/>
      <c r="CF28" s="632"/>
      <c r="CG28" s="632"/>
      <c r="CH28" s="632"/>
      <c r="CI28" s="632"/>
      <c r="CJ28" s="632"/>
      <c r="CK28" s="632"/>
      <c r="CL28" s="632"/>
      <c r="CM28" s="632"/>
      <c r="CN28" s="632"/>
      <c r="CO28" s="632"/>
      <c r="CP28" s="632"/>
      <c r="CQ28" s="633"/>
      <c r="CR28" s="634">
        <v>229633</v>
      </c>
      <c r="CS28" s="635"/>
      <c r="CT28" s="635"/>
      <c r="CU28" s="635"/>
      <c r="CV28" s="635"/>
      <c r="CW28" s="635"/>
      <c r="CX28" s="635"/>
      <c r="CY28" s="636"/>
      <c r="CZ28" s="639">
        <v>6.8</v>
      </c>
      <c r="DA28" s="661"/>
      <c r="DB28" s="661"/>
      <c r="DC28" s="665"/>
      <c r="DD28" s="643">
        <v>225187</v>
      </c>
      <c r="DE28" s="635"/>
      <c r="DF28" s="635"/>
      <c r="DG28" s="635"/>
      <c r="DH28" s="635"/>
      <c r="DI28" s="635"/>
      <c r="DJ28" s="635"/>
      <c r="DK28" s="636"/>
      <c r="DL28" s="643">
        <v>225187</v>
      </c>
      <c r="DM28" s="635"/>
      <c r="DN28" s="635"/>
      <c r="DO28" s="635"/>
      <c r="DP28" s="635"/>
      <c r="DQ28" s="635"/>
      <c r="DR28" s="635"/>
      <c r="DS28" s="635"/>
      <c r="DT28" s="635"/>
      <c r="DU28" s="635"/>
      <c r="DV28" s="636"/>
      <c r="DW28" s="639">
        <v>11.2</v>
      </c>
      <c r="DX28" s="661"/>
      <c r="DY28" s="661"/>
      <c r="DZ28" s="661"/>
      <c r="EA28" s="661"/>
      <c r="EB28" s="661"/>
      <c r="EC28" s="662"/>
    </row>
    <row r="29" spans="2:133" ht="11.25" customHeight="1" x14ac:dyDescent="0.2">
      <c r="B29" s="631" t="s">
        <v>304</v>
      </c>
      <c r="C29" s="632"/>
      <c r="D29" s="632"/>
      <c r="E29" s="632"/>
      <c r="F29" s="632"/>
      <c r="G29" s="632"/>
      <c r="H29" s="632"/>
      <c r="I29" s="632"/>
      <c r="J29" s="632"/>
      <c r="K29" s="632"/>
      <c r="L29" s="632"/>
      <c r="M29" s="632"/>
      <c r="N29" s="632"/>
      <c r="O29" s="632"/>
      <c r="P29" s="632"/>
      <c r="Q29" s="633"/>
      <c r="R29" s="634">
        <v>48122</v>
      </c>
      <c r="S29" s="635"/>
      <c r="T29" s="635"/>
      <c r="U29" s="635"/>
      <c r="V29" s="635"/>
      <c r="W29" s="635"/>
      <c r="X29" s="635"/>
      <c r="Y29" s="636"/>
      <c r="Z29" s="637">
        <v>1.2</v>
      </c>
      <c r="AA29" s="637"/>
      <c r="AB29" s="637"/>
      <c r="AC29" s="637"/>
      <c r="AD29" s="638">
        <v>1010</v>
      </c>
      <c r="AE29" s="638"/>
      <c r="AF29" s="638"/>
      <c r="AG29" s="638"/>
      <c r="AH29" s="638"/>
      <c r="AI29" s="638"/>
      <c r="AJ29" s="638"/>
      <c r="AK29" s="638"/>
      <c r="AL29" s="639">
        <v>0.1</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305</v>
      </c>
      <c r="CE29" s="668"/>
      <c r="CF29" s="631" t="s">
        <v>70</v>
      </c>
      <c r="CG29" s="632"/>
      <c r="CH29" s="632"/>
      <c r="CI29" s="632"/>
      <c r="CJ29" s="632"/>
      <c r="CK29" s="632"/>
      <c r="CL29" s="632"/>
      <c r="CM29" s="632"/>
      <c r="CN29" s="632"/>
      <c r="CO29" s="632"/>
      <c r="CP29" s="632"/>
      <c r="CQ29" s="633"/>
      <c r="CR29" s="634">
        <v>229633</v>
      </c>
      <c r="CS29" s="663"/>
      <c r="CT29" s="663"/>
      <c r="CU29" s="663"/>
      <c r="CV29" s="663"/>
      <c r="CW29" s="663"/>
      <c r="CX29" s="663"/>
      <c r="CY29" s="664"/>
      <c r="CZ29" s="639">
        <v>6.8</v>
      </c>
      <c r="DA29" s="661"/>
      <c r="DB29" s="661"/>
      <c r="DC29" s="665"/>
      <c r="DD29" s="643">
        <v>225187</v>
      </c>
      <c r="DE29" s="663"/>
      <c r="DF29" s="663"/>
      <c r="DG29" s="663"/>
      <c r="DH29" s="663"/>
      <c r="DI29" s="663"/>
      <c r="DJ29" s="663"/>
      <c r="DK29" s="664"/>
      <c r="DL29" s="643">
        <v>225187</v>
      </c>
      <c r="DM29" s="663"/>
      <c r="DN29" s="663"/>
      <c r="DO29" s="663"/>
      <c r="DP29" s="663"/>
      <c r="DQ29" s="663"/>
      <c r="DR29" s="663"/>
      <c r="DS29" s="663"/>
      <c r="DT29" s="663"/>
      <c r="DU29" s="663"/>
      <c r="DV29" s="664"/>
      <c r="DW29" s="639">
        <v>11.2</v>
      </c>
      <c r="DX29" s="661"/>
      <c r="DY29" s="661"/>
      <c r="DZ29" s="661"/>
      <c r="EA29" s="661"/>
      <c r="EB29" s="661"/>
      <c r="EC29" s="662"/>
    </row>
    <row r="30" spans="2:133" ht="11.25" customHeight="1" x14ac:dyDescent="0.2">
      <c r="B30" s="631" t="s">
        <v>306</v>
      </c>
      <c r="C30" s="632"/>
      <c r="D30" s="632"/>
      <c r="E30" s="632"/>
      <c r="F30" s="632"/>
      <c r="G30" s="632"/>
      <c r="H30" s="632"/>
      <c r="I30" s="632"/>
      <c r="J30" s="632"/>
      <c r="K30" s="632"/>
      <c r="L30" s="632"/>
      <c r="M30" s="632"/>
      <c r="N30" s="632"/>
      <c r="O30" s="632"/>
      <c r="P30" s="632"/>
      <c r="Q30" s="633"/>
      <c r="R30" s="634">
        <v>9366</v>
      </c>
      <c r="S30" s="635"/>
      <c r="T30" s="635"/>
      <c r="U30" s="635"/>
      <c r="V30" s="635"/>
      <c r="W30" s="635"/>
      <c r="X30" s="635"/>
      <c r="Y30" s="636"/>
      <c r="Z30" s="637">
        <v>0.2</v>
      </c>
      <c r="AA30" s="637"/>
      <c r="AB30" s="637"/>
      <c r="AC30" s="637"/>
      <c r="AD30" s="638" t="s">
        <v>240</v>
      </c>
      <c r="AE30" s="638"/>
      <c r="AF30" s="638"/>
      <c r="AG30" s="638"/>
      <c r="AH30" s="638"/>
      <c r="AI30" s="638"/>
      <c r="AJ30" s="638"/>
      <c r="AK30" s="638"/>
      <c r="AL30" s="639" t="s">
        <v>240</v>
      </c>
      <c r="AM30" s="640"/>
      <c r="AN30" s="640"/>
      <c r="AO30" s="641"/>
      <c r="AP30" s="616" t="s">
        <v>223</v>
      </c>
      <c r="AQ30" s="617"/>
      <c r="AR30" s="617"/>
      <c r="AS30" s="617"/>
      <c r="AT30" s="617"/>
      <c r="AU30" s="617"/>
      <c r="AV30" s="617"/>
      <c r="AW30" s="617"/>
      <c r="AX30" s="617"/>
      <c r="AY30" s="617"/>
      <c r="AZ30" s="617"/>
      <c r="BA30" s="617"/>
      <c r="BB30" s="617"/>
      <c r="BC30" s="617"/>
      <c r="BD30" s="617"/>
      <c r="BE30" s="617"/>
      <c r="BF30" s="618"/>
      <c r="BG30" s="616" t="s">
        <v>307</v>
      </c>
      <c r="BH30" s="676"/>
      <c r="BI30" s="676"/>
      <c r="BJ30" s="676"/>
      <c r="BK30" s="676"/>
      <c r="BL30" s="676"/>
      <c r="BM30" s="676"/>
      <c r="BN30" s="676"/>
      <c r="BO30" s="676"/>
      <c r="BP30" s="676"/>
      <c r="BQ30" s="677"/>
      <c r="BR30" s="616" t="s">
        <v>308</v>
      </c>
      <c r="BS30" s="676"/>
      <c r="BT30" s="676"/>
      <c r="BU30" s="676"/>
      <c r="BV30" s="676"/>
      <c r="BW30" s="676"/>
      <c r="BX30" s="676"/>
      <c r="BY30" s="676"/>
      <c r="BZ30" s="676"/>
      <c r="CA30" s="676"/>
      <c r="CB30" s="677"/>
      <c r="CD30" s="669"/>
      <c r="CE30" s="670"/>
      <c r="CF30" s="631" t="s">
        <v>309</v>
      </c>
      <c r="CG30" s="632"/>
      <c r="CH30" s="632"/>
      <c r="CI30" s="632"/>
      <c r="CJ30" s="632"/>
      <c r="CK30" s="632"/>
      <c r="CL30" s="632"/>
      <c r="CM30" s="632"/>
      <c r="CN30" s="632"/>
      <c r="CO30" s="632"/>
      <c r="CP30" s="632"/>
      <c r="CQ30" s="633"/>
      <c r="CR30" s="634">
        <v>222336</v>
      </c>
      <c r="CS30" s="635"/>
      <c r="CT30" s="635"/>
      <c r="CU30" s="635"/>
      <c r="CV30" s="635"/>
      <c r="CW30" s="635"/>
      <c r="CX30" s="635"/>
      <c r="CY30" s="636"/>
      <c r="CZ30" s="639">
        <v>6.5</v>
      </c>
      <c r="DA30" s="661"/>
      <c r="DB30" s="661"/>
      <c r="DC30" s="665"/>
      <c r="DD30" s="643">
        <v>218515</v>
      </c>
      <c r="DE30" s="635"/>
      <c r="DF30" s="635"/>
      <c r="DG30" s="635"/>
      <c r="DH30" s="635"/>
      <c r="DI30" s="635"/>
      <c r="DJ30" s="635"/>
      <c r="DK30" s="636"/>
      <c r="DL30" s="643">
        <v>218515</v>
      </c>
      <c r="DM30" s="635"/>
      <c r="DN30" s="635"/>
      <c r="DO30" s="635"/>
      <c r="DP30" s="635"/>
      <c r="DQ30" s="635"/>
      <c r="DR30" s="635"/>
      <c r="DS30" s="635"/>
      <c r="DT30" s="635"/>
      <c r="DU30" s="635"/>
      <c r="DV30" s="636"/>
      <c r="DW30" s="639">
        <v>10.9</v>
      </c>
      <c r="DX30" s="661"/>
      <c r="DY30" s="661"/>
      <c r="DZ30" s="661"/>
      <c r="EA30" s="661"/>
      <c r="EB30" s="661"/>
      <c r="EC30" s="662"/>
    </row>
    <row r="31" spans="2:133" ht="11.25" customHeight="1" x14ac:dyDescent="0.2">
      <c r="B31" s="631" t="s">
        <v>310</v>
      </c>
      <c r="C31" s="632"/>
      <c r="D31" s="632"/>
      <c r="E31" s="632"/>
      <c r="F31" s="632"/>
      <c r="G31" s="632"/>
      <c r="H31" s="632"/>
      <c r="I31" s="632"/>
      <c r="J31" s="632"/>
      <c r="K31" s="632"/>
      <c r="L31" s="632"/>
      <c r="M31" s="632"/>
      <c r="N31" s="632"/>
      <c r="O31" s="632"/>
      <c r="P31" s="632"/>
      <c r="Q31" s="633"/>
      <c r="R31" s="634">
        <v>746427</v>
      </c>
      <c r="S31" s="635"/>
      <c r="T31" s="635"/>
      <c r="U31" s="635"/>
      <c r="V31" s="635"/>
      <c r="W31" s="635"/>
      <c r="X31" s="635"/>
      <c r="Y31" s="636"/>
      <c r="Z31" s="637">
        <v>19.3</v>
      </c>
      <c r="AA31" s="637"/>
      <c r="AB31" s="637"/>
      <c r="AC31" s="637"/>
      <c r="AD31" s="638" t="s">
        <v>240</v>
      </c>
      <c r="AE31" s="638"/>
      <c r="AF31" s="638"/>
      <c r="AG31" s="638"/>
      <c r="AH31" s="638"/>
      <c r="AI31" s="638"/>
      <c r="AJ31" s="638"/>
      <c r="AK31" s="638"/>
      <c r="AL31" s="639" t="s">
        <v>136</v>
      </c>
      <c r="AM31" s="640"/>
      <c r="AN31" s="640"/>
      <c r="AO31" s="641"/>
      <c r="AP31" s="680" t="s">
        <v>311</v>
      </c>
      <c r="AQ31" s="681"/>
      <c r="AR31" s="681"/>
      <c r="AS31" s="681"/>
      <c r="AT31" s="686" t="s">
        <v>312</v>
      </c>
      <c r="AU31" s="215"/>
      <c r="AV31" s="215"/>
      <c r="AW31" s="215"/>
      <c r="AX31" s="620" t="s">
        <v>187</v>
      </c>
      <c r="AY31" s="621"/>
      <c r="AZ31" s="621"/>
      <c r="BA31" s="621"/>
      <c r="BB31" s="621"/>
      <c r="BC31" s="621"/>
      <c r="BD31" s="621"/>
      <c r="BE31" s="621"/>
      <c r="BF31" s="622"/>
      <c r="BG31" s="690">
        <v>92.3</v>
      </c>
      <c r="BH31" s="678"/>
      <c r="BI31" s="678"/>
      <c r="BJ31" s="678"/>
      <c r="BK31" s="678"/>
      <c r="BL31" s="678"/>
      <c r="BM31" s="629">
        <v>89.5</v>
      </c>
      <c r="BN31" s="678"/>
      <c r="BO31" s="678"/>
      <c r="BP31" s="678"/>
      <c r="BQ31" s="679"/>
      <c r="BR31" s="690">
        <v>98.3</v>
      </c>
      <c r="BS31" s="678"/>
      <c r="BT31" s="678"/>
      <c r="BU31" s="678"/>
      <c r="BV31" s="678"/>
      <c r="BW31" s="678"/>
      <c r="BX31" s="629">
        <v>96.3</v>
      </c>
      <c r="BY31" s="678"/>
      <c r="BZ31" s="678"/>
      <c r="CA31" s="678"/>
      <c r="CB31" s="679"/>
      <c r="CD31" s="669"/>
      <c r="CE31" s="670"/>
      <c r="CF31" s="631" t="s">
        <v>313</v>
      </c>
      <c r="CG31" s="632"/>
      <c r="CH31" s="632"/>
      <c r="CI31" s="632"/>
      <c r="CJ31" s="632"/>
      <c r="CK31" s="632"/>
      <c r="CL31" s="632"/>
      <c r="CM31" s="632"/>
      <c r="CN31" s="632"/>
      <c r="CO31" s="632"/>
      <c r="CP31" s="632"/>
      <c r="CQ31" s="633"/>
      <c r="CR31" s="634">
        <v>7297</v>
      </c>
      <c r="CS31" s="663"/>
      <c r="CT31" s="663"/>
      <c r="CU31" s="663"/>
      <c r="CV31" s="663"/>
      <c r="CW31" s="663"/>
      <c r="CX31" s="663"/>
      <c r="CY31" s="664"/>
      <c r="CZ31" s="639">
        <v>0.2</v>
      </c>
      <c r="DA31" s="661"/>
      <c r="DB31" s="661"/>
      <c r="DC31" s="665"/>
      <c r="DD31" s="643">
        <v>6672</v>
      </c>
      <c r="DE31" s="663"/>
      <c r="DF31" s="663"/>
      <c r="DG31" s="663"/>
      <c r="DH31" s="663"/>
      <c r="DI31" s="663"/>
      <c r="DJ31" s="663"/>
      <c r="DK31" s="664"/>
      <c r="DL31" s="643">
        <v>6672</v>
      </c>
      <c r="DM31" s="663"/>
      <c r="DN31" s="663"/>
      <c r="DO31" s="663"/>
      <c r="DP31" s="663"/>
      <c r="DQ31" s="663"/>
      <c r="DR31" s="663"/>
      <c r="DS31" s="663"/>
      <c r="DT31" s="663"/>
      <c r="DU31" s="663"/>
      <c r="DV31" s="664"/>
      <c r="DW31" s="639">
        <v>0.3</v>
      </c>
      <c r="DX31" s="661"/>
      <c r="DY31" s="661"/>
      <c r="DZ31" s="661"/>
      <c r="EA31" s="661"/>
      <c r="EB31" s="661"/>
      <c r="EC31" s="662"/>
    </row>
    <row r="32" spans="2:133" ht="11.25" customHeight="1" x14ac:dyDescent="0.2">
      <c r="B32" s="673" t="s">
        <v>314</v>
      </c>
      <c r="C32" s="674"/>
      <c r="D32" s="674"/>
      <c r="E32" s="674"/>
      <c r="F32" s="674"/>
      <c r="G32" s="674"/>
      <c r="H32" s="674"/>
      <c r="I32" s="674"/>
      <c r="J32" s="674"/>
      <c r="K32" s="674"/>
      <c r="L32" s="674"/>
      <c r="M32" s="674"/>
      <c r="N32" s="674"/>
      <c r="O32" s="674"/>
      <c r="P32" s="674"/>
      <c r="Q32" s="675"/>
      <c r="R32" s="634" t="s">
        <v>240</v>
      </c>
      <c r="S32" s="635"/>
      <c r="T32" s="635"/>
      <c r="U32" s="635"/>
      <c r="V32" s="635"/>
      <c r="W32" s="635"/>
      <c r="X32" s="635"/>
      <c r="Y32" s="636"/>
      <c r="Z32" s="637" t="s">
        <v>136</v>
      </c>
      <c r="AA32" s="637"/>
      <c r="AB32" s="637"/>
      <c r="AC32" s="637"/>
      <c r="AD32" s="638" t="s">
        <v>136</v>
      </c>
      <c r="AE32" s="638"/>
      <c r="AF32" s="638"/>
      <c r="AG32" s="638"/>
      <c r="AH32" s="638"/>
      <c r="AI32" s="638"/>
      <c r="AJ32" s="638"/>
      <c r="AK32" s="638"/>
      <c r="AL32" s="639" t="s">
        <v>240</v>
      </c>
      <c r="AM32" s="640"/>
      <c r="AN32" s="640"/>
      <c r="AO32" s="641"/>
      <c r="AP32" s="682"/>
      <c r="AQ32" s="683"/>
      <c r="AR32" s="683"/>
      <c r="AS32" s="683"/>
      <c r="AT32" s="687"/>
      <c r="AU32" s="211" t="s">
        <v>315</v>
      </c>
      <c r="AX32" s="631" t="s">
        <v>316</v>
      </c>
      <c r="AY32" s="632"/>
      <c r="AZ32" s="632"/>
      <c r="BA32" s="632"/>
      <c r="BB32" s="632"/>
      <c r="BC32" s="632"/>
      <c r="BD32" s="632"/>
      <c r="BE32" s="632"/>
      <c r="BF32" s="633"/>
      <c r="BG32" s="691">
        <v>99.3</v>
      </c>
      <c r="BH32" s="663"/>
      <c r="BI32" s="663"/>
      <c r="BJ32" s="663"/>
      <c r="BK32" s="663"/>
      <c r="BL32" s="663"/>
      <c r="BM32" s="640">
        <v>97.4</v>
      </c>
      <c r="BN32" s="663"/>
      <c r="BO32" s="663"/>
      <c r="BP32" s="663"/>
      <c r="BQ32" s="689"/>
      <c r="BR32" s="691">
        <v>98.6</v>
      </c>
      <c r="BS32" s="663"/>
      <c r="BT32" s="663"/>
      <c r="BU32" s="663"/>
      <c r="BV32" s="663"/>
      <c r="BW32" s="663"/>
      <c r="BX32" s="640">
        <v>97.8</v>
      </c>
      <c r="BY32" s="663"/>
      <c r="BZ32" s="663"/>
      <c r="CA32" s="663"/>
      <c r="CB32" s="689"/>
      <c r="CD32" s="671"/>
      <c r="CE32" s="672"/>
      <c r="CF32" s="631" t="s">
        <v>317</v>
      </c>
      <c r="CG32" s="632"/>
      <c r="CH32" s="632"/>
      <c r="CI32" s="632"/>
      <c r="CJ32" s="632"/>
      <c r="CK32" s="632"/>
      <c r="CL32" s="632"/>
      <c r="CM32" s="632"/>
      <c r="CN32" s="632"/>
      <c r="CO32" s="632"/>
      <c r="CP32" s="632"/>
      <c r="CQ32" s="633"/>
      <c r="CR32" s="634" t="s">
        <v>240</v>
      </c>
      <c r="CS32" s="635"/>
      <c r="CT32" s="635"/>
      <c r="CU32" s="635"/>
      <c r="CV32" s="635"/>
      <c r="CW32" s="635"/>
      <c r="CX32" s="635"/>
      <c r="CY32" s="636"/>
      <c r="CZ32" s="639" t="s">
        <v>136</v>
      </c>
      <c r="DA32" s="661"/>
      <c r="DB32" s="661"/>
      <c r="DC32" s="665"/>
      <c r="DD32" s="643" t="s">
        <v>240</v>
      </c>
      <c r="DE32" s="635"/>
      <c r="DF32" s="635"/>
      <c r="DG32" s="635"/>
      <c r="DH32" s="635"/>
      <c r="DI32" s="635"/>
      <c r="DJ32" s="635"/>
      <c r="DK32" s="636"/>
      <c r="DL32" s="643" t="s">
        <v>136</v>
      </c>
      <c r="DM32" s="635"/>
      <c r="DN32" s="635"/>
      <c r="DO32" s="635"/>
      <c r="DP32" s="635"/>
      <c r="DQ32" s="635"/>
      <c r="DR32" s="635"/>
      <c r="DS32" s="635"/>
      <c r="DT32" s="635"/>
      <c r="DU32" s="635"/>
      <c r="DV32" s="636"/>
      <c r="DW32" s="639" t="s">
        <v>136</v>
      </c>
      <c r="DX32" s="661"/>
      <c r="DY32" s="661"/>
      <c r="DZ32" s="661"/>
      <c r="EA32" s="661"/>
      <c r="EB32" s="661"/>
      <c r="EC32" s="662"/>
    </row>
    <row r="33" spans="2:133" ht="11.25" customHeight="1" x14ac:dyDescent="0.2">
      <c r="B33" s="631" t="s">
        <v>318</v>
      </c>
      <c r="C33" s="632"/>
      <c r="D33" s="632"/>
      <c r="E33" s="632"/>
      <c r="F33" s="632"/>
      <c r="G33" s="632"/>
      <c r="H33" s="632"/>
      <c r="I33" s="632"/>
      <c r="J33" s="632"/>
      <c r="K33" s="632"/>
      <c r="L33" s="632"/>
      <c r="M33" s="632"/>
      <c r="N33" s="632"/>
      <c r="O33" s="632"/>
      <c r="P33" s="632"/>
      <c r="Q33" s="633"/>
      <c r="R33" s="634">
        <v>194822</v>
      </c>
      <c r="S33" s="635"/>
      <c r="T33" s="635"/>
      <c r="U33" s="635"/>
      <c r="V33" s="635"/>
      <c r="W33" s="635"/>
      <c r="X33" s="635"/>
      <c r="Y33" s="636"/>
      <c r="Z33" s="637">
        <v>5</v>
      </c>
      <c r="AA33" s="637"/>
      <c r="AB33" s="637"/>
      <c r="AC33" s="637"/>
      <c r="AD33" s="638" t="s">
        <v>240</v>
      </c>
      <c r="AE33" s="638"/>
      <c r="AF33" s="638"/>
      <c r="AG33" s="638"/>
      <c r="AH33" s="638"/>
      <c r="AI33" s="638"/>
      <c r="AJ33" s="638"/>
      <c r="AK33" s="638"/>
      <c r="AL33" s="639" t="s">
        <v>240</v>
      </c>
      <c r="AM33" s="640"/>
      <c r="AN33" s="640"/>
      <c r="AO33" s="641"/>
      <c r="AP33" s="684"/>
      <c r="AQ33" s="685"/>
      <c r="AR33" s="685"/>
      <c r="AS33" s="685"/>
      <c r="AT33" s="688"/>
      <c r="AU33" s="216"/>
      <c r="AV33" s="216"/>
      <c r="AW33" s="216"/>
      <c r="AX33" s="652" t="s">
        <v>319</v>
      </c>
      <c r="AY33" s="653"/>
      <c r="AZ33" s="653"/>
      <c r="BA33" s="653"/>
      <c r="BB33" s="653"/>
      <c r="BC33" s="653"/>
      <c r="BD33" s="653"/>
      <c r="BE33" s="653"/>
      <c r="BF33" s="654"/>
      <c r="BG33" s="692">
        <v>86.8</v>
      </c>
      <c r="BH33" s="693"/>
      <c r="BI33" s="693"/>
      <c r="BJ33" s="693"/>
      <c r="BK33" s="693"/>
      <c r="BL33" s="693"/>
      <c r="BM33" s="694">
        <v>83.4</v>
      </c>
      <c r="BN33" s="693"/>
      <c r="BO33" s="693"/>
      <c r="BP33" s="693"/>
      <c r="BQ33" s="695"/>
      <c r="BR33" s="692">
        <v>98</v>
      </c>
      <c r="BS33" s="693"/>
      <c r="BT33" s="693"/>
      <c r="BU33" s="693"/>
      <c r="BV33" s="693"/>
      <c r="BW33" s="693"/>
      <c r="BX33" s="694">
        <v>95.1</v>
      </c>
      <c r="BY33" s="693"/>
      <c r="BZ33" s="693"/>
      <c r="CA33" s="693"/>
      <c r="CB33" s="695"/>
      <c r="CD33" s="631" t="s">
        <v>320</v>
      </c>
      <c r="CE33" s="632"/>
      <c r="CF33" s="632"/>
      <c r="CG33" s="632"/>
      <c r="CH33" s="632"/>
      <c r="CI33" s="632"/>
      <c r="CJ33" s="632"/>
      <c r="CK33" s="632"/>
      <c r="CL33" s="632"/>
      <c r="CM33" s="632"/>
      <c r="CN33" s="632"/>
      <c r="CO33" s="632"/>
      <c r="CP33" s="632"/>
      <c r="CQ33" s="633"/>
      <c r="CR33" s="634">
        <v>1647773</v>
      </c>
      <c r="CS33" s="663"/>
      <c r="CT33" s="663"/>
      <c r="CU33" s="663"/>
      <c r="CV33" s="663"/>
      <c r="CW33" s="663"/>
      <c r="CX33" s="663"/>
      <c r="CY33" s="664"/>
      <c r="CZ33" s="639">
        <v>48.5</v>
      </c>
      <c r="DA33" s="661"/>
      <c r="DB33" s="661"/>
      <c r="DC33" s="665"/>
      <c r="DD33" s="643">
        <v>1015722</v>
      </c>
      <c r="DE33" s="663"/>
      <c r="DF33" s="663"/>
      <c r="DG33" s="663"/>
      <c r="DH33" s="663"/>
      <c r="DI33" s="663"/>
      <c r="DJ33" s="663"/>
      <c r="DK33" s="664"/>
      <c r="DL33" s="643">
        <v>811765</v>
      </c>
      <c r="DM33" s="663"/>
      <c r="DN33" s="663"/>
      <c r="DO33" s="663"/>
      <c r="DP33" s="663"/>
      <c r="DQ33" s="663"/>
      <c r="DR33" s="663"/>
      <c r="DS33" s="663"/>
      <c r="DT33" s="663"/>
      <c r="DU33" s="663"/>
      <c r="DV33" s="664"/>
      <c r="DW33" s="639">
        <v>40.5</v>
      </c>
      <c r="DX33" s="661"/>
      <c r="DY33" s="661"/>
      <c r="DZ33" s="661"/>
      <c r="EA33" s="661"/>
      <c r="EB33" s="661"/>
      <c r="EC33" s="662"/>
    </row>
    <row r="34" spans="2:133" ht="11.25" customHeight="1" x14ac:dyDescent="0.2">
      <c r="B34" s="631" t="s">
        <v>321</v>
      </c>
      <c r="C34" s="632"/>
      <c r="D34" s="632"/>
      <c r="E34" s="632"/>
      <c r="F34" s="632"/>
      <c r="G34" s="632"/>
      <c r="H34" s="632"/>
      <c r="I34" s="632"/>
      <c r="J34" s="632"/>
      <c r="K34" s="632"/>
      <c r="L34" s="632"/>
      <c r="M34" s="632"/>
      <c r="N34" s="632"/>
      <c r="O34" s="632"/>
      <c r="P34" s="632"/>
      <c r="Q34" s="633"/>
      <c r="R34" s="634">
        <v>22740</v>
      </c>
      <c r="S34" s="635"/>
      <c r="T34" s="635"/>
      <c r="U34" s="635"/>
      <c r="V34" s="635"/>
      <c r="W34" s="635"/>
      <c r="X34" s="635"/>
      <c r="Y34" s="636"/>
      <c r="Z34" s="637">
        <v>0.6</v>
      </c>
      <c r="AA34" s="637"/>
      <c r="AB34" s="637"/>
      <c r="AC34" s="637"/>
      <c r="AD34" s="638">
        <v>3763</v>
      </c>
      <c r="AE34" s="638"/>
      <c r="AF34" s="638"/>
      <c r="AG34" s="638"/>
      <c r="AH34" s="638"/>
      <c r="AI34" s="638"/>
      <c r="AJ34" s="638"/>
      <c r="AK34" s="638"/>
      <c r="AL34" s="639">
        <v>0.2</v>
      </c>
      <c r="AM34" s="640"/>
      <c r="AN34" s="640"/>
      <c r="AO34" s="641"/>
      <c r="AP34" s="217"/>
      <c r="AQ34" s="218"/>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31" t="s">
        <v>322</v>
      </c>
      <c r="CE34" s="632"/>
      <c r="CF34" s="632"/>
      <c r="CG34" s="632"/>
      <c r="CH34" s="632"/>
      <c r="CI34" s="632"/>
      <c r="CJ34" s="632"/>
      <c r="CK34" s="632"/>
      <c r="CL34" s="632"/>
      <c r="CM34" s="632"/>
      <c r="CN34" s="632"/>
      <c r="CO34" s="632"/>
      <c r="CP34" s="632"/>
      <c r="CQ34" s="633"/>
      <c r="CR34" s="634">
        <v>698874</v>
      </c>
      <c r="CS34" s="635"/>
      <c r="CT34" s="635"/>
      <c r="CU34" s="635"/>
      <c r="CV34" s="635"/>
      <c r="CW34" s="635"/>
      <c r="CX34" s="635"/>
      <c r="CY34" s="636"/>
      <c r="CZ34" s="639">
        <v>20.6</v>
      </c>
      <c r="DA34" s="661"/>
      <c r="DB34" s="661"/>
      <c r="DC34" s="665"/>
      <c r="DD34" s="643">
        <v>535121</v>
      </c>
      <c r="DE34" s="635"/>
      <c r="DF34" s="635"/>
      <c r="DG34" s="635"/>
      <c r="DH34" s="635"/>
      <c r="DI34" s="635"/>
      <c r="DJ34" s="635"/>
      <c r="DK34" s="636"/>
      <c r="DL34" s="643">
        <v>392389</v>
      </c>
      <c r="DM34" s="635"/>
      <c r="DN34" s="635"/>
      <c r="DO34" s="635"/>
      <c r="DP34" s="635"/>
      <c r="DQ34" s="635"/>
      <c r="DR34" s="635"/>
      <c r="DS34" s="635"/>
      <c r="DT34" s="635"/>
      <c r="DU34" s="635"/>
      <c r="DV34" s="636"/>
      <c r="DW34" s="639">
        <v>19.600000000000001</v>
      </c>
      <c r="DX34" s="661"/>
      <c r="DY34" s="661"/>
      <c r="DZ34" s="661"/>
      <c r="EA34" s="661"/>
      <c r="EB34" s="661"/>
      <c r="EC34" s="662"/>
    </row>
    <row r="35" spans="2:133" ht="11.25" customHeight="1" x14ac:dyDescent="0.2">
      <c r="B35" s="631" t="s">
        <v>323</v>
      </c>
      <c r="C35" s="632"/>
      <c r="D35" s="632"/>
      <c r="E35" s="632"/>
      <c r="F35" s="632"/>
      <c r="G35" s="632"/>
      <c r="H35" s="632"/>
      <c r="I35" s="632"/>
      <c r="J35" s="632"/>
      <c r="K35" s="632"/>
      <c r="L35" s="632"/>
      <c r="M35" s="632"/>
      <c r="N35" s="632"/>
      <c r="O35" s="632"/>
      <c r="P35" s="632"/>
      <c r="Q35" s="633"/>
      <c r="R35" s="634">
        <v>6483</v>
      </c>
      <c r="S35" s="635"/>
      <c r="T35" s="635"/>
      <c r="U35" s="635"/>
      <c r="V35" s="635"/>
      <c r="W35" s="635"/>
      <c r="X35" s="635"/>
      <c r="Y35" s="636"/>
      <c r="Z35" s="637">
        <v>0.2</v>
      </c>
      <c r="AA35" s="637"/>
      <c r="AB35" s="637"/>
      <c r="AC35" s="637"/>
      <c r="AD35" s="638" t="s">
        <v>240</v>
      </c>
      <c r="AE35" s="638"/>
      <c r="AF35" s="638"/>
      <c r="AG35" s="638"/>
      <c r="AH35" s="638"/>
      <c r="AI35" s="638"/>
      <c r="AJ35" s="638"/>
      <c r="AK35" s="638"/>
      <c r="AL35" s="639" t="s">
        <v>240</v>
      </c>
      <c r="AM35" s="640"/>
      <c r="AN35" s="640"/>
      <c r="AO35" s="641"/>
      <c r="AP35" s="219"/>
      <c r="AQ35" s="616" t="s">
        <v>324</v>
      </c>
      <c r="AR35" s="617"/>
      <c r="AS35" s="617"/>
      <c r="AT35" s="617"/>
      <c r="AU35" s="617"/>
      <c r="AV35" s="617"/>
      <c r="AW35" s="617"/>
      <c r="AX35" s="617"/>
      <c r="AY35" s="617"/>
      <c r="AZ35" s="617"/>
      <c r="BA35" s="617"/>
      <c r="BB35" s="617"/>
      <c r="BC35" s="617"/>
      <c r="BD35" s="617"/>
      <c r="BE35" s="617"/>
      <c r="BF35" s="618"/>
      <c r="BG35" s="616" t="s">
        <v>325</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326</v>
      </c>
      <c r="CE35" s="632"/>
      <c r="CF35" s="632"/>
      <c r="CG35" s="632"/>
      <c r="CH35" s="632"/>
      <c r="CI35" s="632"/>
      <c r="CJ35" s="632"/>
      <c r="CK35" s="632"/>
      <c r="CL35" s="632"/>
      <c r="CM35" s="632"/>
      <c r="CN35" s="632"/>
      <c r="CO35" s="632"/>
      <c r="CP35" s="632"/>
      <c r="CQ35" s="633"/>
      <c r="CR35" s="634">
        <v>3966</v>
      </c>
      <c r="CS35" s="663"/>
      <c r="CT35" s="663"/>
      <c r="CU35" s="663"/>
      <c r="CV35" s="663"/>
      <c r="CW35" s="663"/>
      <c r="CX35" s="663"/>
      <c r="CY35" s="664"/>
      <c r="CZ35" s="639">
        <v>0.1</v>
      </c>
      <c r="DA35" s="661"/>
      <c r="DB35" s="661"/>
      <c r="DC35" s="665"/>
      <c r="DD35" s="643" t="s">
        <v>240</v>
      </c>
      <c r="DE35" s="663"/>
      <c r="DF35" s="663"/>
      <c r="DG35" s="663"/>
      <c r="DH35" s="663"/>
      <c r="DI35" s="663"/>
      <c r="DJ35" s="663"/>
      <c r="DK35" s="664"/>
      <c r="DL35" s="643" t="s">
        <v>240</v>
      </c>
      <c r="DM35" s="663"/>
      <c r="DN35" s="663"/>
      <c r="DO35" s="663"/>
      <c r="DP35" s="663"/>
      <c r="DQ35" s="663"/>
      <c r="DR35" s="663"/>
      <c r="DS35" s="663"/>
      <c r="DT35" s="663"/>
      <c r="DU35" s="663"/>
      <c r="DV35" s="664"/>
      <c r="DW35" s="639" t="s">
        <v>136</v>
      </c>
      <c r="DX35" s="661"/>
      <c r="DY35" s="661"/>
      <c r="DZ35" s="661"/>
      <c r="EA35" s="661"/>
      <c r="EB35" s="661"/>
      <c r="EC35" s="662"/>
    </row>
    <row r="36" spans="2:133" ht="11.25" customHeight="1" x14ac:dyDescent="0.2">
      <c r="B36" s="631" t="s">
        <v>327</v>
      </c>
      <c r="C36" s="632"/>
      <c r="D36" s="632"/>
      <c r="E36" s="632"/>
      <c r="F36" s="632"/>
      <c r="G36" s="632"/>
      <c r="H36" s="632"/>
      <c r="I36" s="632"/>
      <c r="J36" s="632"/>
      <c r="K36" s="632"/>
      <c r="L36" s="632"/>
      <c r="M36" s="632"/>
      <c r="N36" s="632"/>
      <c r="O36" s="632"/>
      <c r="P36" s="632"/>
      <c r="Q36" s="633"/>
      <c r="R36" s="634">
        <v>773</v>
      </c>
      <c r="S36" s="635"/>
      <c r="T36" s="635"/>
      <c r="U36" s="635"/>
      <c r="V36" s="635"/>
      <c r="W36" s="635"/>
      <c r="X36" s="635"/>
      <c r="Y36" s="636"/>
      <c r="Z36" s="637">
        <v>0</v>
      </c>
      <c r="AA36" s="637"/>
      <c r="AB36" s="637"/>
      <c r="AC36" s="637"/>
      <c r="AD36" s="638" t="s">
        <v>240</v>
      </c>
      <c r="AE36" s="638"/>
      <c r="AF36" s="638"/>
      <c r="AG36" s="638"/>
      <c r="AH36" s="638"/>
      <c r="AI36" s="638"/>
      <c r="AJ36" s="638"/>
      <c r="AK36" s="638"/>
      <c r="AL36" s="639" t="s">
        <v>240</v>
      </c>
      <c r="AM36" s="640"/>
      <c r="AN36" s="640"/>
      <c r="AO36" s="641"/>
      <c r="AP36" s="219"/>
      <c r="AQ36" s="696" t="s">
        <v>328</v>
      </c>
      <c r="AR36" s="697"/>
      <c r="AS36" s="697"/>
      <c r="AT36" s="697"/>
      <c r="AU36" s="697"/>
      <c r="AV36" s="697"/>
      <c r="AW36" s="697"/>
      <c r="AX36" s="697"/>
      <c r="AY36" s="698"/>
      <c r="AZ36" s="623">
        <v>314646</v>
      </c>
      <c r="BA36" s="624"/>
      <c r="BB36" s="624"/>
      <c r="BC36" s="624"/>
      <c r="BD36" s="624"/>
      <c r="BE36" s="624"/>
      <c r="BF36" s="699"/>
      <c r="BG36" s="620" t="s">
        <v>329</v>
      </c>
      <c r="BH36" s="621"/>
      <c r="BI36" s="621"/>
      <c r="BJ36" s="621"/>
      <c r="BK36" s="621"/>
      <c r="BL36" s="621"/>
      <c r="BM36" s="621"/>
      <c r="BN36" s="621"/>
      <c r="BO36" s="621"/>
      <c r="BP36" s="621"/>
      <c r="BQ36" s="621"/>
      <c r="BR36" s="621"/>
      <c r="BS36" s="621"/>
      <c r="BT36" s="621"/>
      <c r="BU36" s="622"/>
      <c r="BV36" s="623" t="s">
        <v>136</v>
      </c>
      <c r="BW36" s="624"/>
      <c r="BX36" s="624"/>
      <c r="BY36" s="624"/>
      <c r="BZ36" s="624"/>
      <c r="CA36" s="624"/>
      <c r="CB36" s="699"/>
      <c r="CD36" s="631" t="s">
        <v>330</v>
      </c>
      <c r="CE36" s="632"/>
      <c r="CF36" s="632"/>
      <c r="CG36" s="632"/>
      <c r="CH36" s="632"/>
      <c r="CI36" s="632"/>
      <c r="CJ36" s="632"/>
      <c r="CK36" s="632"/>
      <c r="CL36" s="632"/>
      <c r="CM36" s="632"/>
      <c r="CN36" s="632"/>
      <c r="CO36" s="632"/>
      <c r="CP36" s="632"/>
      <c r="CQ36" s="633"/>
      <c r="CR36" s="634">
        <v>622506</v>
      </c>
      <c r="CS36" s="635"/>
      <c r="CT36" s="635"/>
      <c r="CU36" s="635"/>
      <c r="CV36" s="635"/>
      <c r="CW36" s="635"/>
      <c r="CX36" s="635"/>
      <c r="CY36" s="636"/>
      <c r="CZ36" s="639">
        <v>18.3</v>
      </c>
      <c r="DA36" s="661"/>
      <c r="DB36" s="661"/>
      <c r="DC36" s="665"/>
      <c r="DD36" s="643">
        <v>205949</v>
      </c>
      <c r="DE36" s="635"/>
      <c r="DF36" s="635"/>
      <c r="DG36" s="635"/>
      <c r="DH36" s="635"/>
      <c r="DI36" s="635"/>
      <c r="DJ36" s="635"/>
      <c r="DK36" s="636"/>
      <c r="DL36" s="643">
        <v>158444</v>
      </c>
      <c r="DM36" s="635"/>
      <c r="DN36" s="635"/>
      <c r="DO36" s="635"/>
      <c r="DP36" s="635"/>
      <c r="DQ36" s="635"/>
      <c r="DR36" s="635"/>
      <c r="DS36" s="635"/>
      <c r="DT36" s="635"/>
      <c r="DU36" s="635"/>
      <c r="DV36" s="636"/>
      <c r="DW36" s="639">
        <v>7.9</v>
      </c>
      <c r="DX36" s="661"/>
      <c r="DY36" s="661"/>
      <c r="DZ36" s="661"/>
      <c r="EA36" s="661"/>
      <c r="EB36" s="661"/>
      <c r="EC36" s="662"/>
    </row>
    <row r="37" spans="2:133" ht="11.25" customHeight="1" x14ac:dyDescent="0.2">
      <c r="B37" s="631" t="s">
        <v>331</v>
      </c>
      <c r="C37" s="632"/>
      <c r="D37" s="632"/>
      <c r="E37" s="632"/>
      <c r="F37" s="632"/>
      <c r="G37" s="632"/>
      <c r="H37" s="632"/>
      <c r="I37" s="632"/>
      <c r="J37" s="632"/>
      <c r="K37" s="632"/>
      <c r="L37" s="632"/>
      <c r="M37" s="632"/>
      <c r="N37" s="632"/>
      <c r="O37" s="632"/>
      <c r="P37" s="632"/>
      <c r="Q37" s="633"/>
      <c r="R37" s="634">
        <v>366330</v>
      </c>
      <c r="S37" s="635"/>
      <c r="T37" s="635"/>
      <c r="U37" s="635"/>
      <c r="V37" s="635"/>
      <c r="W37" s="635"/>
      <c r="X37" s="635"/>
      <c r="Y37" s="636"/>
      <c r="Z37" s="637">
        <v>9.5</v>
      </c>
      <c r="AA37" s="637"/>
      <c r="AB37" s="637"/>
      <c r="AC37" s="637"/>
      <c r="AD37" s="638" t="s">
        <v>240</v>
      </c>
      <c r="AE37" s="638"/>
      <c r="AF37" s="638"/>
      <c r="AG37" s="638"/>
      <c r="AH37" s="638"/>
      <c r="AI37" s="638"/>
      <c r="AJ37" s="638"/>
      <c r="AK37" s="638"/>
      <c r="AL37" s="639" t="s">
        <v>136</v>
      </c>
      <c r="AM37" s="640"/>
      <c r="AN37" s="640"/>
      <c r="AO37" s="641"/>
      <c r="AQ37" s="700" t="s">
        <v>332</v>
      </c>
      <c r="AR37" s="701"/>
      <c r="AS37" s="701"/>
      <c r="AT37" s="701"/>
      <c r="AU37" s="701"/>
      <c r="AV37" s="701"/>
      <c r="AW37" s="701"/>
      <c r="AX37" s="701"/>
      <c r="AY37" s="702"/>
      <c r="AZ37" s="634">
        <v>40711</v>
      </c>
      <c r="BA37" s="635"/>
      <c r="BB37" s="635"/>
      <c r="BC37" s="635"/>
      <c r="BD37" s="663"/>
      <c r="BE37" s="663"/>
      <c r="BF37" s="689"/>
      <c r="BG37" s="631" t="s">
        <v>333</v>
      </c>
      <c r="BH37" s="632"/>
      <c r="BI37" s="632"/>
      <c r="BJ37" s="632"/>
      <c r="BK37" s="632"/>
      <c r="BL37" s="632"/>
      <c r="BM37" s="632"/>
      <c r="BN37" s="632"/>
      <c r="BO37" s="632"/>
      <c r="BP37" s="632"/>
      <c r="BQ37" s="632"/>
      <c r="BR37" s="632"/>
      <c r="BS37" s="632"/>
      <c r="BT37" s="632"/>
      <c r="BU37" s="633"/>
      <c r="BV37" s="634">
        <v>-14383</v>
      </c>
      <c r="BW37" s="635"/>
      <c r="BX37" s="635"/>
      <c r="BY37" s="635"/>
      <c r="BZ37" s="635"/>
      <c r="CA37" s="635"/>
      <c r="CB37" s="644"/>
      <c r="CD37" s="631" t="s">
        <v>334</v>
      </c>
      <c r="CE37" s="632"/>
      <c r="CF37" s="632"/>
      <c r="CG37" s="632"/>
      <c r="CH37" s="632"/>
      <c r="CI37" s="632"/>
      <c r="CJ37" s="632"/>
      <c r="CK37" s="632"/>
      <c r="CL37" s="632"/>
      <c r="CM37" s="632"/>
      <c r="CN37" s="632"/>
      <c r="CO37" s="632"/>
      <c r="CP37" s="632"/>
      <c r="CQ37" s="633"/>
      <c r="CR37" s="634">
        <v>4957</v>
      </c>
      <c r="CS37" s="663"/>
      <c r="CT37" s="663"/>
      <c r="CU37" s="663"/>
      <c r="CV37" s="663"/>
      <c r="CW37" s="663"/>
      <c r="CX37" s="663"/>
      <c r="CY37" s="664"/>
      <c r="CZ37" s="639">
        <v>0.1</v>
      </c>
      <c r="DA37" s="661"/>
      <c r="DB37" s="661"/>
      <c r="DC37" s="665"/>
      <c r="DD37" s="643">
        <v>4957</v>
      </c>
      <c r="DE37" s="663"/>
      <c r="DF37" s="663"/>
      <c r="DG37" s="663"/>
      <c r="DH37" s="663"/>
      <c r="DI37" s="663"/>
      <c r="DJ37" s="663"/>
      <c r="DK37" s="664"/>
      <c r="DL37" s="643">
        <v>4957</v>
      </c>
      <c r="DM37" s="663"/>
      <c r="DN37" s="663"/>
      <c r="DO37" s="663"/>
      <c r="DP37" s="663"/>
      <c r="DQ37" s="663"/>
      <c r="DR37" s="663"/>
      <c r="DS37" s="663"/>
      <c r="DT37" s="663"/>
      <c r="DU37" s="663"/>
      <c r="DV37" s="664"/>
      <c r="DW37" s="639">
        <v>0.2</v>
      </c>
      <c r="DX37" s="661"/>
      <c r="DY37" s="661"/>
      <c r="DZ37" s="661"/>
      <c r="EA37" s="661"/>
      <c r="EB37" s="661"/>
      <c r="EC37" s="662"/>
    </row>
    <row r="38" spans="2:133" ht="11.25" customHeight="1" x14ac:dyDescent="0.2">
      <c r="B38" s="631" t="s">
        <v>335</v>
      </c>
      <c r="C38" s="632"/>
      <c r="D38" s="632"/>
      <c r="E38" s="632"/>
      <c r="F38" s="632"/>
      <c r="G38" s="632"/>
      <c r="H38" s="632"/>
      <c r="I38" s="632"/>
      <c r="J38" s="632"/>
      <c r="K38" s="632"/>
      <c r="L38" s="632"/>
      <c r="M38" s="632"/>
      <c r="N38" s="632"/>
      <c r="O38" s="632"/>
      <c r="P38" s="632"/>
      <c r="Q38" s="633"/>
      <c r="R38" s="634">
        <v>32227</v>
      </c>
      <c r="S38" s="635"/>
      <c r="T38" s="635"/>
      <c r="U38" s="635"/>
      <c r="V38" s="635"/>
      <c r="W38" s="635"/>
      <c r="X38" s="635"/>
      <c r="Y38" s="636"/>
      <c r="Z38" s="637">
        <v>0.8</v>
      </c>
      <c r="AA38" s="637"/>
      <c r="AB38" s="637"/>
      <c r="AC38" s="637"/>
      <c r="AD38" s="638" t="s">
        <v>240</v>
      </c>
      <c r="AE38" s="638"/>
      <c r="AF38" s="638"/>
      <c r="AG38" s="638"/>
      <c r="AH38" s="638"/>
      <c r="AI38" s="638"/>
      <c r="AJ38" s="638"/>
      <c r="AK38" s="638"/>
      <c r="AL38" s="639" t="s">
        <v>240</v>
      </c>
      <c r="AM38" s="640"/>
      <c r="AN38" s="640"/>
      <c r="AO38" s="641"/>
      <c r="AQ38" s="700" t="s">
        <v>336</v>
      </c>
      <c r="AR38" s="701"/>
      <c r="AS38" s="701"/>
      <c r="AT38" s="701"/>
      <c r="AU38" s="701"/>
      <c r="AV38" s="701"/>
      <c r="AW38" s="701"/>
      <c r="AX38" s="701"/>
      <c r="AY38" s="702"/>
      <c r="AZ38" s="634" t="s">
        <v>240</v>
      </c>
      <c r="BA38" s="635"/>
      <c r="BB38" s="635"/>
      <c r="BC38" s="635"/>
      <c r="BD38" s="663"/>
      <c r="BE38" s="663"/>
      <c r="BF38" s="689"/>
      <c r="BG38" s="631" t="s">
        <v>337</v>
      </c>
      <c r="BH38" s="632"/>
      <c r="BI38" s="632"/>
      <c r="BJ38" s="632"/>
      <c r="BK38" s="632"/>
      <c r="BL38" s="632"/>
      <c r="BM38" s="632"/>
      <c r="BN38" s="632"/>
      <c r="BO38" s="632"/>
      <c r="BP38" s="632"/>
      <c r="BQ38" s="632"/>
      <c r="BR38" s="632"/>
      <c r="BS38" s="632"/>
      <c r="BT38" s="632"/>
      <c r="BU38" s="633"/>
      <c r="BV38" s="634">
        <v>634</v>
      </c>
      <c r="BW38" s="635"/>
      <c r="BX38" s="635"/>
      <c r="BY38" s="635"/>
      <c r="BZ38" s="635"/>
      <c r="CA38" s="635"/>
      <c r="CB38" s="644"/>
      <c r="CD38" s="631" t="s">
        <v>338</v>
      </c>
      <c r="CE38" s="632"/>
      <c r="CF38" s="632"/>
      <c r="CG38" s="632"/>
      <c r="CH38" s="632"/>
      <c r="CI38" s="632"/>
      <c r="CJ38" s="632"/>
      <c r="CK38" s="632"/>
      <c r="CL38" s="632"/>
      <c r="CM38" s="632"/>
      <c r="CN38" s="632"/>
      <c r="CO38" s="632"/>
      <c r="CP38" s="632"/>
      <c r="CQ38" s="633"/>
      <c r="CR38" s="634">
        <v>314646</v>
      </c>
      <c r="CS38" s="635"/>
      <c r="CT38" s="635"/>
      <c r="CU38" s="635"/>
      <c r="CV38" s="635"/>
      <c r="CW38" s="635"/>
      <c r="CX38" s="635"/>
      <c r="CY38" s="636"/>
      <c r="CZ38" s="639">
        <v>9.3000000000000007</v>
      </c>
      <c r="DA38" s="661"/>
      <c r="DB38" s="661"/>
      <c r="DC38" s="665"/>
      <c r="DD38" s="643">
        <v>272087</v>
      </c>
      <c r="DE38" s="635"/>
      <c r="DF38" s="635"/>
      <c r="DG38" s="635"/>
      <c r="DH38" s="635"/>
      <c r="DI38" s="635"/>
      <c r="DJ38" s="635"/>
      <c r="DK38" s="636"/>
      <c r="DL38" s="643">
        <v>260932</v>
      </c>
      <c r="DM38" s="635"/>
      <c r="DN38" s="635"/>
      <c r="DO38" s="635"/>
      <c r="DP38" s="635"/>
      <c r="DQ38" s="635"/>
      <c r="DR38" s="635"/>
      <c r="DS38" s="635"/>
      <c r="DT38" s="635"/>
      <c r="DU38" s="635"/>
      <c r="DV38" s="636"/>
      <c r="DW38" s="639">
        <v>13</v>
      </c>
      <c r="DX38" s="661"/>
      <c r="DY38" s="661"/>
      <c r="DZ38" s="661"/>
      <c r="EA38" s="661"/>
      <c r="EB38" s="661"/>
      <c r="EC38" s="662"/>
    </row>
    <row r="39" spans="2:133" ht="11.25" customHeight="1" x14ac:dyDescent="0.2">
      <c r="B39" s="631" t="s">
        <v>339</v>
      </c>
      <c r="C39" s="632"/>
      <c r="D39" s="632"/>
      <c r="E39" s="632"/>
      <c r="F39" s="632"/>
      <c r="G39" s="632"/>
      <c r="H39" s="632"/>
      <c r="I39" s="632"/>
      <c r="J39" s="632"/>
      <c r="K39" s="632"/>
      <c r="L39" s="632"/>
      <c r="M39" s="632"/>
      <c r="N39" s="632"/>
      <c r="O39" s="632"/>
      <c r="P39" s="632"/>
      <c r="Q39" s="633"/>
      <c r="R39" s="634">
        <v>252600</v>
      </c>
      <c r="S39" s="635"/>
      <c r="T39" s="635"/>
      <c r="U39" s="635"/>
      <c r="V39" s="635"/>
      <c r="W39" s="635"/>
      <c r="X39" s="635"/>
      <c r="Y39" s="636"/>
      <c r="Z39" s="637">
        <v>6.5</v>
      </c>
      <c r="AA39" s="637"/>
      <c r="AB39" s="637"/>
      <c r="AC39" s="637"/>
      <c r="AD39" s="638" t="s">
        <v>136</v>
      </c>
      <c r="AE39" s="638"/>
      <c r="AF39" s="638"/>
      <c r="AG39" s="638"/>
      <c r="AH39" s="638"/>
      <c r="AI39" s="638"/>
      <c r="AJ39" s="638"/>
      <c r="AK39" s="638"/>
      <c r="AL39" s="639" t="s">
        <v>240</v>
      </c>
      <c r="AM39" s="640"/>
      <c r="AN39" s="640"/>
      <c r="AO39" s="641"/>
      <c r="AQ39" s="700" t="s">
        <v>340</v>
      </c>
      <c r="AR39" s="701"/>
      <c r="AS39" s="701"/>
      <c r="AT39" s="701"/>
      <c r="AU39" s="701"/>
      <c r="AV39" s="701"/>
      <c r="AW39" s="701"/>
      <c r="AX39" s="701"/>
      <c r="AY39" s="702"/>
      <c r="AZ39" s="634" t="s">
        <v>240</v>
      </c>
      <c r="BA39" s="635"/>
      <c r="BB39" s="635"/>
      <c r="BC39" s="635"/>
      <c r="BD39" s="663"/>
      <c r="BE39" s="663"/>
      <c r="BF39" s="689"/>
      <c r="BG39" s="631" t="s">
        <v>341</v>
      </c>
      <c r="BH39" s="632"/>
      <c r="BI39" s="632"/>
      <c r="BJ39" s="632"/>
      <c r="BK39" s="632"/>
      <c r="BL39" s="632"/>
      <c r="BM39" s="632"/>
      <c r="BN39" s="632"/>
      <c r="BO39" s="632"/>
      <c r="BP39" s="632"/>
      <c r="BQ39" s="632"/>
      <c r="BR39" s="632"/>
      <c r="BS39" s="632"/>
      <c r="BT39" s="632"/>
      <c r="BU39" s="633"/>
      <c r="BV39" s="634">
        <v>968</v>
      </c>
      <c r="BW39" s="635"/>
      <c r="BX39" s="635"/>
      <c r="BY39" s="635"/>
      <c r="BZ39" s="635"/>
      <c r="CA39" s="635"/>
      <c r="CB39" s="644"/>
      <c r="CD39" s="631" t="s">
        <v>342</v>
      </c>
      <c r="CE39" s="632"/>
      <c r="CF39" s="632"/>
      <c r="CG39" s="632"/>
      <c r="CH39" s="632"/>
      <c r="CI39" s="632"/>
      <c r="CJ39" s="632"/>
      <c r="CK39" s="632"/>
      <c r="CL39" s="632"/>
      <c r="CM39" s="632"/>
      <c r="CN39" s="632"/>
      <c r="CO39" s="632"/>
      <c r="CP39" s="632"/>
      <c r="CQ39" s="633"/>
      <c r="CR39" s="634">
        <v>7781</v>
      </c>
      <c r="CS39" s="663"/>
      <c r="CT39" s="663"/>
      <c r="CU39" s="663"/>
      <c r="CV39" s="663"/>
      <c r="CW39" s="663"/>
      <c r="CX39" s="663"/>
      <c r="CY39" s="664"/>
      <c r="CZ39" s="639">
        <v>0.2</v>
      </c>
      <c r="DA39" s="661"/>
      <c r="DB39" s="661"/>
      <c r="DC39" s="665"/>
      <c r="DD39" s="643">
        <v>2565</v>
      </c>
      <c r="DE39" s="663"/>
      <c r="DF39" s="663"/>
      <c r="DG39" s="663"/>
      <c r="DH39" s="663"/>
      <c r="DI39" s="663"/>
      <c r="DJ39" s="663"/>
      <c r="DK39" s="664"/>
      <c r="DL39" s="643" t="s">
        <v>240</v>
      </c>
      <c r="DM39" s="663"/>
      <c r="DN39" s="663"/>
      <c r="DO39" s="663"/>
      <c r="DP39" s="663"/>
      <c r="DQ39" s="663"/>
      <c r="DR39" s="663"/>
      <c r="DS39" s="663"/>
      <c r="DT39" s="663"/>
      <c r="DU39" s="663"/>
      <c r="DV39" s="664"/>
      <c r="DW39" s="639" t="s">
        <v>240</v>
      </c>
      <c r="DX39" s="661"/>
      <c r="DY39" s="661"/>
      <c r="DZ39" s="661"/>
      <c r="EA39" s="661"/>
      <c r="EB39" s="661"/>
      <c r="EC39" s="662"/>
    </row>
    <row r="40" spans="2:133" ht="11.25" customHeight="1" x14ac:dyDescent="0.2">
      <c r="B40" s="631" t="s">
        <v>343</v>
      </c>
      <c r="C40" s="632"/>
      <c r="D40" s="632"/>
      <c r="E40" s="632"/>
      <c r="F40" s="632"/>
      <c r="G40" s="632"/>
      <c r="H40" s="632"/>
      <c r="I40" s="632"/>
      <c r="J40" s="632"/>
      <c r="K40" s="632"/>
      <c r="L40" s="632"/>
      <c r="M40" s="632"/>
      <c r="N40" s="632"/>
      <c r="O40" s="632"/>
      <c r="P40" s="632"/>
      <c r="Q40" s="633"/>
      <c r="R40" s="634">
        <v>2900</v>
      </c>
      <c r="S40" s="635"/>
      <c r="T40" s="635"/>
      <c r="U40" s="635"/>
      <c r="V40" s="635"/>
      <c r="W40" s="635"/>
      <c r="X40" s="635"/>
      <c r="Y40" s="636"/>
      <c r="Z40" s="637">
        <v>0.1</v>
      </c>
      <c r="AA40" s="637"/>
      <c r="AB40" s="637"/>
      <c r="AC40" s="637"/>
      <c r="AD40" s="638" t="s">
        <v>240</v>
      </c>
      <c r="AE40" s="638"/>
      <c r="AF40" s="638"/>
      <c r="AG40" s="638"/>
      <c r="AH40" s="638"/>
      <c r="AI40" s="638"/>
      <c r="AJ40" s="638"/>
      <c r="AK40" s="638"/>
      <c r="AL40" s="639" t="s">
        <v>136</v>
      </c>
      <c r="AM40" s="640"/>
      <c r="AN40" s="640"/>
      <c r="AO40" s="641"/>
      <c r="AQ40" s="700" t="s">
        <v>344</v>
      </c>
      <c r="AR40" s="701"/>
      <c r="AS40" s="701"/>
      <c r="AT40" s="701"/>
      <c r="AU40" s="701"/>
      <c r="AV40" s="701"/>
      <c r="AW40" s="701"/>
      <c r="AX40" s="701"/>
      <c r="AY40" s="702"/>
      <c r="AZ40" s="634" t="s">
        <v>240</v>
      </c>
      <c r="BA40" s="635"/>
      <c r="BB40" s="635"/>
      <c r="BC40" s="635"/>
      <c r="BD40" s="663"/>
      <c r="BE40" s="663"/>
      <c r="BF40" s="689"/>
      <c r="BG40" s="682" t="s">
        <v>345</v>
      </c>
      <c r="BH40" s="683"/>
      <c r="BI40" s="683"/>
      <c r="BJ40" s="683"/>
      <c r="BK40" s="683"/>
      <c r="BL40" s="220"/>
      <c r="BM40" s="632" t="s">
        <v>346</v>
      </c>
      <c r="BN40" s="632"/>
      <c r="BO40" s="632"/>
      <c r="BP40" s="632"/>
      <c r="BQ40" s="632"/>
      <c r="BR40" s="632"/>
      <c r="BS40" s="632"/>
      <c r="BT40" s="632"/>
      <c r="BU40" s="633"/>
      <c r="BV40" s="634">
        <v>81</v>
      </c>
      <c r="BW40" s="635"/>
      <c r="BX40" s="635"/>
      <c r="BY40" s="635"/>
      <c r="BZ40" s="635"/>
      <c r="CA40" s="635"/>
      <c r="CB40" s="644"/>
      <c r="CD40" s="631" t="s">
        <v>347</v>
      </c>
      <c r="CE40" s="632"/>
      <c r="CF40" s="632"/>
      <c r="CG40" s="632"/>
      <c r="CH40" s="632"/>
      <c r="CI40" s="632"/>
      <c r="CJ40" s="632"/>
      <c r="CK40" s="632"/>
      <c r="CL40" s="632"/>
      <c r="CM40" s="632"/>
      <c r="CN40" s="632"/>
      <c r="CO40" s="632"/>
      <c r="CP40" s="632"/>
      <c r="CQ40" s="633"/>
      <c r="CR40" s="634" t="s">
        <v>136</v>
      </c>
      <c r="CS40" s="635"/>
      <c r="CT40" s="635"/>
      <c r="CU40" s="635"/>
      <c r="CV40" s="635"/>
      <c r="CW40" s="635"/>
      <c r="CX40" s="635"/>
      <c r="CY40" s="636"/>
      <c r="CZ40" s="639" t="s">
        <v>240</v>
      </c>
      <c r="DA40" s="661"/>
      <c r="DB40" s="661"/>
      <c r="DC40" s="665"/>
      <c r="DD40" s="643" t="s">
        <v>240</v>
      </c>
      <c r="DE40" s="635"/>
      <c r="DF40" s="635"/>
      <c r="DG40" s="635"/>
      <c r="DH40" s="635"/>
      <c r="DI40" s="635"/>
      <c r="DJ40" s="635"/>
      <c r="DK40" s="636"/>
      <c r="DL40" s="643" t="s">
        <v>240</v>
      </c>
      <c r="DM40" s="635"/>
      <c r="DN40" s="635"/>
      <c r="DO40" s="635"/>
      <c r="DP40" s="635"/>
      <c r="DQ40" s="635"/>
      <c r="DR40" s="635"/>
      <c r="DS40" s="635"/>
      <c r="DT40" s="635"/>
      <c r="DU40" s="635"/>
      <c r="DV40" s="636"/>
      <c r="DW40" s="639" t="s">
        <v>136</v>
      </c>
      <c r="DX40" s="661"/>
      <c r="DY40" s="661"/>
      <c r="DZ40" s="661"/>
      <c r="EA40" s="661"/>
      <c r="EB40" s="661"/>
      <c r="EC40" s="662"/>
    </row>
    <row r="41" spans="2:133" ht="11.25" customHeight="1" x14ac:dyDescent="0.2">
      <c r="B41" s="631" t="s">
        <v>348</v>
      </c>
      <c r="C41" s="632"/>
      <c r="D41" s="632"/>
      <c r="E41" s="632"/>
      <c r="F41" s="632"/>
      <c r="G41" s="632"/>
      <c r="H41" s="632"/>
      <c r="I41" s="632"/>
      <c r="J41" s="632"/>
      <c r="K41" s="632"/>
      <c r="L41" s="632"/>
      <c r="M41" s="632"/>
      <c r="N41" s="632"/>
      <c r="O41" s="632"/>
      <c r="P41" s="632"/>
      <c r="Q41" s="633"/>
      <c r="R41" s="634" t="s">
        <v>136</v>
      </c>
      <c r="S41" s="635"/>
      <c r="T41" s="635"/>
      <c r="U41" s="635"/>
      <c r="V41" s="635"/>
      <c r="W41" s="635"/>
      <c r="X41" s="635"/>
      <c r="Y41" s="636"/>
      <c r="Z41" s="637" t="s">
        <v>240</v>
      </c>
      <c r="AA41" s="637"/>
      <c r="AB41" s="637"/>
      <c r="AC41" s="637"/>
      <c r="AD41" s="638" t="s">
        <v>240</v>
      </c>
      <c r="AE41" s="638"/>
      <c r="AF41" s="638"/>
      <c r="AG41" s="638"/>
      <c r="AH41" s="638"/>
      <c r="AI41" s="638"/>
      <c r="AJ41" s="638"/>
      <c r="AK41" s="638"/>
      <c r="AL41" s="639" t="s">
        <v>240</v>
      </c>
      <c r="AM41" s="640"/>
      <c r="AN41" s="640"/>
      <c r="AO41" s="641"/>
      <c r="AQ41" s="700" t="s">
        <v>349</v>
      </c>
      <c r="AR41" s="701"/>
      <c r="AS41" s="701"/>
      <c r="AT41" s="701"/>
      <c r="AU41" s="701"/>
      <c r="AV41" s="701"/>
      <c r="AW41" s="701"/>
      <c r="AX41" s="701"/>
      <c r="AY41" s="702"/>
      <c r="AZ41" s="634">
        <v>67404</v>
      </c>
      <c r="BA41" s="635"/>
      <c r="BB41" s="635"/>
      <c r="BC41" s="635"/>
      <c r="BD41" s="663"/>
      <c r="BE41" s="663"/>
      <c r="BF41" s="689"/>
      <c r="BG41" s="682"/>
      <c r="BH41" s="683"/>
      <c r="BI41" s="683"/>
      <c r="BJ41" s="683"/>
      <c r="BK41" s="683"/>
      <c r="BL41" s="220"/>
      <c r="BM41" s="632" t="s">
        <v>350</v>
      </c>
      <c r="BN41" s="632"/>
      <c r="BO41" s="632"/>
      <c r="BP41" s="632"/>
      <c r="BQ41" s="632"/>
      <c r="BR41" s="632"/>
      <c r="BS41" s="632"/>
      <c r="BT41" s="632"/>
      <c r="BU41" s="633"/>
      <c r="BV41" s="634">
        <v>3</v>
      </c>
      <c r="BW41" s="635"/>
      <c r="BX41" s="635"/>
      <c r="BY41" s="635"/>
      <c r="BZ41" s="635"/>
      <c r="CA41" s="635"/>
      <c r="CB41" s="644"/>
      <c r="CD41" s="631" t="s">
        <v>351</v>
      </c>
      <c r="CE41" s="632"/>
      <c r="CF41" s="632"/>
      <c r="CG41" s="632"/>
      <c r="CH41" s="632"/>
      <c r="CI41" s="632"/>
      <c r="CJ41" s="632"/>
      <c r="CK41" s="632"/>
      <c r="CL41" s="632"/>
      <c r="CM41" s="632"/>
      <c r="CN41" s="632"/>
      <c r="CO41" s="632"/>
      <c r="CP41" s="632"/>
      <c r="CQ41" s="633"/>
      <c r="CR41" s="634" t="s">
        <v>240</v>
      </c>
      <c r="CS41" s="663"/>
      <c r="CT41" s="663"/>
      <c r="CU41" s="663"/>
      <c r="CV41" s="663"/>
      <c r="CW41" s="663"/>
      <c r="CX41" s="663"/>
      <c r="CY41" s="664"/>
      <c r="CZ41" s="639" t="s">
        <v>240</v>
      </c>
      <c r="DA41" s="661"/>
      <c r="DB41" s="661"/>
      <c r="DC41" s="665"/>
      <c r="DD41" s="643" t="s">
        <v>136</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2">
      <c r="B42" s="631" t="s">
        <v>352</v>
      </c>
      <c r="C42" s="632"/>
      <c r="D42" s="632"/>
      <c r="E42" s="632"/>
      <c r="F42" s="632"/>
      <c r="G42" s="632"/>
      <c r="H42" s="632"/>
      <c r="I42" s="632"/>
      <c r="J42" s="632"/>
      <c r="K42" s="632"/>
      <c r="L42" s="632"/>
      <c r="M42" s="632"/>
      <c r="N42" s="632"/>
      <c r="O42" s="632"/>
      <c r="P42" s="632"/>
      <c r="Q42" s="633"/>
      <c r="R42" s="634" t="s">
        <v>240</v>
      </c>
      <c r="S42" s="635"/>
      <c r="T42" s="635"/>
      <c r="U42" s="635"/>
      <c r="V42" s="635"/>
      <c r="W42" s="635"/>
      <c r="X42" s="635"/>
      <c r="Y42" s="636"/>
      <c r="Z42" s="637" t="s">
        <v>240</v>
      </c>
      <c r="AA42" s="637"/>
      <c r="AB42" s="637"/>
      <c r="AC42" s="637"/>
      <c r="AD42" s="638" t="s">
        <v>136</v>
      </c>
      <c r="AE42" s="638"/>
      <c r="AF42" s="638"/>
      <c r="AG42" s="638"/>
      <c r="AH42" s="638"/>
      <c r="AI42" s="638"/>
      <c r="AJ42" s="638"/>
      <c r="AK42" s="638"/>
      <c r="AL42" s="639" t="s">
        <v>240</v>
      </c>
      <c r="AM42" s="640"/>
      <c r="AN42" s="640"/>
      <c r="AO42" s="641"/>
      <c r="AQ42" s="717" t="s">
        <v>353</v>
      </c>
      <c r="AR42" s="718"/>
      <c r="AS42" s="718"/>
      <c r="AT42" s="718"/>
      <c r="AU42" s="718"/>
      <c r="AV42" s="718"/>
      <c r="AW42" s="718"/>
      <c r="AX42" s="718"/>
      <c r="AY42" s="719"/>
      <c r="AZ42" s="709">
        <v>206531</v>
      </c>
      <c r="BA42" s="710"/>
      <c r="BB42" s="710"/>
      <c r="BC42" s="710"/>
      <c r="BD42" s="693"/>
      <c r="BE42" s="693"/>
      <c r="BF42" s="695"/>
      <c r="BG42" s="684"/>
      <c r="BH42" s="685"/>
      <c r="BI42" s="685"/>
      <c r="BJ42" s="685"/>
      <c r="BK42" s="685"/>
      <c r="BL42" s="221"/>
      <c r="BM42" s="653" t="s">
        <v>354</v>
      </c>
      <c r="BN42" s="653"/>
      <c r="BO42" s="653"/>
      <c r="BP42" s="653"/>
      <c r="BQ42" s="653"/>
      <c r="BR42" s="653"/>
      <c r="BS42" s="653"/>
      <c r="BT42" s="653"/>
      <c r="BU42" s="654"/>
      <c r="BV42" s="709">
        <v>377</v>
      </c>
      <c r="BW42" s="710"/>
      <c r="BX42" s="710"/>
      <c r="BY42" s="710"/>
      <c r="BZ42" s="710"/>
      <c r="CA42" s="710"/>
      <c r="CB42" s="716"/>
      <c r="CD42" s="631" t="s">
        <v>355</v>
      </c>
      <c r="CE42" s="632"/>
      <c r="CF42" s="632"/>
      <c r="CG42" s="632"/>
      <c r="CH42" s="632"/>
      <c r="CI42" s="632"/>
      <c r="CJ42" s="632"/>
      <c r="CK42" s="632"/>
      <c r="CL42" s="632"/>
      <c r="CM42" s="632"/>
      <c r="CN42" s="632"/>
      <c r="CO42" s="632"/>
      <c r="CP42" s="632"/>
      <c r="CQ42" s="633"/>
      <c r="CR42" s="634">
        <v>716033</v>
      </c>
      <c r="CS42" s="635"/>
      <c r="CT42" s="635"/>
      <c r="CU42" s="635"/>
      <c r="CV42" s="635"/>
      <c r="CW42" s="635"/>
      <c r="CX42" s="635"/>
      <c r="CY42" s="636"/>
      <c r="CZ42" s="639">
        <v>21.1</v>
      </c>
      <c r="DA42" s="640"/>
      <c r="DB42" s="640"/>
      <c r="DC42" s="646"/>
      <c r="DD42" s="643">
        <v>399961</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2">
      <c r="B43" s="652" t="s">
        <v>356</v>
      </c>
      <c r="C43" s="653"/>
      <c r="D43" s="653"/>
      <c r="E43" s="653"/>
      <c r="F43" s="653"/>
      <c r="G43" s="653"/>
      <c r="H43" s="653"/>
      <c r="I43" s="653"/>
      <c r="J43" s="653"/>
      <c r="K43" s="653"/>
      <c r="L43" s="653"/>
      <c r="M43" s="653"/>
      <c r="N43" s="653"/>
      <c r="O43" s="653"/>
      <c r="P43" s="653"/>
      <c r="Q43" s="654"/>
      <c r="R43" s="709">
        <v>3865123</v>
      </c>
      <c r="S43" s="710"/>
      <c r="T43" s="710"/>
      <c r="U43" s="710"/>
      <c r="V43" s="710"/>
      <c r="W43" s="710"/>
      <c r="X43" s="710"/>
      <c r="Y43" s="711"/>
      <c r="Z43" s="712">
        <v>100</v>
      </c>
      <c r="AA43" s="712"/>
      <c r="AB43" s="712"/>
      <c r="AC43" s="712"/>
      <c r="AD43" s="713">
        <v>1999333</v>
      </c>
      <c r="AE43" s="713"/>
      <c r="AF43" s="713"/>
      <c r="AG43" s="713"/>
      <c r="AH43" s="713"/>
      <c r="AI43" s="713"/>
      <c r="AJ43" s="713"/>
      <c r="AK43" s="713"/>
      <c r="AL43" s="714">
        <v>100</v>
      </c>
      <c r="AM43" s="694"/>
      <c r="AN43" s="694"/>
      <c r="AO43" s="715"/>
      <c r="CD43" s="631" t="s">
        <v>357</v>
      </c>
      <c r="CE43" s="632"/>
      <c r="CF43" s="632"/>
      <c r="CG43" s="632"/>
      <c r="CH43" s="632"/>
      <c r="CI43" s="632"/>
      <c r="CJ43" s="632"/>
      <c r="CK43" s="632"/>
      <c r="CL43" s="632"/>
      <c r="CM43" s="632"/>
      <c r="CN43" s="632"/>
      <c r="CO43" s="632"/>
      <c r="CP43" s="632"/>
      <c r="CQ43" s="633"/>
      <c r="CR43" s="634" t="s">
        <v>136</v>
      </c>
      <c r="CS43" s="663"/>
      <c r="CT43" s="663"/>
      <c r="CU43" s="663"/>
      <c r="CV43" s="663"/>
      <c r="CW43" s="663"/>
      <c r="CX43" s="663"/>
      <c r="CY43" s="664"/>
      <c r="CZ43" s="639" t="s">
        <v>240</v>
      </c>
      <c r="DA43" s="661"/>
      <c r="DB43" s="661"/>
      <c r="DC43" s="665"/>
      <c r="DD43" s="643" t="s">
        <v>240</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2">
      <c r="CD44" s="667" t="s">
        <v>305</v>
      </c>
      <c r="CE44" s="668"/>
      <c r="CF44" s="631" t="s">
        <v>358</v>
      </c>
      <c r="CG44" s="632"/>
      <c r="CH44" s="632"/>
      <c r="CI44" s="632"/>
      <c r="CJ44" s="632"/>
      <c r="CK44" s="632"/>
      <c r="CL44" s="632"/>
      <c r="CM44" s="632"/>
      <c r="CN44" s="632"/>
      <c r="CO44" s="632"/>
      <c r="CP44" s="632"/>
      <c r="CQ44" s="633"/>
      <c r="CR44" s="634">
        <v>705936</v>
      </c>
      <c r="CS44" s="635"/>
      <c r="CT44" s="635"/>
      <c r="CU44" s="635"/>
      <c r="CV44" s="635"/>
      <c r="CW44" s="635"/>
      <c r="CX44" s="635"/>
      <c r="CY44" s="636"/>
      <c r="CZ44" s="639">
        <v>20.8</v>
      </c>
      <c r="DA44" s="640"/>
      <c r="DB44" s="640"/>
      <c r="DC44" s="646"/>
      <c r="DD44" s="643">
        <v>399961</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2">
      <c r="B45" s="211" t="s">
        <v>359</v>
      </c>
      <c r="CD45" s="669"/>
      <c r="CE45" s="670"/>
      <c r="CF45" s="631" t="s">
        <v>360</v>
      </c>
      <c r="CG45" s="632"/>
      <c r="CH45" s="632"/>
      <c r="CI45" s="632"/>
      <c r="CJ45" s="632"/>
      <c r="CK45" s="632"/>
      <c r="CL45" s="632"/>
      <c r="CM45" s="632"/>
      <c r="CN45" s="632"/>
      <c r="CO45" s="632"/>
      <c r="CP45" s="632"/>
      <c r="CQ45" s="633"/>
      <c r="CR45" s="634">
        <v>410859</v>
      </c>
      <c r="CS45" s="663"/>
      <c r="CT45" s="663"/>
      <c r="CU45" s="663"/>
      <c r="CV45" s="663"/>
      <c r="CW45" s="663"/>
      <c r="CX45" s="663"/>
      <c r="CY45" s="664"/>
      <c r="CZ45" s="639">
        <v>12.1</v>
      </c>
      <c r="DA45" s="661"/>
      <c r="DB45" s="661"/>
      <c r="DC45" s="665"/>
      <c r="DD45" s="643">
        <v>168800</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2">
      <c r="B46" s="222" t="s">
        <v>361</v>
      </c>
      <c r="CD46" s="669"/>
      <c r="CE46" s="670"/>
      <c r="CF46" s="631" t="s">
        <v>362</v>
      </c>
      <c r="CG46" s="632"/>
      <c r="CH46" s="632"/>
      <c r="CI46" s="632"/>
      <c r="CJ46" s="632"/>
      <c r="CK46" s="632"/>
      <c r="CL46" s="632"/>
      <c r="CM46" s="632"/>
      <c r="CN46" s="632"/>
      <c r="CO46" s="632"/>
      <c r="CP46" s="632"/>
      <c r="CQ46" s="633"/>
      <c r="CR46" s="634">
        <v>280038</v>
      </c>
      <c r="CS46" s="635"/>
      <c r="CT46" s="635"/>
      <c r="CU46" s="635"/>
      <c r="CV46" s="635"/>
      <c r="CW46" s="635"/>
      <c r="CX46" s="635"/>
      <c r="CY46" s="636"/>
      <c r="CZ46" s="639">
        <v>8.1999999999999993</v>
      </c>
      <c r="DA46" s="640"/>
      <c r="DB46" s="640"/>
      <c r="DC46" s="646"/>
      <c r="DD46" s="643">
        <v>216722</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2">
      <c r="B47" s="222" t="s">
        <v>363</v>
      </c>
      <c r="CD47" s="669"/>
      <c r="CE47" s="670"/>
      <c r="CF47" s="631" t="s">
        <v>364</v>
      </c>
      <c r="CG47" s="632"/>
      <c r="CH47" s="632"/>
      <c r="CI47" s="632"/>
      <c r="CJ47" s="632"/>
      <c r="CK47" s="632"/>
      <c r="CL47" s="632"/>
      <c r="CM47" s="632"/>
      <c r="CN47" s="632"/>
      <c r="CO47" s="632"/>
      <c r="CP47" s="632"/>
      <c r="CQ47" s="633"/>
      <c r="CR47" s="634">
        <v>10097</v>
      </c>
      <c r="CS47" s="663"/>
      <c r="CT47" s="663"/>
      <c r="CU47" s="663"/>
      <c r="CV47" s="663"/>
      <c r="CW47" s="663"/>
      <c r="CX47" s="663"/>
      <c r="CY47" s="664"/>
      <c r="CZ47" s="639">
        <v>0.3</v>
      </c>
      <c r="DA47" s="661"/>
      <c r="DB47" s="661"/>
      <c r="DC47" s="665"/>
      <c r="DD47" s="643" t="s">
        <v>136</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ht="10.8" x14ac:dyDescent="0.2">
      <c r="B48" s="222"/>
      <c r="CD48" s="671"/>
      <c r="CE48" s="672"/>
      <c r="CF48" s="631" t="s">
        <v>365</v>
      </c>
      <c r="CG48" s="632"/>
      <c r="CH48" s="632"/>
      <c r="CI48" s="632"/>
      <c r="CJ48" s="632"/>
      <c r="CK48" s="632"/>
      <c r="CL48" s="632"/>
      <c r="CM48" s="632"/>
      <c r="CN48" s="632"/>
      <c r="CO48" s="632"/>
      <c r="CP48" s="632"/>
      <c r="CQ48" s="633"/>
      <c r="CR48" s="634" t="s">
        <v>240</v>
      </c>
      <c r="CS48" s="635"/>
      <c r="CT48" s="635"/>
      <c r="CU48" s="635"/>
      <c r="CV48" s="635"/>
      <c r="CW48" s="635"/>
      <c r="CX48" s="635"/>
      <c r="CY48" s="636"/>
      <c r="CZ48" s="639" t="s">
        <v>136</v>
      </c>
      <c r="DA48" s="640"/>
      <c r="DB48" s="640"/>
      <c r="DC48" s="646"/>
      <c r="DD48" s="643" t="s">
        <v>136</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2">
      <c r="B49" s="222"/>
      <c r="CD49" s="652" t="s">
        <v>366</v>
      </c>
      <c r="CE49" s="653"/>
      <c r="CF49" s="653"/>
      <c r="CG49" s="653"/>
      <c r="CH49" s="653"/>
      <c r="CI49" s="653"/>
      <c r="CJ49" s="653"/>
      <c r="CK49" s="653"/>
      <c r="CL49" s="653"/>
      <c r="CM49" s="653"/>
      <c r="CN49" s="653"/>
      <c r="CO49" s="653"/>
      <c r="CP49" s="653"/>
      <c r="CQ49" s="654"/>
      <c r="CR49" s="709">
        <v>3397210</v>
      </c>
      <c r="CS49" s="693"/>
      <c r="CT49" s="693"/>
      <c r="CU49" s="693"/>
      <c r="CV49" s="693"/>
      <c r="CW49" s="693"/>
      <c r="CX49" s="693"/>
      <c r="CY49" s="720"/>
      <c r="CZ49" s="714">
        <v>100</v>
      </c>
      <c r="DA49" s="721"/>
      <c r="DB49" s="721"/>
      <c r="DC49" s="722"/>
      <c r="DD49" s="723">
        <v>2275454</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EZIG7RFctlryi93OpUdBSy7uM6NcG6Ivx/eHjR4xfqPta4dzEawgRs/Wf7g6bFU6kYTeZLXHg4+XWBUIL++otg==" saltValue="L0DV4yN/wSOg8zZmHTfXH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8" customWidth="1"/>
    <col min="131" max="131" width="1.6640625" style="228" customWidth="1"/>
    <col min="132" max="16384" width="9" style="228" hidden="1"/>
  </cols>
  <sheetData>
    <row r="1" spans="1:131" ht="11.25" customHeight="1" thickBot="1" x14ac:dyDescent="0.25">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x14ac:dyDescent="0.25">
      <c r="A2" s="229" t="s">
        <v>367</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759" t="s">
        <v>368</v>
      </c>
      <c r="DK2" s="760"/>
      <c r="DL2" s="760"/>
      <c r="DM2" s="760"/>
      <c r="DN2" s="760"/>
      <c r="DO2" s="761"/>
      <c r="DP2" s="225"/>
      <c r="DQ2" s="759" t="s">
        <v>369</v>
      </c>
      <c r="DR2" s="760"/>
      <c r="DS2" s="760"/>
      <c r="DT2" s="760"/>
      <c r="DU2" s="760"/>
      <c r="DV2" s="760"/>
      <c r="DW2" s="760"/>
      <c r="DX2" s="760"/>
      <c r="DY2" s="760"/>
      <c r="DZ2" s="761"/>
      <c r="EA2" s="227"/>
    </row>
    <row r="3" spans="1:131" ht="11.2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3" customFormat="1" ht="26.25" customHeight="1" thickBot="1" x14ac:dyDescent="0.25">
      <c r="A4" s="762" t="s">
        <v>370</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0"/>
      <c r="BA4" s="230"/>
      <c r="BB4" s="230"/>
      <c r="BC4" s="230"/>
      <c r="BD4" s="230"/>
      <c r="BE4" s="231"/>
      <c r="BF4" s="231"/>
      <c r="BG4" s="231"/>
      <c r="BH4" s="231"/>
      <c r="BI4" s="231"/>
      <c r="BJ4" s="231"/>
      <c r="BK4" s="231"/>
      <c r="BL4" s="231"/>
      <c r="BM4" s="231"/>
      <c r="BN4" s="231"/>
      <c r="BO4" s="231"/>
      <c r="BP4" s="231"/>
      <c r="BQ4" s="230" t="s">
        <v>371</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2">
      <c r="A5" s="753" t="s">
        <v>372</v>
      </c>
      <c r="B5" s="754"/>
      <c r="C5" s="754"/>
      <c r="D5" s="754"/>
      <c r="E5" s="754"/>
      <c r="F5" s="754"/>
      <c r="G5" s="754"/>
      <c r="H5" s="754"/>
      <c r="I5" s="754"/>
      <c r="J5" s="754"/>
      <c r="K5" s="754"/>
      <c r="L5" s="754"/>
      <c r="M5" s="754"/>
      <c r="N5" s="754"/>
      <c r="O5" s="754"/>
      <c r="P5" s="755"/>
      <c r="Q5" s="730" t="s">
        <v>373</v>
      </c>
      <c r="R5" s="731"/>
      <c r="S5" s="731"/>
      <c r="T5" s="731"/>
      <c r="U5" s="732"/>
      <c r="V5" s="730" t="s">
        <v>374</v>
      </c>
      <c r="W5" s="731"/>
      <c r="X5" s="731"/>
      <c r="Y5" s="731"/>
      <c r="Z5" s="732"/>
      <c r="AA5" s="730" t="s">
        <v>375</v>
      </c>
      <c r="AB5" s="731"/>
      <c r="AC5" s="731"/>
      <c r="AD5" s="731"/>
      <c r="AE5" s="731"/>
      <c r="AF5" s="763" t="s">
        <v>376</v>
      </c>
      <c r="AG5" s="731"/>
      <c r="AH5" s="731"/>
      <c r="AI5" s="731"/>
      <c r="AJ5" s="742"/>
      <c r="AK5" s="731" t="s">
        <v>377</v>
      </c>
      <c r="AL5" s="731"/>
      <c r="AM5" s="731"/>
      <c r="AN5" s="731"/>
      <c r="AO5" s="732"/>
      <c r="AP5" s="730" t="s">
        <v>378</v>
      </c>
      <c r="AQ5" s="731"/>
      <c r="AR5" s="731"/>
      <c r="AS5" s="731"/>
      <c r="AT5" s="732"/>
      <c r="AU5" s="730" t="s">
        <v>379</v>
      </c>
      <c r="AV5" s="731"/>
      <c r="AW5" s="731"/>
      <c r="AX5" s="731"/>
      <c r="AY5" s="742"/>
      <c r="AZ5" s="230"/>
      <c r="BA5" s="230"/>
      <c r="BB5" s="230"/>
      <c r="BC5" s="230"/>
      <c r="BD5" s="230"/>
      <c r="BE5" s="231"/>
      <c r="BF5" s="231"/>
      <c r="BG5" s="231"/>
      <c r="BH5" s="231"/>
      <c r="BI5" s="231"/>
      <c r="BJ5" s="231"/>
      <c r="BK5" s="231"/>
      <c r="BL5" s="231"/>
      <c r="BM5" s="231"/>
      <c r="BN5" s="231"/>
      <c r="BO5" s="231"/>
      <c r="BP5" s="231"/>
      <c r="BQ5" s="753" t="s">
        <v>380</v>
      </c>
      <c r="BR5" s="754"/>
      <c r="BS5" s="754"/>
      <c r="BT5" s="754"/>
      <c r="BU5" s="754"/>
      <c r="BV5" s="754"/>
      <c r="BW5" s="754"/>
      <c r="BX5" s="754"/>
      <c r="BY5" s="754"/>
      <c r="BZ5" s="754"/>
      <c r="CA5" s="754"/>
      <c r="CB5" s="754"/>
      <c r="CC5" s="754"/>
      <c r="CD5" s="754"/>
      <c r="CE5" s="754"/>
      <c r="CF5" s="754"/>
      <c r="CG5" s="755"/>
      <c r="CH5" s="730" t="s">
        <v>381</v>
      </c>
      <c r="CI5" s="731"/>
      <c r="CJ5" s="731"/>
      <c r="CK5" s="731"/>
      <c r="CL5" s="732"/>
      <c r="CM5" s="730" t="s">
        <v>382</v>
      </c>
      <c r="CN5" s="731"/>
      <c r="CO5" s="731"/>
      <c r="CP5" s="731"/>
      <c r="CQ5" s="732"/>
      <c r="CR5" s="730" t="s">
        <v>383</v>
      </c>
      <c r="CS5" s="731"/>
      <c r="CT5" s="731"/>
      <c r="CU5" s="731"/>
      <c r="CV5" s="732"/>
      <c r="CW5" s="730" t="s">
        <v>384</v>
      </c>
      <c r="CX5" s="731"/>
      <c r="CY5" s="731"/>
      <c r="CZ5" s="731"/>
      <c r="DA5" s="732"/>
      <c r="DB5" s="730" t="s">
        <v>385</v>
      </c>
      <c r="DC5" s="731"/>
      <c r="DD5" s="731"/>
      <c r="DE5" s="731"/>
      <c r="DF5" s="732"/>
      <c r="DG5" s="736" t="s">
        <v>386</v>
      </c>
      <c r="DH5" s="737"/>
      <c r="DI5" s="737"/>
      <c r="DJ5" s="737"/>
      <c r="DK5" s="738"/>
      <c r="DL5" s="736" t="s">
        <v>387</v>
      </c>
      <c r="DM5" s="737"/>
      <c r="DN5" s="737"/>
      <c r="DO5" s="737"/>
      <c r="DP5" s="738"/>
      <c r="DQ5" s="730" t="s">
        <v>388</v>
      </c>
      <c r="DR5" s="731"/>
      <c r="DS5" s="731"/>
      <c r="DT5" s="731"/>
      <c r="DU5" s="732"/>
      <c r="DV5" s="730" t="s">
        <v>379</v>
      </c>
      <c r="DW5" s="731"/>
      <c r="DX5" s="731"/>
      <c r="DY5" s="731"/>
      <c r="DZ5" s="742"/>
      <c r="EA5" s="232"/>
    </row>
    <row r="6" spans="1:131" s="233" customFormat="1" ht="26.25" customHeight="1" thickBot="1" x14ac:dyDescent="0.25">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0"/>
      <c r="BA6" s="230"/>
      <c r="BB6" s="230"/>
      <c r="BC6" s="230"/>
      <c r="BD6" s="230"/>
      <c r="BE6" s="231"/>
      <c r="BF6" s="231"/>
      <c r="BG6" s="231"/>
      <c r="BH6" s="231"/>
      <c r="BI6" s="231"/>
      <c r="BJ6" s="231"/>
      <c r="BK6" s="231"/>
      <c r="BL6" s="231"/>
      <c r="BM6" s="231"/>
      <c r="BN6" s="231"/>
      <c r="BO6" s="231"/>
      <c r="BP6" s="231"/>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2"/>
    </row>
    <row r="7" spans="1:131" s="233" customFormat="1" ht="26.25" customHeight="1" thickTop="1" x14ac:dyDescent="0.2">
      <c r="A7" s="234">
        <v>1</v>
      </c>
      <c r="B7" s="744" t="s">
        <v>389</v>
      </c>
      <c r="C7" s="745"/>
      <c r="D7" s="745"/>
      <c r="E7" s="745"/>
      <c r="F7" s="745"/>
      <c r="G7" s="745"/>
      <c r="H7" s="745"/>
      <c r="I7" s="745"/>
      <c r="J7" s="745"/>
      <c r="K7" s="745"/>
      <c r="L7" s="745"/>
      <c r="M7" s="745"/>
      <c r="N7" s="745"/>
      <c r="O7" s="745"/>
      <c r="P7" s="746"/>
      <c r="Q7" s="747">
        <v>3865</v>
      </c>
      <c r="R7" s="748"/>
      <c r="S7" s="748"/>
      <c r="T7" s="748"/>
      <c r="U7" s="748"/>
      <c r="V7" s="748">
        <v>3397</v>
      </c>
      <c r="W7" s="748"/>
      <c r="X7" s="748"/>
      <c r="Y7" s="748"/>
      <c r="Z7" s="748"/>
      <c r="AA7" s="748">
        <v>468</v>
      </c>
      <c r="AB7" s="748"/>
      <c r="AC7" s="748"/>
      <c r="AD7" s="748"/>
      <c r="AE7" s="749"/>
      <c r="AF7" s="750">
        <v>445</v>
      </c>
      <c r="AG7" s="751"/>
      <c r="AH7" s="751"/>
      <c r="AI7" s="751"/>
      <c r="AJ7" s="752"/>
      <c r="AK7" s="787">
        <v>0</v>
      </c>
      <c r="AL7" s="785"/>
      <c r="AM7" s="785"/>
      <c r="AN7" s="785"/>
      <c r="AO7" s="788"/>
      <c r="AP7" s="789">
        <v>1777</v>
      </c>
      <c r="AQ7" s="785"/>
      <c r="AR7" s="785"/>
      <c r="AS7" s="785"/>
      <c r="AT7" s="788"/>
      <c r="AU7" s="790"/>
      <c r="AV7" s="790"/>
      <c r="AW7" s="790"/>
      <c r="AX7" s="790"/>
      <c r="AY7" s="791"/>
      <c r="AZ7" s="230"/>
      <c r="BA7" s="230"/>
      <c r="BB7" s="230"/>
      <c r="BC7" s="230"/>
      <c r="BD7" s="230"/>
      <c r="BE7" s="231"/>
      <c r="BF7" s="231"/>
      <c r="BG7" s="231"/>
      <c r="BH7" s="231"/>
      <c r="BI7" s="231"/>
      <c r="BJ7" s="231"/>
      <c r="BK7" s="231"/>
      <c r="BL7" s="231"/>
      <c r="BM7" s="231"/>
      <c r="BN7" s="231"/>
      <c r="BO7" s="231"/>
      <c r="BP7" s="231"/>
      <c r="BQ7" s="234">
        <v>1</v>
      </c>
      <c r="BR7" s="235"/>
      <c r="BS7" s="765" t="s">
        <v>578</v>
      </c>
      <c r="BT7" s="766"/>
      <c r="BU7" s="766"/>
      <c r="BV7" s="766"/>
      <c r="BW7" s="766"/>
      <c r="BX7" s="766"/>
      <c r="BY7" s="766"/>
      <c r="BZ7" s="766"/>
      <c r="CA7" s="766"/>
      <c r="CB7" s="766"/>
      <c r="CC7" s="766"/>
      <c r="CD7" s="766"/>
      <c r="CE7" s="766"/>
      <c r="CF7" s="766"/>
      <c r="CG7" s="792"/>
      <c r="CH7" s="784">
        <v>2</v>
      </c>
      <c r="CI7" s="785"/>
      <c r="CJ7" s="785"/>
      <c r="CK7" s="785"/>
      <c r="CL7" s="786"/>
      <c r="CM7" s="784">
        <v>20</v>
      </c>
      <c r="CN7" s="785"/>
      <c r="CO7" s="785"/>
      <c r="CP7" s="785"/>
      <c r="CQ7" s="786"/>
      <c r="CR7" s="784">
        <v>5</v>
      </c>
      <c r="CS7" s="785"/>
      <c r="CT7" s="785"/>
      <c r="CU7" s="785"/>
      <c r="CV7" s="786"/>
      <c r="CW7" s="784" t="s">
        <v>511</v>
      </c>
      <c r="CX7" s="785"/>
      <c r="CY7" s="785"/>
      <c r="CZ7" s="785"/>
      <c r="DA7" s="786"/>
      <c r="DB7" s="784" t="s">
        <v>511</v>
      </c>
      <c r="DC7" s="785"/>
      <c r="DD7" s="785"/>
      <c r="DE7" s="785"/>
      <c r="DF7" s="786"/>
      <c r="DG7" s="784" t="s">
        <v>511</v>
      </c>
      <c r="DH7" s="785"/>
      <c r="DI7" s="785"/>
      <c r="DJ7" s="785"/>
      <c r="DK7" s="786"/>
      <c r="DL7" s="784" t="s">
        <v>511</v>
      </c>
      <c r="DM7" s="785"/>
      <c r="DN7" s="785"/>
      <c r="DO7" s="785"/>
      <c r="DP7" s="786"/>
      <c r="DQ7" s="784" t="s">
        <v>511</v>
      </c>
      <c r="DR7" s="785"/>
      <c r="DS7" s="785"/>
      <c r="DT7" s="785"/>
      <c r="DU7" s="786"/>
      <c r="DV7" s="765"/>
      <c r="DW7" s="766"/>
      <c r="DX7" s="766"/>
      <c r="DY7" s="766"/>
      <c r="DZ7" s="767"/>
      <c r="EA7" s="232"/>
    </row>
    <row r="8" spans="1:131" s="233" customFormat="1" ht="26.25" customHeight="1" x14ac:dyDescent="0.2">
      <c r="A8" s="236">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0"/>
      <c r="BA8" s="230"/>
      <c r="BB8" s="230"/>
      <c r="BC8" s="230"/>
      <c r="BD8" s="230"/>
      <c r="BE8" s="231"/>
      <c r="BF8" s="231"/>
      <c r="BG8" s="231"/>
      <c r="BH8" s="231"/>
      <c r="BI8" s="231"/>
      <c r="BJ8" s="231"/>
      <c r="BK8" s="231"/>
      <c r="BL8" s="231"/>
      <c r="BM8" s="231"/>
      <c r="BN8" s="231"/>
      <c r="BO8" s="231"/>
      <c r="BP8" s="231"/>
      <c r="BQ8" s="236">
        <v>2</v>
      </c>
      <c r="BR8" s="237"/>
      <c r="BS8" s="781" t="s">
        <v>579</v>
      </c>
      <c r="BT8" s="782"/>
      <c r="BU8" s="782"/>
      <c r="BV8" s="782"/>
      <c r="BW8" s="782"/>
      <c r="BX8" s="782"/>
      <c r="BY8" s="782"/>
      <c r="BZ8" s="782"/>
      <c r="CA8" s="782"/>
      <c r="CB8" s="782"/>
      <c r="CC8" s="782"/>
      <c r="CD8" s="782"/>
      <c r="CE8" s="782"/>
      <c r="CF8" s="782"/>
      <c r="CG8" s="783"/>
      <c r="CH8" s="793">
        <v>4</v>
      </c>
      <c r="CI8" s="794"/>
      <c r="CJ8" s="794"/>
      <c r="CK8" s="794"/>
      <c r="CL8" s="795"/>
      <c r="CM8" s="793">
        <v>201</v>
      </c>
      <c r="CN8" s="794"/>
      <c r="CO8" s="794"/>
      <c r="CP8" s="794"/>
      <c r="CQ8" s="795"/>
      <c r="CR8" s="793">
        <v>12</v>
      </c>
      <c r="CS8" s="794"/>
      <c r="CT8" s="794"/>
      <c r="CU8" s="794"/>
      <c r="CV8" s="795"/>
      <c r="CW8" s="793">
        <v>2</v>
      </c>
      <c r="CX8" s="794"/>
      <c r="CY8" s="794"/>
      <c r="CZ8" s="794"/>
      <c r="DA8" s="795"/>
      <c r="DB8" s="793" t="s">
        <v>511</v>
      </c>
      <c r="DC8" s="794"/>
      <c r="DD8" s="794"/>
      <c r="DE8" s="794"/>
      <c r="DF8" s="795"/>
      <c r="DG8" s="793" t="s">
        <v>511</v>
      </c>
      <c r="DH8" s="794"/>
      <c r="DI8" s="794"/>
      <c r="DJ8" s="794"/>
      <c r="DK8" s="795"/>
      <c r="DL8" s="793" t="s">
        <v>511</v>
      </c>
      <c r="DM8" s="794"/>
      <c r="DN8" s="794"/>
      <c r="DO8" s="794"/>
      <c r="DP8" s="795"/>
      <c r="DQ8" s="793" t="s">
        <v>511</v>
      </c>
      <c r="DR8" s="794"/>
      <c r="DS8" s="794"/>
      <c r="DT8" s="794"/>
      <c r="DU8" s="795"/>
      <c r="DV8" s="781"/>
      <c r="DW8" s="782"/>
      <c r="DX8" s="782"/>
      <c r="DY8" s="782"/>
      <c r="DZ8" s="796"/>
      <c r="EA8" s="232"/>
    </row>
    <row r="9" spans="1:131" s="233" customFormat="1" ht="26.25" customHeight="1" x14ac:dyDescent="0.2">
      <c r="A9" s="236">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0"/>
      <c r="BA9" s="230"/>
      <c r="BB9" s="230"/>
      <c r="BC9" s="230"/>
      <c r="BD9" s="230"/>
      <c r="BE9" s="231"/>
      <c r="BF9" s="231"/>
      <c r="BG9" s="231"/>
      <c r="BH9" s="231"/>
      <c r="BI9" s="231"/>
      <c r="BJ9" s="231"/>
      <c r="BK9" s="231"/>
      <c r="BL9" s="231"/>
      <c r="BM9" s="231"/>
      <c r="BN9" s="231"/>
      <c r="BO9" s="231"/>
      <c r="BP9" s="231"/>
      <c r="BQ9" s="236">
        <v>3</v>
      </c>
      <c r="BR9" s="237"/>
      <c r="BS9" s="781" t="s">
        <v>577</v>
      </c>
      <c r="BT9" s="782"/>
      <c r="BU9" s="782"/>
      <c r="BV9" s="782"/>
      <c r="BW9" s="782"/>
      <c r="BX9" s="782"/>
      <c r="BY9" s="782"/>
      <c r="BZ9" s="782"/>
      <c r="CA9" s="782"/>
      <c r="CB9" s="782"/>
      <c r="CC9" s="782"/>
      <c r="CD9" s="782"/>
      <c r="CE9" s="782"/>
      <c r="CF9" s="782"/>
      <c r="CG9" s="783"/>
      <c r="CH9" s="793">
        <v>5</v>
      </c>
      <c r="CI9" s="794"/>
      <c r="CJ9" s="794"/>
      <c r="CK9" s="794"/>
      <c r="CL9" s="795"/>
      <c r="CM9" s="793">
        <v>47</v>
      </c>
      <c r="CN9" s="794"/>
      <c r="CO9" s="794"/>
      <c r="CP9" s="794"/>
      <c r="CQ9" s="795"/>
      <c r="CR9" s="793">
        <v>20</v>
      </c>
      <c r="CS9" s="794"/>
      <c r="CT9" s="794"/>
      <c r="CU9" s="794"/>
      <c r="CV9" s="795"/>
      <c r="CW9" s="793" t="s">
        <v>511</v>
      </c>
      <c r="CX9" s="794"/>
      <c r="CY9" s="794"/>
      <c r="CZ9" s="794"/>
      <c r="DA9" s="795"/>
      <c r="DB9" s="793" t="s">
        <v>511</v>
      </c>
      <c r="DC9" s="794"/>
      <c r="DD9" s="794"/>
      <c r="DE9" s="794"/>
      <c r="DF9" s="795"/>
      <c r="DG9" s="793" t="s">
        <v>511</v>
      </c>
      <c r="DH9" s="794"/>
      <c r="DI9" s="794"/>
      <c r="DJ9" s="794"/>
      <c r="DK9" s="795"/>
      <c r="DL9" s="793" t="s">
        <v>511</v>
      </c>
      <c r="DM9" s="794"/>
      <c r="DN9" s="794"/>
      <c r="DO9" s="794"/>
      <c r="DP9" s="795"/>
      <c r="DQ9" s="793" t="s">
        <v>511</v>
      </c>
      <c r="DR9" s="794"/>
      <c r="DS9" s="794"/>
      <c r="DT9" s="794"/>
      <c r="DU9" s="795"/>
      <c r="DV9" s="781"/>
      <c r="DW9" s="782"/>
      <c r="DX9" s="782"/>
      <c r="DY9" s="782"/>
      <c r="DZ9" s="796"/>
      <c r="EA9" s="232"/>
    </row>
    <row r="10" spans="1:131" s="233" customFormat="1" ht="26.25" customHeight="1" x14ac:dyDescent="0.2">
      <c r="A10" s="236">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0"/>
      <c r="BA10" s="230"/>
      <c r="BB10" s="230"/>
      <c r="BC10" s="230"/>
      <c r="BD10" s="230"/>
      <c r="BE10" s="231"/>
      <c r="BF10" s="231"/>
      <c r="BG10" s="231"/>
      <c r="BH10" s="231"/>
      <c r="BI10" s="231"/>
      <c r="BJ10" s="231"/>
      <c r="BK10" s="231"/>
      <c r="BL10" s="231"/>
      <c r="BM10" s="231"/>
      <c r="BN10" s="231"/>
      <c r="BO10" s="231"/>
      <c r="BP10" s="231"/>
      <c r="BQ10" s="236">
        <v>4</v>
      </c>
      <c r="BR10" s="237"/>
      <c r="BS10" s="781"/>
      <c r="BT10" s="782"/>
      <c r="BU10" s="782"/>
      <c r="BV10" s="782"/>
      <c r="BW10" s="782"/>
      <c r="BX10" s="782"/>
      <c r="BY10" s="782"/>
      <c r="BZ10" s="782"/>
      <c r="CA10" s="782"/>
      <c r="CB10" s="782"/>
      <c r="CC10" s="782"/>
      <c r="CD10" s="782"/>
      <c r="CE10" s="782"/>
      <c r="CF10" s="782"/>
      <c r="CG10" s="783"/>
      <c r="CH10" s="793"/>
      <c r="CI10" s="794"/>
      <c r="CJ10" s="794"/>
      <c r="CK10" s="794"/>
      <c r="CL10" s="795"/>
      <c r="CM10" s="793"/>
      <c r="CN10" s="794"/>
      <c r="CO10" s="794"/>
      <c r="CP10" s="794"/>
      <c r="CQ10" s="795"/>
      <c r="CR10" s="793"/>
      <c r="CS10" s="794"/>
      <c r="CT10" s="794"/>
      <c r="CU10" s="794"/>
      <c r="CV10" s="795"/>
      <c r="CW10" s="793"/>
      <c r="CX10" s="794"/>
      <c r="CY10" s="794"/>
      <c r="CZ10" s="794"/>
      <c r="DA10" s="795"/>
      <c r="DB10" s="793"/>
      <c r="DC10" s="794"/>
      <c r="DD10" s="794"/>
      <c r="DE10" s="794"/>
      <c r="DF10" s="795"/>
      <c r="DG10" s="793"/>
      <c r="DH10" s="794"/>
      <c r="DI10" s="794"/>
      <c r="DJ10" s="794"/>
      <c r="DK10" s="795"/>
      <c r="DL10" s="793"/>
      <c r="DM10" s="794"/>
      <c r="DN10" s="794"/>
      <c r="DO10" s="794"/>
      <c r="DP10" s="795"/>
      <c r="DQ10" s="793"/>
      <c r="DR10" s="794"/>
      <c r="DS10" s="794"/>
      <c r="DT10" s="794"/>
      <c r="DU10" s="795"/>
      <c r="DV10" s="781"/>
      <c r="DW10" s="782"/>
      <c r="DX10" s="782"/>
      <c r="DY10" s="782"/>
      <c r="DZ10" s="796"/>
      <c r="EA10" s="232"/>
    </row>
    <row r="11" spans="1:131" s="233" customFormat="1" ht="26.25" customHeight="1" x14ac:dyDescent="0.2">
      <c r="A11" s="236">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0"/>
      <c r="BA11" s="230"/>
      <c r="BB11" s="230"/>
      <c r="BC11" s="230"/>
      <c r="BD11" s="230"/>
      <c r="BE11" s="231"/>
      <c r="BF11" s="231"/>
      <c r="BG11" s="231"/>
      <c r="BH11" s="231"/>
      <c r="BI11" s="231"/>
      <c r="BJ11" s="231"/>
      <c r="BK11" s="231"/>
      <c r="BL11" s="231"/>
      <c r="BM11" s="231"/>
      <c r="BN11" s="231"/>
      <c r="BO11" s="231"/>
      <c r="BP11" s="231"/>
      <c r="BQ11" s="236">
        <v>5</v>
      </c>
      <c r="BR11" s="237"/>
      <c r="BS11" s="781"/>
      <c r="BT11" s="782"/>
      <c r="BU11" s="782"/>
      <c r="BV11" s="782"/>
      <c r="BW11" s="782"/>
      <c r="BX11" s="782"/>
      <c r="BY11" s="782"/>
      <c r="BZ11" s="782"/>
      <c r="CA11" s="782"/>
      <c r="CB11" s="782"/>
      <c r="CC11" s="782"/>
      <c r="CD11" s="782"/>
      <c r="CE11" s="782"/>
      <c r="CF11" s="782"/>
      <c r="CG11" s="783"/>
      <c r="CH11" s="793"/>
      <c r="CI11" s="794"/>
      <c r="CJ11" s="794"/>
      <c r="CK11" s="794"/>
      <c r="CL11" s="795"/>
      <c r="CM11" s="793"/>
      <c r="CN11" s="794"/>
      <c r="CO11" s="794"/>
      <c r="CP11" s="794"/>
      <c r="CQ11" s="795"/>
      <c r="CR11" s="793"/>
      <c r="CS11" s="794"/>
      <c r="CT11" s="794"/>
      <c r="CU11" s="794"/>
      <c r="CV11" s="795"/>
      <c r="CW11" s="793"/>
      <c r="CX11" s="794"/>
      <c r="CY11" s="794"/>
      <c r="CZ11" s="794"/>
      <c r="DA11" s="795"/>
      <c r="DB11" s="793"/>
      <c r="DC11" s="794"/>
      <c r="DD11" s="794"/>
      <c r="DE11" s="794"/>
      <c r="DF11" s="795"/>
      <c r="DG11" s="793"/>
      <c r="DH11" s="794"/>
      <c r="DI11" s="794"/>
      <c r="DJ11" s="794"/>
      <c r="DK11" s="795"/>
      <c r="DL11" s="793"/>
      <c r="DM11" s="794"/>
      <c r="DN11" s="794"/>
      <c r="DO11" s="794"/>
      <c r="DP11" s="795"/>
      <c r="DQ11" s="793"/>
      <c r="DR11" s="794"/>
      <c r="DS11" s="794"/>
      <c r="DT11" s="794"/>
      <c r="DU11" s="795"/>
      <c r="DV11" s="781"/>
      <c r="DW11" s="782"/>
      <c r="DX11" s="782"/>
      <c r="DY11" s="782"/>
      <c r="DZ11" s="796"/>
      <c r="EA11" s="232"/>
    </row>
    <row r="12" spans="1:131" s="233" customFormat="1" ht="26.25" customHeight="1" x14ac:dyDescent="0.2">
      <c r="A12" s="236">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0"/>
      <c r="BA12" s="230"/>
      <c r="BB12" s="230"/>
      <c r="BC12" s="230"/>
      <c r="BD12" s="230"/>
      <c r="BE12" s="231"/>
      <c r="BF12" s="231"/>
      <c r="BG12" s="231"/>
      <c r="BH12" s="231"/>
      <c r="BI12" s="231"/>
      <c r="BJ12" s="231"/>
      <c r="BK12" s="231"/>
      <c r="BL12" s="231"/>
      <c r="BM12" s="231"/>
      <c r="BN12" s="231"/>
      <c r="BO12" s="231"/>
      <c r="BP12" s="231"/>
      <c r="BQ12" s="236">
        <v>6</v>
      </c>
      <c r="BR12" s="237"/>
      <c r="BS12" s="781"/>
      <c r="BT12" s="782"/>
      <c r="BU12" s="782"/>
      <c r="BV12" s="782"/>
      <c r="BW12" s="782"/>
      <c r="BX12" s="782"/>
      <c r="BY12" s="782"/>
      <c r="BZ12" s="782"/>
      <c r="CA12" s="782"/>
      <c r="CB12" s="782"/>
      <c r="CC12" s="782"/>
      <c r="CD12" s="782"/>
      <c r="CE12" s="782"/>
      <c r="CF12" s="782"/>
      <c r="CG12" s="783"/>
      <c r="CH12" s="793"/>
      <c r="CI12" s="794"/>
      <c r="CJ12" s="794"/>
      <c r="CK12" s="794"/>
      <c r="CL12" s="795"/>
      <c r="CM12" s="793"/>
      <c r="CN12" s="794"/>
      <c r="CO12" s="794"/>
      <c r="CP12" s="794"/>
      <c r="CQ12" s="795"/>
      <c r="CR12" s="793"/>
      <c r="CS12" s="794"/>
      <c r="CT12" s="794"/>
      <c r="CU12" s="794"/>
      <c r="CV12" s="795"/>
      <c r="CW12" s="793"/>
      <c r="CX12" s="794"/>
      <c r="CY12" s="794"/>
      <c r="CZ12" s="794"/>
      <c r="DA12" s="795"/>
      <c r="DB12" s="793"/>
      <c r="DC12" s="794"/>
      <c r="DD12" s="794"/>
      <c r="DE12" s="794"/>
      <c r="DF12" s="795"/>
      <c r="DG12" s="793"/>
      <c r="DH12" s="794"/>
      <c r="DI12" s="794"/>
      <c r="DJ12" s="794"/>
      <c r="DK12" s="795"/>
      <c r="DL12" s="793"/>
      <c r="DM12" s="794"/>
      <c r="DN12" s="794"/>
      <c r="DO12" s="794"/>
      <c r="DP12" s="795"/>
      <c r="DQ12" s="793"/>
      <c r="DR12" s="794"/>
      <c r="DS12" s="794"/>
      <c r="DT12" s="794"/>
      <c r="DU12" s="795"/>
      <c r="DV12" s="781"/>
      <c r="DW12" s="782"/>
      <c r="DX12" s="782"/>
      <c r="DY12" s="782"/>
      <c r="DZ12" s="796"/>
      <c r="EA12" s="232"/>
    </row>
    <row r="13" spans="1:131" s="233" customFormat="1" ht="26.25" customHeight="1" x14ac:dyDescent="0.2">
      <c r="A13" s="236">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0"/>
      <c r="BA13" s="230"/>
      <c r="BB13" s="230"/>
      <c r="BC13" s="230"/>
      <c r="BD13" s="230"/>
      <c r="BE13" s="231"/>
      <c r="BF13" s="231"/>
      <c r="BG13" s="231"/>
      <c r="BH13" s="231"/>
      <c r="BI13" s="231"/>
      <c r="BJ13" s="231"/>
      <c r="BK13" s="231"/>
      <c r="BL13" s="231"/>
      <c r="BM13" s="231"/>
      <c r="BN13" s="231"/>
      <c r="BO13" s="231"/>
      <c r="BP13" s="231"/>
      <c r="BQ13" s="236">
        <v>7</v>
      </c>
      <c r="BR13" s="237"/>
      <c r="BS13" s="781"/>
      <c r="BT13" s="782"/>
      <c r="BU13" s="782"/>
      <c r="BV13" s="782"/>
      <c r="BW13" s="782"/>
      <c r="BX13" s="782"/>
      <c r="BY13" s="782"/>
      <c r="BZ13" s="782"/>
      <c r="CA13" s="782"/>
      <c r="CB13" s="782"/>
      <c r="CC13" s="782"/>
      <c r="CD13" s="782"/>
      <c r="CE13" s="782"/>
      <c r="CF13" s="782"/>
      <c r="CG13" s="783"/>
      <c r="CH13" s="793"/>
      <c r="CI13" s="794"/>
      <c r="CJ13" s="794"/>
      <c r="CK13" s="794"/>
      <c r="CL13" s="795"/>
      <c r="CM13" s="793"/>
      <c r="CN13" s="794"/>
      <c r="CO13" s="794"/>
      <c r="CP13" s="794"/>
      <c r="CQ13" s="795"/>
      <c r="CR13" s="793"/>
      <c r="CS13" s="794"/>
      <c r="CT13" s="794"/>
      <c r="CU13" s="794"/>
      <c r="CV13" s="795"/>
      <c r="CW13" s="793"/>
      <c r="CX13" s="794"/>
      <c r="CY13" s="794"/>
      <c r="CZ13" s="794"/>
      <c r="DA13" s="795"/>
      <c r="DB13" s="793"/>
      <c r="DC13" s="794"/>
      <c r="DD13" s="794"/>
      <c r="DE13" s="794"/>
      <c r="DF13" s="795"/>
      <c r="DG13" s="793"/>
      <c r="DH13" s="794"/>
      <c r="DI13" s="794"/>
      <c r="DJ13" s="794"/>
      <c r="DK13" s="795"/>
      <c r="DL13" s="793"/>
      <c r="DM13" s="794"/>
      <c r="DN13" s="794"/>
      <c r="DO13" s="794"/>
      <c r="DP13" s="795"/>
      <c r="DQ13" s="793"/>
      <c r="DR13" s="794"/>
      <c r="DS13" s="794"/>
      <c r="DT13" s="794"/>
      <c r="DU13" s="795"/>
      <c r="DV13" s="781"/>
      <c r="DW13" s="782"/>
      <c r="DX13" s="782"/>
      <c r="DY13" s="782"/>
      <c r="DZ13" s="796"/>
      <c r="EA13" s="232"/>
    </row>
    <row r="14" spans="1:131" s="233" customFormat="1" ht="26.25" customHeight="1" x14ac:dyDescent="0.2">
      <c r="A14" s="236">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0"/>
      <c r="BA14" s="230"/>
      <c r="BB14" s="230"/>
      <c r="BC14" s="230"/>
      <c r="BD14" s="230"/>
      <c r="BE14" s="231"/>
      <c r="BF14" s="231"/>
      <c r="BG14" s="231"/>
      <c r="BH14" s="231"/>
      <c r="BI14" s="231"/>
      <c r="BJ14" s="231"/>
      <c r="BK14" s="231"/>
      <c r="BL14" s="231"/>
      <c r="BM14" s="231"/>
      <c r="BN14" s="231"/>
      <c r="BO14" s="231"/>
      <c r="BP14" s="231"/>
      <c r="BQ14" s="236">
        <v>8</v>
      </c>
      <c r="BR14" s="237"/>
      <c r="BS14" s="781"/>
      <c r="BT14" s="782"/>
      <c r="BU14" s="782"/>
      <c r="BV14" s="782"/>
      <c r="BW14" s="782"/>
      <c r="BX14" s="782"/>
      <c r="BY14" s="782"/>
      <c r="BZ14" s="782"/>
      <c r="CA14" s="782"/>
      <c r="CB14" s="782"/>
      <c r="CC14" s="782"/>
      <c r="CD14" s="782"/>
      <c r="CE14" s="782"/>
      <c r="CF14" s="782"/>
      <c r="CG14" s="783"/>
      <c r="CH14" s="793"/>
      <c r="CI14" s="794"/>
      <c r="CJ14" s="794"/>
      <c r="CK14" s="794"/>
      <c r="CL14" s="795"/>
      <c r="CM14" s="793"/>
      <c r="CN14" s="794"/>
      <c r="CO14" s="794"/>
      <c r="CP14" s="794"/>
      <c r="CQ14" s="795"/>
      <c r="CR14" s="793"/>
      <c r="CS14" s="794"/>
      <c r="CT14" s="794"/>
      <c r="CU14" s="794"/>
      <c r="CV14" s="795"/>
      <c r="CW14" s="793"/>
      <c r="CX14" s="794"/>
      <c r="CY14" s="794"/>
      <c r="CZ14" s="794"/>
      <c r="DA14" s="795"/>
      <c r="DB14" s="793"/>
      <c r="DC14" s="794"/>
      <c r="DD14" s="794"/>
      <c r="DE14" s="794"/>
      <c r="DF14" s="795"/>
      <c r="DG14" s="793"/>
      <c r="DH14" s="794"/>
      <c r="DI14" s="794"/>
      <c r="DJ14" s="794"/>
      <c r="DK14" s="795"/>
      <c r="DL14" s="793"/>
      <c r="DM14" s="794"/>
      <c r="DN14" s="794"/>
      <c r="DO14" s="794"/>
      <c r="DP14" s="795"/>
      <c r="DQ14" s="793"/>
      <c r="DR14" s="794"/>
      <c r="DS14" s="794"/>
      <c r="DT14" s="794"/>
      <c r="DU14" s="795"/>
      <c r="DV14" s="781"/>
      <c r="DW14" s="782"/>
      <c r="DX14" s="782"/>
      <c r="DY14" s="782"/>
      <c r="DZ14" s="796"/>
      <c r="EA14" s="232"/>
    </row>
    <row r="15" spans="1:131" s="233" customFormat="1" ht="26.25" customHeight="1" x14ac:dyDescent="0.2">
      <c r="A15" s="236">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0"/>
      <c r="BA15" s="230"/>
      <c r="BB15" s="230"/>
      <c r="BC15" s="230"/>
      <c r="BD15" s="230"/>
      <c r="BE15" s="231"/>
      <c r="BF15" s="231"/>
      <c r="BG15" s="231"/>
      <c r="BH15" s="231"/>
      <c r="BI15" s="231"/>
      <c r="BJ15" s="231"/>
      <c r="BK15" s="231"/>
      <c r="BL15" s="231"/>
      <c r="BM15" s="231"/>
      <c r="BN15" s="231"/>
      <c r="BO15" s="231"/>
      <c r="BP15" s="231"/>
      <c r="BQ15" s="236">
        <v>9</v>
      </c>
      <c r="BR15" s="237"/>
      <c r="BS15" s="781"/>
      <c r="BT15" s="782"/>
      <c r="BU15" s="782"/>
      <c r="BV15" s="782"/>
      <c r="BW15" s="782"/>
      <c r="BX15" s="782"/>
      <c r="BY15" s="782"/>
      <c r="BZ15" s="782"/>
      <c r="CA15" s="782"/>
      <c r="CB15" s="782"/>
      <c r="CC15" s="782"/>
      <c r="CD15" s="782"/>
      <c r="CE15" s="782"/>
      <c r="CF15" s="782"/>
      <c r="CG15" s="783"/>
      <c r="CH15" s="793"/>
      <c r="CI15" s="794"/>
      <c r="CJ15" s="794"/>
      <c r="CK15" s="794"/>
      <c r="CL15" s="795"/>
      <c r="CM15" s="793"/>
      <c r="CN15" s="794"/>
      <c r="CO15" s="794"/>
      <c r="CP15" s="794"/>
      <c r="CQ15" s="795"/>
      <c r="CR15" s="793"/>
      <c r="CS15" s="794"/>
      <c r="CT15" s="794"/>
      <c r="CU15" s="794"/>
      <c r="CV15" s="795"/>
      <c r="CW15" s="793"/>
      <c r="CX15" s="794"/>
      <c r="CY15" s="794"/>
      <c r="CZ15" s="794"/>
      <c r="DA15" s="795"/>
      <c r="DB15" s="793"/>
      <c r="DC15" s="794"/>
      <c r="DD15" s="794"/>
      <c r="DE15" s="794"/>
      <c r="DF15" s="795"/>
      <c r="DG15" s="793"/>
      <c r="DH15" s="794"/>
      <c r="DI15" s="794"/>
      <c r="DJ15" s="794"/>
      <c r="DK15" s="795"/>
      <c r="DL15" s="793"/>
      <c r="DM15" s="794"/>
      <c r="DN15" s="794"/>
      <c r="DO15" s="794"/>
      <c r="DP15" s="795"/>
      <c r="DQ15" s="793"/>
      <c r="DR15" s="794"/>
      <c r="DS15" s="794"/>
      <c r="DT15" s="794"/>
      <c r="DU15" s="795"/>
      <c r="DV15" s="781"/>
      <c r="DW15" s="782"/>
      <c r="DX15" s="782"/>
      <c r="DY15" s="782"/>
      <c r="DZ15" s="796"/>
      <c r="EA15" s="232"/>
    </row>
    <row r="16" spans="1:131" s="233" customFormat="1" ht="26.25" customHeight="1" x14ac:dyDescent="0.2">
      <c r="A16" s="236">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0"/>
      <c r="BA16" s="230"/>
      <c r="BB16" s="230"/>
      <c r="BC16" s="230"/>
      <c r="BD16" s="230"/>
      <c r="BE16" s="231"/>
      <c r="BF16" s="231"/>
      <c r="BG16" s="231"/>
      <c r="BH16" s="231"/>
      <c r="BI16" s="231"/>
      <c r="BJ16" s="231"/>
      <c r="BK16" s="231"/>
      <c r="BL16" s="231"/>
      <c r="BM16" s="231"/>
      <c r="BN16" s="231"/>
      <c r="BO16" s="231"/>
      <c r="BP16" s="231"/>
      <c r="BQ16" s="236">
        <v>10</v>
      </c>
      <c r="BR16" s="237"/>
      <c r="BS16" s="781"/>
      <c r="BT16" s="782"/>
      <c r="BU16" s="782"/>
      <c r="BV16" s="782"/>
      <c r="BW16" s="782"/>
      <c r="BX16" s="782"/>
      <c r="BY16" s="782"/>
      <c r="BZ16" s="782"/>
      <c r="CA16" s="782"/>
      <c r="CB16" s="782"/>
      <c r="CC16" s="782"/>
      <c r="CD16" s="782"/>
      <c r="CE16" s="782"/>
      <c r="CF16" s="782"/>
      <c r="CG16" s="783"/>
      <c r="CH16" s="793"/>
      <c r="CI16" s="794"/>
      <c r="CJ16" s="794"/>
      <c r="CK16" s="794"/>
      <c r="CL16" s="795"/>
      <c r="CM16" s="793"/>
      <c r="CN16" s="794"/>
      <c r="CO16" s="794"/>
      <c r="CP16" s="794"/>
      <c r="CQ16" s="795"/>
      <c r="CR16" s="793"/>
      <c r="CS16" s="794"/>
      <c r="CT16" s="794"/>
      <c r="CU16" s="794"/>
      <c r="CV16" s="795"/>
      <c r="CW16" s="793"/>
      <c r="CX16" s="794"/>
      <c r="CY16" s="794"/>
      <c r="CZ16" s="794"/>
      <c r="DA16" s="795"/>
      <c r="DB16" s="793"/>
      <c r="DC16" s="794"/>
      <c r="DD16" s="794"/>
      <c r="DE16" s="794"/>
      <c r="DF16" s="795"/>
      <c r="DG16" s="793"/>
      <c r="DH16" s="794"/>
      <c r="DI16" s="794"/>
      <c r="DJ16" s="794"/>
      <c r="DK16" s="795"/>
      <c r="DL16" s="793"/>
      <c r="DM16" s="794"/>
      <c r="DN16" s="794"/>
      <c r="DO16" s="794"/>
      <c r="DP16" s="795"/>
      <c r="DQ16" s="793"/>
      <c r="DR16" s="794"/>
      <c r="DS16" s="794"/>
      <c r="DT16" s="794"/>
      <c r="DU16" s="795"/>
      <c r="DV16" s="781"/>
      <c r="DW16" s="782"/>
      <c r="DX16" s="782"/>
      <c r="DY16" s="782"/>
      <c r="DZ16" s="796"/>
      <c r="EA16" s="232"/>
    </row>
    <row r="17" spans="1:131" s="233" customFormat="1" ht="26.25" customHeight="1" x14ac:dyDescent="0.2">
      <c r="A17" s="236">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0"/>
      <c r="BA17" s="230"/>
      <c r="BB17" s="230"/>
      <c r="BC17" s="230"/>
      <c r="BD17" s="230"/>
      <c r="BE17" s="231"/>
      <c r="BF17" s="231"/>
      <c r="BG17" s="231"/>
      <c r="BH17" s="231"/>
      <c r="BI17" s="231"/>
      <c r="BJ17" s="231"/>
      <c r="BK17" s="231"/>
      <c r="BL17" s="231"/>
      <c r="BM17" s="231"/>
      <c r="BN17" s="231"/>
      <c r="BO17" s="231"/>
      <c r="BP17" s="231"/>
      <c r="BQ17" s="236">
        <v>11</v>
      </c>
      <c r="BR17" s="237"/>
      <c r="BS17" s="781"/>
      <c r="BT17" s="782"/>
      <c r="BU17" s="782"/>
      <c r="BV17" s="782"/>
      <c r="BW17" s="782"/>
      <c r="BX17" s="782"/>
      <c r="BY17" s="782"/>
      <c r="BZ17" s="782"/>
      <c r="CA17" s="782"/>
      <c r="CB17" s="782"/>
      <c r="CC17" s="782"/>
      <c r="CD17" s="782"/>
      <c r="CE17" s="782"/>
      <c r="CF17" s="782"/>
      <c r="CG17" s="783"/>
      <c r="CH17" s="793"/>
      <c r="CI17" s="794"/>
      <c r="CJ17" s="794"/>
      <c r="CK17" s="794"/>
      <c r="CL17" s="795"/>
      <c r="CM17" s="793"/>
      <c r="CN17" s="794"/>
      <c r="CO17" s="794"/>
      <c r="CP17" s="794"/>
      <c r="CQ17" s="795"/>
      <c r="CR17" s="793"/>
      <c r="CS17" s="794"/>
      <c r="CT17" s="794"/>
      <c r="CU17" s="794"/>
      <c r="CV17" s="795"/>
      <c r="CW17" s="793"/>
      <c r="CX17" s="794"/>
      <c r="CY17" s="794"/>
      <c r="CZ17" s="794"/>
      <c r="DA17" s="795"/>
      <c r="DB17" s="793"/>
      <c r="DC17" s="794"/>
      <c r="DD17" s="794"/>
      <c r="DE17" s="794"/>
      <c r="DF17" s="795"/>
      <c r="DG17" s="793"/>
      <c r="DH17" s="794"/>
      <c r="DI17" s="794"/>
      <c r="DJ17" s="794"/>
      <c r="DK17" s="795"/>
      <c r="DL17" s="793"/>
      <c r="DM17" s="794"/>
      <c r="DN17" s="794"/>
      <c r="DO17" s="794"/>
      <c r="DP17" s="795"/>
      <c r="DQ17" s="793"/>
      <c r="DR17" s="794"/>
      <c r="DS17" s="794"/>
      <c r="DT17" s="794"/>
      <c r="DU17" s="795"/>
      <c r="DV17" s="781"/>
      <c r="DW17" s="782"/>
      <c r="DX17" s="782"/>
      <c r="DY17" s="782"/>
      <c r="DZ17" s="796"/>
      <c r="EA17" s="232"/>
    </row>
    <row r="18" spans="1:131" s="233" customFormat="1" ht="26.25" customHeight="1" x14ac:dyDescent="0.2">
      <c r="A18" s="236">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0"/>
      <c r="BA18" s="230"/>
      <c r="BB18" s="230"/>
      <c r="BC18" s="230"/>
      <c r="BD18" s="230"/>
      <c r="BE18" s="231"/>
      <c r="BF18" s="231"/>
      <c r="BG18" s="231"/>
      <c r="BH18" s="231"/>
      <c r="BI18" s="231"/>
      <c r="BJ18" s="231"/>
      <c r="BK18" s="231"/>
      <c r="BL18" s="231"/>
      <c r="BM18" s="231"/>
      <c r="BN18" s="231"/>
      <c r="BO18" s="231"/>
      <c r="BP18" s="231"/>
      <c r="BQ18" s="236">
        <v>12</v>
      </c>
      <c r="BR18" s="237"/>
      <c r="BS18" s="781"/>
      <c r="BT18" s="782"/>
      <c r="BU18" s="782"/>
      <c r="BV18" s="782"/>
      <c r="BW18" s="782"/>
      <c r="BX18" s="782"/>
      <c r="BY18" s="782"/>
      <c r="BZ18" s="782"/>
      <c r="CA18" s="782"/>
      <c r="CB18" s="782"/>
      <c r="CC18" s="782"/>
      <c r="CD18" s="782"/>
      <c r="CE18" s="782"/>
      <c r="CF18" s="782"/>
      <c r="CG18" s="783"/>
      <c r="CH18" s="793"/>
      <c r="CI18" s="794"/>
      <c r="CJ18" s="794"/>
      <c r="CK18" s="794"/>
      <c r="CL18" s="795"/>
      <c r="CM18" s="793"/>
      <c r="CN18" s="794"/>
      <c r="CO18" s="794"/>
      <c r="CP18" s="794"/>
      <c r="CQ18" s="795"/>
      <c r="CR18" s="793"/>
      <c r="CS18" s="794"/>
      <c r="CT18" s="794"/>
      <c r="CU18" s="794"/>
      <c r="CV18" s="795"/>
      <c r="CW18" s="793"/>
      <c r="CX18" s="794"/>
      <c r="CY18" s="794"/>
      <c r="CZ18" s="794"/>
      <c r="DA18" s="795"/>
      <c r="DB18" s="793"/>
      <c r="DC18" s="794"/>
      <c r="DD18" s="794"/>
      <c r="DE18" s="794"/>
      <c r="DF18" s="795"/>
      <c r="DG18" s="793"/>
      <c r="DH18" s="794"/>
      <c r="DI18" s="794"/>
      <c r="DJ18" s="794"/>
      <c r="DK18" s="795"/>
      <c r="DL18" s="793"/>
      <c r="DM18" s="794"/>
      <c r="DN18" s="794"/>
      <c r="DO18" s="794"/>
      <c r="DP18" s="795"/>
      <c r="DQ18" s="793"/>
      <c r="DR18" s="794"/>
      <c r="DS18" s="794"/>
      <c r="DT18" s="794"/>
      <c r="DU18" s="795"/>
      <c r="DV18" s="781"/>
      <c r="DW18" s="782"/>
      <c r="DX18" s="782"/>
      <c r="DY18" s="782"/>
      <c r="DZ18" s="796"/>
      <c r="EA18" s="232"/>
    </row>
    <row r="19" spans="1:131" s="233" customFormat="1" ht="26.25" customHeight="1" x14ac:dyDescent="0.2">
      <c r="A19" s="236">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0"/>
      <c r="BA19" s="230"/>
      <c r="BB19" s="230"/>
      <c r="BC19" s="230"/>
      <c r="BD19" s="230"/>
      <c r="BE19" s="231"/>
      <c r="BF19" s="231"/>
      <c r="BG19" s="231"/>
      <c r="BH19" s="231"/>
      <c r="BI19" s="231"/>
      <c r="BJ19" s="231"/>
      <c r="BK19" s="231"/>
      <c r="BL19" s="231"/>
      <c r="BM19" s="231"/>
      <c r="BN19" s="231"/>
      <c r="BO19" s="231"/>
      <c r="BP19" s="231"/>
      <c r="BQ19" s="236">
        <v>13</v>
      </c>
      <c r="BR19" s="237"/>
      <c r="BS19" s="781"/>
      <c r="BT19" s="782"/>
      <c r="BU19" s="782"/>
      <c r="BV19" s="782"/>
      <c r="BW19" s="782"/>
      <c r="BX19" s="782"/>
      <c r="BY19" s="782"/>
      <c r="BZ19" s="782"/>
      <c r="CA19" s="782"/>
      <c r="CB19" s="782"/>
      <c r="CC19" s="782"/>
      <c r="CD19" s="782"/>
      <c r="CE19" s="782"/>
      <c r="CF19" s="782"/>
      <c r="CG19" s="783"/>
      <c r="CH19" s="793"/>
      <c r="CI19" s="794"/>
      <c r="CJ19" s="794"/>
      <c r="CK19" s="794"/>
      <c r="CL19" s="795"/>
      <c r="CM19" s="793"/>
      <c r="CN19" s="794"/>
      <c r="CO19" s="794"/>
      <c r="CP19" s="794"/>
      <c r="CQ19" s="795"/>
      <c r="CR19" s="793"/>
      <c r="CS19" s="794"/>
      <c r="CT19" s="794"/>
      <c r="CU19" s="794"/>
      <c r="CV19" s="795"/>
      <c r="CW19" s="793"/>
      <c r="CX19" s="794"/>
      <c r="CY19" s="794"/>
      <c r="CZ19" s="794"/>
      <c r="DA19" s="795"/>
      <c r="DB19" s="793"/>
      <c r="DC19" s="794"/>
      <c r="DD19" s="794"/>
      <c r="DE19" s="794"/>
      <c r="DF19" s="795"/>
      <c r="DG19" s="793"/>
      <c r="DH19" s="794"/>
      <c r="DI19" s="794"/>
      <c r="DJ19" s="794"/>
      <c r="DK19" s="795"/>
      <c r="DL19" s="793"/>
      <c r="DM19" s="794"/>
      <c r="DN19" s="794"/>
      <c r="DO19" s="794"/>
      <c r="DP19" s="795"/>
      <c r="DQ19" s="793"/>
      <c r="DR19" s="794"/>
      <c r="DS19" s="794"/>
      <c r="DT19" s="794"/>
      <c r="DU19" s="795"/>
      <c r="DV19" s="781"/>
      <c r="DW19" s="782"/>
      <c r="DX19" s="782"/>
      <c r="DY19" s="782"/>
      <c r="DZ19" s="796"/>
      <c r="EA19" s="232"/>
    </row>
    <row r="20" spans="1:131" s="233" customFormat="1" ht="26.25" customHeight="1" x14ac:dyDescent="0.2">
      <c r="A20" s="236">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0"/>
      <c r="BA20" s="230"/>
      <c r="BB20" s="230"/>
      <c r="BC20" s="230"/>
      <c r="BD20" s="230"/>
      <c r="BE20" s="231"/>
      <c r="BF20" s="231"/>
      <c r="BG20" s="231"/>
      <c r="BH20" s="231"/>
      <c r="BI20" s="231"/>
      <c r="BJ20" s="231"/>
      <c r="BK20" s="231"/>
      <c r="BL20" s="231"/>
      <c r="BM20" s="231"/>
      <c r="BN20" s="231"/>
      <c r="BO20" s="231"/>
      <c r="BP20" s="231"/>
      <c r="BQ20" s="236">
        <v>14</v>
      </c>
      <c r="BR20" s="237"/>
      <c r="BS20" s="781"/>
      <c r="BT20" s="782"/>
      <c r="BU20" s="782"/>
      <c r="BV20" s="782"/>
      <c r="BW20" s="782"/>
      <c r="BX20" s="782"/>
      <c r="BY20" s="782"/>
      <c r="BZ20" s="782"/>
      <c r="CA20" s="782"/>
      <c r="CB20" s="782"/>
      <c r="CC20" s="782"/>
      <c r="CD20" s="782"/>
      <c r="CE20" s="782"/>
      <c r="CF20" s="782"/>
      <c r="CG20" s="783"/>
      <c r="CH20" s="793"/>
      <c r="CI20" s="794"/>
      <c r="CJ20" s="794"/>
      <c r="CK20" s="794"/>
      <c r="CL20" s="795"/>
      <c r="CM20" s="793"/>
      <c r="CN20" s="794"/>
      <c r="CO20" s="794"/>
      <c r="CP20" s="794"/>
      <c r="CQ20" s="795"/>
      <c r="CR20" s="793"/>
      <c r="CS20" s="794"/>
      <c r="CT20" s="794"/>
      <c r="CU20" s="794"/>
      <c r="CV20" s="795"/>
      <c r="CW20" s="793"/>
      <c r="CX20" s="794"/>
      <c r="CY20" s="794"/>
      <c r="CZ20" s="794"/>
      <c r="DA20" s="795"/>
      <c r="DB20" s="793"/>
      <c r="DC20" s="794"/>
      <c r="DD20" s="794"/>
      <c r="DE20" s="794"/>
      <c r="DF20" s="795"/>
      <c r="DG20" s="793"/>
      <c r="DH20" s="794"/>
      <c r="DI20" s="794"/>
      <c r="DJ20" s="794"/>
      <c r="DK20" s="795"/>
      <c r="DL20" s="793"/>
      <c r="DM20" s="794"/>
      <c r="DN20" s="794"/>
      <c r="DO20" s="794"/>
      <c r="DP20" s="795"/>
      <c r="DQ20" s="793"/>
      <c r="DR20" s="794"/>
      <c r="DS20" s="794"/>
      <c r="DT20" s="794"/>
      <c r="DU20" s="795"/>
      <c r="DV20" s="781"/>
      <c r="DW20" s="782"/>
      <c r="DX20" s="782"/>
      <c r="DY20" s="782"/>
      <c r="DZ20" s="796"/>
      <c r="EA20" s="232"/>
    </row>
    <row r="21" spans="1:131" s="233" customFormat="1" ht="26.25" customHeight="1" thickBot="1" x14ac:dyDescent="0.25">
      <c r="A21" s="236">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0"/>
      <c r="BA21" s="230"/>
      <c r="BB21" s="230"/>
      <c r="BC21" s="230"/>
      <c r="BD21" s="230"/>
      <c r="BE21" s="231"/>
      <c r="BF21" s="231"/>
      <c r="BG21" s="231"/>
      <c r="BH21" s="231"/>
      <c r="BI21" s="231"/>
      <c r="BJ21" s="231"/>
      <c r="BK21" s="231"/>
      <c r="BL21" s="231"/>
      <c r="BM21" s="231"/>
      <c r="BN21" s="231"/>
      <c r="BO21" s="231"/>
      <c r="BP21" s="231"/>
      <c r="BQ21" s="236">
        <v>15</v>
      </c>
      <c r="BR21" s="237"/>
      <c r="BS21" s="781"/>
      <c r="BT21" s="782"/>
      <c r="BU21" s="782"/>
      <c r="BV21" s="782"/>
      <c r="BW21" s="782"/>
      <c r="BX21" s="782"/>
      <c r="BY21" s="782"/>
      <c r="BZ21" s="782"/>
      <c r="CA21" s="782"/>
      <c r="CB21" s="782"/>
      <c r="CC21" s="782"/>
      <c r="CD21" s="782"/>
      <c r="CE21" s="782"/>
      <c r="CF21" s="782"/>
      <c r="CG21" s="783"/>
      <c r="CH21" s="793"/>
      <c r="CI21" s="794"/>
      <c r="CJ21" s="794"/>
      <c r="CK21" s="794"/>
      <c r="CL21" s="795"/>
      <c r="CM21" s="793"/>
      <c r="CN21" s="794"/>
      <c r="CO21" s="794"/>
      <c r="CP21" s="794"/>
      <c r="CQ21" s="795"/>
      <c r="CR21" s="793"/>
      <c r="CS21" s="794"/>
      <c r="CT21" s="794"/>
      <c r="CU21" s="794"/>
      <c r="CV21" s="795"/>
      <c r="CW21" s="793"/>
      <c r="CX21" s="794"/>
      <c r="CY21" s="794"/>
      <c r="CZ21" s="794"/>
      <c r="DA21" s="795"/>
      <c r="DB21" s="793"/>
      <c r="DC21" s="794"/>
      <c r="DD21" s="794"/>
      <c r="DE21" s="794"/>
      <c r="DF21" s="795"/>
      <c r="DG21" s="793"/>
      <c r="DH21" s="794"/>
      <c r="DI21" s="794"/>
      <c r="DJ21" s="794"/>
      <c r="DK21" s="795"/>
      <c r="DL21" s="793"/>
      <c r="DM21" s="794"/>
      <c r="DN21" s="794"/>
      <c r="DO21" s="794"/>
      <c r="DP21" s="795"/>
      <c r="DQ21" s="793"/>
      <c r="DR21" s="794"/>
      <c r="DS21" s="794"/>
      <c r="DT21" s="794"/>
      <c r="DU21" s="795"/>
      <c r="DV21" s="781"/>
      <c r="DW21" s="782"/>
      <c r="DX21" s="782"/>
      <c r="DY21" s="782"/>
      <c r="DZ21" s="796"/>
      <c r="EA21" s="232"/>
    </row>
    <row r="22" spans="1:131" s="233" customFormat="1" ht="26.25" customHeight="1" x14ac:dyDescent="0.2">
      <c r="A22" s="236">
        <v>16</v>
      </c>
      <c r="B22" s="768"/>
      <c r="C22" s="769"/>
      <c r="D22" s="769"/>
      <c r="E22" s="769"/>
      <c r="F22" s="769"/>
      <c r="G22" s="769"/>
      <c r="H22" s="769"/>
      <c r="I22" s="769"/>
      <c r="J22" s="769"/>
      <c r="K22" s="769"/>
      <c r="L22" s="769"/>
      <c r="M22" s="769"/>
      <c r="N22" s="769"/>
      <c r="O22" s="769"/>
      <c r="P22" s="770"/>
      <c r="Q22" s="797"/>
      <c r="R22" s="798"/>
      <c r="S22" s="798"/>
      <c r="T22" s="798"/>
      <c r="U22" s="798"/>
      <c r="V22" s="798"/>
      <c r="W22" s="798"/>
      <c r="X22" s="798"/>
      <c r="Y22" s="798"/>
      <c r="Z22" s="798"/>
      <c r="AA22" s="798"/>
      <c r="AB22" s="798"/>
      <c r="AC22" s="798"/>
      <c r="AD22" s="798"/>
      <c r="AE22" s="799"/>
      <c r="AF22" s="774"/>
      <c r="AG22" s="775"/>
      <c r="AH22" s="775"/>
      <c r="AI22" s="775"/>
      <c r="AJ22" s="776"/>
      <c r="AK22" s="812"/>
      <c r="AL22" s="813"/>
      <c r="AM22" s="813"/>
      <c r="AN22" s="813"/>
      <c r="AO22" s="813"/>
      <c r="AP22" s="813"/>
      <c r="AQ22" s="813"/>
      <c r="AR22" s="813"/>
      <c r="AS22" s="813"/>
      <c r="AT22" s="813"/>
      <c r="AU22" s="814"/>
      <c r="AV22" s="814"/>
      <c r="AW22" s="814"/>
      <c r="AX22" s="814"/>
      <c r="AY22" s="815"/>
      <c r="AZ22" s="816" t="s">
        <v>390</v>
      </c>
      <c r="BA22" s="816"/>
      <c r="BB22" s="816"/>
      <c r="BC22" s="816"/>
      <c r="BD22" s="817"/>
      <c r="BE22" s="231"/>
      <c r="BF22" s="231"/>
      <c r="BG22" s="231"/>
      <c r="BH22" s="231"/>
      <c r="BI22" s="231"/>
      <c r="BJ22" s="231"/>
      <c r="BK22" s="231"/>
      <c r="BL22" s="231"/>
      <c r="BM22" s="231"/>
      <c r="BN22" s="231"/>
      <c r="BO22" s="231"/>
      <c r="BP22" s="231"/>
      <c r="BQ22" s="236">
        <v>16</v>
      </c>
      <c r="BR22" s="237"/>
      <c r="BS22" s="781"/>
      <c r="BT22" s="782"/>
      <c r="BU22" s="782"/>
      <c r="BV22" s="782"/>
      <c r="BW22" s="782"/>
      <c r="BX22" s="782"/>
      <c r="BY22" s="782"/>
      <c r="BZ22" s="782"/>
      <c r="CA22" s="782"/>
      <c r="CB22" s="782"/>
      <c r="CC22" s="782"/>
      <c r="CD22" s="782"/>
      <c r="CE22" s="782"/>
      <c r="CF22" s="782"/>
      <c r="CG22" s="783"/>
      <c r="CH22" s="793"/>
      <c r="CI22" s="794"/>
      <c r="CJ22" s="794"/>
      <c r="CK22" s="794"/>
      <c r="CL22" s="795"/>
      <c r="CM22" s="793"/>
      <c r="CN22" s="794"/>
      <c r="CO22" s="794"/>
      <c r="CP22" s="794"/>
      <c r="CQ22" s="795"/>
      <c r="CR22" s="793"/>
      <c r="CS22" s="794"/>
      <c r="CT22" s="794"/>
      <c r="CU22" s="794"/>
      <c r="CV22" s="795"/>
      <c r="CW22" s="793"/>
      <c r="CX22" s="794"/>
      <c r="CY22" s="794"/>
      <c r="CZ22" s="794"/>
      <c r="DA22" s="795"/>
      <c r="DB22" s="793"/>
      <c r="DC22" s="794"/>
      <c r="DD22" s="794"/>
      <c r="DE22" s="794"/>
      <c r="DF22" s="795"/>
      <c r="DG22" s="793"/>
      <c r="DH22" s="794"/>
      <c r="DI22" s="794"/>
      <c r="DJ22" s="794"/>
      <c r="DK22" s="795"/>
      <c r="DL22" s="793"/>
      <c r="DM22" s="794"/>
      <c r="DN22" s="794"/>
      <c r="DO22" s="794"/>
      <c r="DP22" s="795"/>
      <c r="DQ22" s="793"/>
      <c r="DR22" s="794"/>
      <c r="DS22" s="794"/>
      <c r="DT22" s="794"/>
      <c r="DU22" s="795"/>
      <c r="DV22" s="781"/>
      <c r="DW22" s="782"/>
      <c r="DX22" s="782"/>
      <c r="DY22" s="782"/>
      <c r="DZ22" s="796"/>
      <c r="EA22" s="232"/>
    </row>
    <row r="23" spans="1:131" s="233" customFormat="1" ht="26.25" customHeight="1" thickBot="1" x14ac:dyDescent="0.25">
      <c r="A23" s="238" t="s">
        <v>391</v>
      </c>
      <c r="B23" s="800" t="s">
        <v>392</v>
      </c>
      <c r="C23" s="801"/>
      <c r="D23" s="801"/>
      <c r="E23" s="801"/>
      <c r="F23" s="801"/>
      <c r="G23" s="801"/>
      <c r="H23" s="801"/>
      <c r="I23" s="801"/>
      <c r="J23" s="801"/>
      <c r="K23" s="801"/>
      <c r="L23" s="801"/>
      <c r="M23" s="801"/>
      <c r="N23" s="801"/>
      <c r="O23" s="801"/>
      <c r="P23" s="802"/>
      <c r="Q23" s="803">
        <v>3865</v>
      </c>
      <c r="R23" s="804"/>
      <c r="S23" s="804"/>
      <c r="T23" s="804"/>
      <c r="U23" s="804"/>
      <c r="V23" s="804">
        <v>3397</v>
      </c>
      <c r="W23" s="804"/>
      <c r="X23" s="804"/>
      <c r="Y23" s="804"/>
      <c r="Z23" s="804"/>
      <c r="AA23" s="804">
        <v>468</v>
      </c>
      <c r="AB23" s="804"/>
      <c r="AC23" s="804"/>
      <c r="AD23" s="804"/>
      <c r="AE23" s="805"/>
      <c r="AF23" s="806">
        <v>445</v>
      </c>
      <c r="AG23" s="804"/>
      <c r="AH23" s="804"/>
      <c r="AI23" s="804"/>
      <c r="AJ23" s="807"/>
      <c r="AK23" s="808"/>
      <c r="AL23" s="809"/>
      <c r="AM23" s="809"/>
      <c r="AN23" s="809"/>
      <c r="AO23" s="809"/>
      <c r="AP23" s="804">
        <v>1777</v>
      </c>
      <c r="AQ23" s="804"/>
      <c r="AR23" s="804"/>
      <c r="AS23" s="804"/>
      <c r="AT23" s="804"/>
      <c r="AU23" s="810"/>
      <c r="AV23" s="810"/>
      <c r="AW23" s="810"/>
      <c r="AX23" s="810"/>
      <c r="AY23" s="811"/>
      <c r="AZ23" s="819" t="s">
        <v>136</v>
      </c>
      <c r="BA23" s="820"/>
      <c r="BB23" s="820"/>
      <c r="BC23" s="820"/>
      <c r="BD23" s="821"/>
      <c r="BE23" s="231"/>
      <c r="BF23" s="231"/>
      <c r="BG23" s="231"/>
      <c r="BH23" s="231"/>
      <c r="BI23" s="231"/>
      <c r="BJ23" s="231"/>
      <c r="BK23" s="231"/>
      <c r="BL23" s="231"/>
      <c r="BM23" s="231"/>
      <c r="BN23" s="231"/>
      <c r="BO23" s="231"/>
      <c r="BP23" s="231"/>
      <c r="BQ23" s="236">
        <v>17</v>
      </c>
      <c r="BR23" s="237"/>
      <c r="BS23" s="781"/>
      <c r="BT23" s="782"/>
      <c r="BU23" s="782"/>
      <c r="BV23" s="782"/>
      <c r="BW23" s="782"/>
      <c r="BX23" s="782"/>
      <c r="BY23" s="782"/>
      <c r="BZ23" s="782"/>
      <c r="CA23" s="782"/>
      <c r="CB23" s="782"/>
      <c r="CC23" s="782"/>
      <c r="CD23" s="782"/>
      <c r="CE23" s="782"/>
      <c r="CF23" s="782"/>
      <c r="CG23" s="783"/>
      <c r="CH23" s="793"/>
      <c r="CI23" s="794"/>
      <c r="CJ23" s="794"/>
      <c r="CK23" s="794"/>
      <c r="CL23" s="795"/>
      <c r="CM23" s="793"/>
      <c r="CN23" s="794"/>
      <c r="CO23" s="794"/>
      <c r="CP23" s="794"/>
      <c r="CQ23" s="795"/>
      <c r="CR23" s="793"/>
      <c r="CS23" s="794"/>
      <c r="CT23" s="794"/>
      <c r="CU23" s="794"/>
      <c r="CV23" s="795"/>
      <c r="CW23" s="793"/>
      <c r="CX23" s="794"/>
      <c r="CY23" s="794"/>
      <c r="CZ23" s="794"/>
      <c r="DA23" s="795"/>
      <c r="DB23" s="793"/>
      <c r="DC23" s="794"/>
      <c r="DD23" s="794"/>
      <c r="DE23" s="794"/>
      <c r="DF23" s="795"/>
      <c r="DG23" s="793"/>
      <c r="DH23" s="794"/>
      <c r="DI23" s="794"/>
      <c r="DJ23" s="794"/>
      <c r="DK23" s="795"/>
      <c r="DL23" s="793"/>
      <c r="DM23" s="794"/>
      <c r="DN23" s="794"/>
      <c r="DO23" s="794"/>
      <c r="DP23" s="795"/>
      <c r="DQ23" s="793"/>
      <c r="DR23" s="794"/>
      <c r="DS23" s="794"/>
      <c r="DT23" s="794"/>
      <c r="DU23" s="795"/>
      <c r="DV23" s="781"/>
      <c r="DW23" s="782"/>
      <c r="DX23" s="782"/>
      <c r="DY23" s="782"/>
      <c r="DZ23" s="796"/>
      <c r="EA23" s="232"/>
    </row>
    <row r="24" spans="1:131" s="233" customFormat="1" ht="26.25" customHeight="1" x14ac:dyDescent="0.2">
      <c r="A24" s="818" t="s">
        <v>393</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230"/>
      <c r="BA24" s="230"/>
      <c r="BB24" s="230"/>
      <c r="BC24" s="230"/>
      <c r="BD24" s="230"/>
      <c r="BE24" s="231"/>
      <c r="BF24" s="231"/>
      <c r="BG24" s="231"/>
      <c r="BH24" s="231"/>
      <c r="BI24" s="231"/>
      <c r="BJ24" s="231"/>
      <c r="BK24" s="231"/>
      <c r="BL24" s="231"/>
      <c r="BM24" s="231"/>
      <c r="BN24" s="231"/>
      <c r="BO24" s="231"/>
      <c r="BP24" s="231"/>
      <c r="BQ24" s="236">
        <v>18</v>
      </c>
      <c r="BR24" s="237"/>
      <c r="BS24" s="781"/>
      <c r="BT24" s="782"/>
      <c r="BU24" s="782"/>
      <c r="BV24" s="782"/>
      <c r="BW24" s="782"/>
      <c r="BX24" s="782"/>
      <c r="BY24" s="782"/>
      <c r="BZ24" s="782"/>
      <c r="CA24" s="782"/>
      <c r="CB24" s="782"/>
      <c r="CC24" s="782"/>
      <c r="CD24" s="782"/>
      <c r="CE24" s="782"/>
      <c r="CF24" s="782"/>
      <c r="CG24" s="783"/>
      <c r="CH24" s="793"/>
      <c r="CI24" s="794"/>
      <c r="CJ24" s="794"/>
      <c r="CK24" s="794"/>
      <c r="CL24" s="795"/>
      <c r="CM24" s="793"/>
      <c r="CN24" s="794"/>
      <c r="CO24" s="794"/>
      <c r="CP24" s="794"/>
      <c r="CQ24" s="795"/>
      <c r="CR24" s="793"/>
      <c r="CS24" s="794"/>
      <c r="CT24" s="794"/>
      <c r="CU24" s="794"/>
      <c r="CV24" s="795"/>
      <c r="CW24" s="793"/>
      <c r="CX24" s="794"/>
      <c r="CY24" s="794"/>
      <c r="CZ24" s="794"/>
      <c r="DA24" s="795"/>
      <c r="DB24" s="793"/>
      <c r="DC24" s="794"/>
      <c r="DD24" s="794"/>
      <c r="DE24" s="794"/>
      <c r="DF24" s="795"/>
      <c r="DG24" s="793"/>
      <c r="DH24" s="794"/>
      <c r="DI24" s="794"/>
      <c r="DJ24" s="794"/>
      <c r="DK24" s="795"/>
      <c r="DL24" s="793"/>
      <c r="DM24" s="794"/>
      <c r="DN24" s="794"/>
      <c r="DO24" s="794"/>
      <c r="DP24" s="795"/>
      <c r="DQ24" s="793"/>
      <c r="DR24" s="794"/>
      <c r="DS24" s="794"/>
      <c r="DT24" s="794"/>
      <c r="DU24" s="795"/>
      <c r="DV24" s="781"/>
      <c r="DW24" s="782"/>
      <c r="DX24" s="782"/>
      <c r="DY24" s="782"/>
      <c r="DZ24" s="796"/>
      <c r="EA24" s="232"/>
    </row>
    <row r="25" spans="1:131" ht="26.25" customHeight="1" thickBot="1" x14ac:dyDescent="0.25">
      <c r="A25" s="762" t="s">
        <v>394</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0"/>
      <c r="BK25" s="230"/>
      <c r="BL25" s="230"/>
      <c r="BM25" s="230"/>
      <c r="BN25" s="230"/>
      <c r="BO25" s="239"/>
      <c r="BP25" s="239"/>
      <c r="BQ25" s="236">
        <v>19</v>
      </c>
      <c r="BR25" s="237"/>
      <c r="BS25" s="781"/>
      <c r="BT25" s="782"/>
      <c r="BU25" s="782"/>
      <c r="BV25" s="782"/>
      <c r="BW25" s="782"/>
      <c r="BX25" s="782"/>
      <c r="BY25" s="782"/>
      <c r="BZ25" s="782"/>
      <c r="CA25" s="782"/>
      <c r="CB25" s="782"/>
      <c r="CC25" s="782"/>
      <c r="CD25" s="782"/>
      <c r="CE25" s="782"/>
      <c r="CF25" s="782"/>
      <c r="CG25" s="783"/>
      <c r="CH25" s="793"/>
      <c r="CI25" s="794"/>
      <c r="CJ25" s="794"/>
      <c r="CK25" s="794"/>
      <c r="CL25" s="795"/>
      <c r="CM25" s="793"/>
      <c r="CN25" s="794"/>
      <c r="CO25" s="794"/>
      <c r="CP25" s="794"/>
      <c r="CQ25" s="795"/>
      <c r="CR25" s="793"/>
      <c r="CS25" s="794"/>
      <c r="CT25" s="794"/>
      <c r="CU25" s="794"/>
      <c r="CV25" s="795"/>
      <c r="CW25" s="793"/>
      <c r="CX25" s="794"/>
      <c r="CY25" s="794"/>
      <c r="CZ25" s="794"/>
      <c r="DA25" s="795"/>
      <c r="DB25" s="793"/>
      <c r="DC25" s="794"/>
      <c r="DD25" s="794"/>
      <c r="DE25" s="794"/>
      <c r="DF25" s="795"/>
      <c r="DG25" s="793"/>
      <c r="DH25" s="794"/>
      <c r="DI25" s="794"/>
      <c r="DJ25" s="794"/>
      <c r="DK25" s="795"/>
      <c r="DL25" s="793"/>
      <c r="DM25" s="794"/>
      <c r="DN25" s="794"/>
      <c r="DO25" s="794"/>
      <c r="DP25" s="795"/>
      <c r="DQ25" s="793"/>
      <c r="DR25" s="794"/>
      <c r="DS25" s="794"/>
      <c r="DT25" s="794"/>
      <c r="DU25" s="795"/>
      <c r="DV25" s="781"/>
      <c r="DW25" s="782"/>
      <c r="DX25" s="782"/>
      <c r="DY25" s="782"/>
      <c r="DZ25" s="796"/>
      <c r="EA25" s="227"/>
    </row>
    <row r="26" spans="1:131" ht="26.25" customHeight="1" x14ac:dyDescent="0.2">
      <c r="A26" s="753" t="s">
        <v>372</v>
      </c>
      <c r="B26" s="754"/>
      <c r="C26" s="754"/>
      <c r="D26" s="754"/>
      <c r="E26" s="754"/>
      <c r="F26" s="754"/>
      <c r="G26" s="754"/>
      <c r="H26" s="754"/>
      <c r="I26" s="754"/>
      <c r="J26" s="754"/>
      <c r="K26" s="754"/>
      <c r="L26" s="754"/>
      <c r="M26" s="754"/>
      <c r="N26" s="754"/>
      <c r="O26" s="754"/>
      <c r="P26" s="755"/>
      <c r="Q26" s="730" t="s">
        <v>395</v>
      </c>
      <c r="R26" s="731"/>
      <c r="S26" s="731"/>
      <c r="T26" s="731"/>
      <c r="U26" s="732"/>
      <c r="V26" s="730" t="s">
        <v>396</v>
      </c>
      <c r="W26" s="731"/>
      <c r="X26" s="731"/>
      <c r="Y26" s="731"/>
      <c r="Z26" s="732"/>
      <c r="AA26" s="730" t="s">
        <v>397</v>
      </c>
      <c r="AB26" s="731"/>
      <c r="AC26" s="731"/>
      <c r="AD26" s="731"/>
      <c r="AE26" s="731"/>
      <c r="AF26" s="822" t="s">
        <v>398</v>
      </c>
      <c r="AG26" s="823"/>
      <c r="AH26" s="823"/>
      <c r="AI26" s="823"/>
      <c r="AJ26" s="824"/>
      <c r="AK26" s="731" t="s">
        <v>399</v>
      </c>
      <c r="AL26" s="731"/>
      <c r="AM26" s="731"/>
      <c r="AN26" s="731"/>
      <c r="AO26" s="732"/>
      <c r="AP26" s="730" t="s">
        <v>400</v>
      </c>
      <c r="AQ26" s="731"/>
      <c r="AR26" s="731"/>
      <c r="AS26" s="731"/>
      <c r="AT26" s="732"/>
      <c r="AU26" s="730" t="s">
        <v>401</v>
      </c>
      <c r="AV26" s="731"/>
      <c r="AW26" s="731"/>
      <c r="AX26" s="731"/>
      <c r="AY26" s="732"/>
      <c r="AZ26" s="730" t="s">
        <v>402</v>
      </c>
      <c r="BA26" s="731"/>
      <c r="BB26" s="731"/>
      <c r="BC26" s="731"/>
      <c r="BD26" s="732"/>
      <c r="BE26" s="730" t="s">
        <v>379</v>
      </c>
      <c r="BF26" s="731"/>
      <c r="BG26" s="731"/>
      <c r="BH26" s="731"/>
      <c r="BI26" s="742"/>
      <c r="BJ26" s="230"/>
      <c r="BK26" s="230"/>
      <c r="BL26" s="230"/>
      <c r="BM26" s="230"/>
      <c r="BN26" s="230"/>
      <c r="BO26" s="239"/>
      <c r="BP26" s="239"/>
      <c r="BQ26" s="236">
        <v>20</v>
      </c>
      <c r="BR26" s="237"/>
      <c r="BS26" s="781"/>
      <c r="BT26" s="782"/>
      <c r="BU26" s="782"/>
      <c r="BV26" s="782"/>
      <c r="BW26" s="782"/>
      <c r="BX26" s="782"/>
      <c r="BY26" s="782"/>
      <c r="BZ26" s="782"/>
      <c r="CA26" s="782"/>
      <c r="CB26" s="782"/>
      <c r="CC26" s="782"/>
      <c r="CD26" s="782"/>
      <c r="CE26" s="782"/>
      <c r="CF26" s="782"/>
      <c r="CG26" s="783"/>
      <c r="CH26" s="793"/>
      <c r="CI26" s="794"/>
      <c r="CJ26" s="794"/>
      <c r="CK26" s="794"/>
      <c r="CL26" s="795"/>
      <c r="CM26" s="793"/>
      <c r="CN26" s="794"/>
      <c r="CO26" s="794"/>
      <c r="CP26" s="794"/>
      <c r="CQ26" s="795"/>
      <c r="CR26" s="793"/>
      <c r="CS26" s="794"/>
      <c r="CT26" s="794"/>
      <c r="CU26" s="794"/>
      <c r="CV26" s="795"/>
      <c r="CW26" s="793"/>
      <c r="CX26" s="794"/>
      <c r="CY26" s="794"/>
      <c r="CZ26" s="794"/>
      <c r="DA26" s="795"/>
      <c r="DB26" s="793"/>
      <c r="DC26" s="794"/>
      <c r="DD26" s="794"/>
      <c r="DE26" s="794"/>
      <c r="DF26" s="795"/>
      <c r="DG26" s="793"/>
      <c r="DH26" s="794"/>
      <c r="DI26" s="794"/>
      <c r="DJ26" s="794"/>
      <c r="DK26" s="795"/>
      <c r="DL26" s="793"/>
      <c r="DM26" s="794"/>
      <c r="DN26" s="794"/>
      <c r="DO26" s="794"/>
      <c r="DP26" s="795"/>
      <c r="DQ26" s="793"/>
      <c r="DR26" s="794"/>
      <c r="DS26" s="794"/>
      <c r="DT26" s="794"/>
      <c r="DU26" s="795"/>
      <c r="DV26" s="781"/>
      <c r="DW26" s="782"/>
      <c r="DX26" s="782"/>
      <c r="DY26" s="782"/>
      <c r="DZ26" s="796"/>
      <c r="EA26" s="227"/>
    </row>
    <row r="27" spans="1:131" ht="26.25" customHeight="1" thickBot="1" x14ac:dyDescent="0.25">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5"/>
      <c r="AG27" s="826"/>
      <c r="AH27" s="826"/>
      <c r="AI27" s="826"/>
      <c r="AJ27" s="827"/>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0"/>
      <c r="BK27" s="230"/>
      <c r="BL27" s="230"/>
      <c r="BM27" s="230"/>
      <c r="BN27" s="230"/>
      <c r="BO27" s="239"/>
      <c r="BP27" s="239"/>
      <c r="BQ27" s="236">
        <v>21</v>
      </c>
      <c r="BR27" s="237"/>
      <c r="BS27" s="781"/>
      <c r="BT27" s="782"/>
      <c r="BU27" s="782"/>
      <c r="BV27" s="782"/>
      <c r="BW27" s="782"/>
      <c r="BX27" s="782"/>
      <c r="BY27" s="782"/>
      <c r="BZ27" s="782"/>
      <c r="CA27" s="782"/>
      <c r="CB27" s="782"/>
      <c r="CC27" s="782"/>
      <c r="CD27" s="782"/>
      <c r="CE27" s="782"/>
      <c r="CF27" s="782"/>
      <c r="CG27" s="783"/>
      <c r="CH27" s="793"/>
      <c r="CI27" s="794"/>
      <c r="CJ27" s="794"/>
      <c r="CK27" s="794"/>
      <c r="CL27" s="795"/>
      <c r="CM27" s="793"/>
      <c r="CN27" s="794"/>
      <c r="CO27" s="794"/>
      <c r="CP27" s="794"/>
      <c r="CQ27" s="795"/>
      <c r="CR27" s="793"/>
      <c r="CS27" s="794"/>
      <c r="CT27" s="794"/>
      <c r="CU27" s="794"/>
      <c r="CV27" s="795"/>
      <c r="CW27" s="793"/>
      <c r="CX27" s="794"/>
      <c r="CY27" s="794"/>
      <c r="CZ27" s="794"/>
      <c r="DA27" s="795"/>
      <c r="DB27" s="793"/>
      <c r="DC27" s="794"/>
      <c r="DD27" s="794"/>
      <c r="DE27" s="794"/>
      <c r="DF27" s="795"/>
      <c r="DG27" s="793"/>
      <c r="DH27" s="794"/>
      <c r="DI27" s="794"/>
      <c r="DJ27" s="794"/>
      <c r="DK27" s="795"/>
      <c r="DL27" s="793"/>
      <c r="DM27" s="794"/>
      <c r="DN27" s="794"/>
      <c r="DO27" s="794"/>
      <c r="DP27" s="795"/>
      <c r="DQ27" s="793"/>
      <c r="DR27" s="794"/>
      <c r="DS27" s="794"/>
      <c r="DT27" s="794"/>
      <c r="DU27" s="795"/>
      <c r="DV27" s="781"/>
      <c r="DW27" s="782"/>
      <c r="DX27" s="782"/>
      <c r="DY27" s="782"/>
      <c r="DZ27" s="796"/>
      <c r="EA27" s="227"/>
    </row>
    <row r="28" spans="1:131" ht="26.25" customHeight="1" thickTop="1" x14ac:dyDescent="0.2">
      <c r="A28" s="240">
        <v>1</v>
      </c>
      <c r="B28" s="744" t="s">
        <v>403</v>
      </c>
      <c r="C28" s="745"/>
      <c r="D28" s="745"/>
      <c r="E28" s="745"/>
      <c r="F28" s="745"/>
      <c r="G28" s="745"/>
      <c r="H28" s="745"/>
      <c r="I28" s="745"/>
      <c r="J28" s="745"/>
      <c r="K28" s="745"/>
      <c r="L28" s="745"/>
      <c r="M28" s="745"/>
      <c r="N28" s="745"/>
      <c r="O28" s="745"/>
      <c r="P28" s="746"/>
      <c r="Q28" s="832">
        <v>588</v>
      </c>
      <c r="R28" s="833"/>
      <c r="S28" s="833"/>
      <c r="T28" s="833"/>
      <c r="U28" s="833"/>
      <c r="V28" s="833">
        <v>563</v>
      </c>
      <c r="W28" s="833"/>
      <c r="X28" s="833"/>
      <c r="Y28" s="833"/>
      <c r="Z28" s="833"/>
      <c r="AA28" s="833">
        <v>26</v>
      </c>
      <c r="AB28" s="833"/>
      <c r="AC28" s="833"/>
      <c r="AD28" s="833"/>
      <c r="AE28" s="834"/>
      <c r="AF28" s="835">
        <v>26</v>
      </c>
      <c r="AG28" s="833"/>
      <c r="AH28" s="833"/>
      <c r="AI28" s="833"/>
      <c r="AJ28" s="836"/>
      <c r="AK28" s="837">
        <v>56</v>
      </c>
      <c r="AL28" s="828"/>
      <c r="AM28" s="828"/>
      <c r="AN28" s="828"/>
      <c r="AO28" s="828"/>
      <c r="AP28" s="828" t="s">
        <v>511</v>
      </c>
      <c r="AQ28" s="828"/>
      <c r="AR28" s="828"/>
      <c r="AS28" s="828"/>
      <c r="AT28" s="828"/>
      <c r="AU28" s="828" t="s">
        <v>511</v>
      </c>
      <c r="AV28" s="828"/>
      <c r="AW28" s="828"/>
      <c r="AX28" s="828"/>
      <c r="AY28" s="828"/>
      <c r="AZ28" s="829" t="s">
        <v>511</v>
      </c>
      <c r="BA28" s="829"/>
      <c r="BB28" s="829"/>
      <c r="BC28" s="829"/>
      <c r="BD28" s="829"/>
      <c r="BE28" s="830"/>
      <c r="BF28" s="830"/>
      <c r="BG28" s="830"/>
      <c r="BH28" s="830"/>
      <c r="BI28" s="831"/>
      <c r="BJ28" s="230"/>
      <c r="BK28" s="230"/>
      <c r="BL28" s="230"/>
      <c r="BM28" s="230"/>
      <c r="BN28" s="230"/>
      <c r="BO28" s="239"/>
      <c r="BP28" s="239"/>
      <c r="BQ28" s="236">
        <v>22</v>
      </c>
      <c r="BR28" s="237"/>
      <c r="BS28" s="781"/>
      <c r="BT28" s="782"/>
      <c r="BU28" s="782"/>
      <c r="BV28" s="782"/>
      <c r="BW28" s="782"/>
      <c r="BX28" s="782"/>
      <c r="BY28" s="782"/>
      <c r="BZ28" s="782"/>
      <c r="CA28" s="782"/>
      <c r="CB28" s="782"/>
      <c r="CC28" s="782"/>
      <c r="CD28" s="782"/>
      <c r="CE28" s="782"/>
      <c r="CF28" s="782"/>
      <c r="CG28" s="783"/>
      <c r="CH28" s="793"/>
      <c r="CI28" s="794"/>
      <c r="CJ28" s="794"/>
      <c r="CK28" s="794"/>
      <c r="CL28" s="795"/>
      <c r="CM28" s="793"/>
      <c r="CN28" s="794"/>
      <c r="CO28" s="794"/>
      <c r="CP28" s="794"/>
      <c r="CQ28" s="795"/>
      <c r="CR28" s="793"/>
      <c r="CS28" s="794"/>
      <c r="CT28" s="794"/>
      <c r="CU28" s="794"/>
      <c r="CV28" s="795"/>
      <c r="CW28" s="793"/>
      <c r="CX28" s="794"/>
      <c r="CY28" s="794"/>
      <c r="CZ28" s="794"/>
      <c r="DA28" s="795"/>
      <c r="DB28" s="793"/>
      <c r="DC28" s="794"/>
      <c r="DD28" s="794"/>
      <c r="DE28" s="794"/>
      <c r="DF28" s="795"/>
      <c r="DG28" s="793"/>
      <c r="DH28" s="794"/>
      <c r="DI28" s="794"/>
      <c r="DJ28" s="794"/>
      <c r="DK28" s="795"/>
      <c r="DL28" s="793"/>
      <c r="DM28" s="794"/>
      <c r="DN28" s="794"/>
      <c r="DO28" s="794"/>
      <c r="DP28" s="795"/>
      <c r="DQ28" s="793"/>
      <c r="DR28" s="794"/>
      <c r="DS28" s="794"/>
      <c r="DT28" s="794"/>
      <c r="DU28" s="795"/>
      <c r="DV28" s="781"/>
      <c r="DW28" s="782"/>
      <c r="DX28" s="782"/>
      <c r="DY28" s="782"/>
      <c r="DZ28" s="796"/>
      <c r="EA28" s="227"/>
    </row>
    <row r="29" spans="1:131" ht="26.25" customHeight="1" x14ac:dyDescent="0.2">
      <c r="A29" s="240">
        <v>2</v>
      </c>
      <c r="B29" s="768" t="s">
        <v>404</v>
      </c>
      <c r="C29" s="769"/>
      <c r="D29" s="769"/>
      <c r="E29" s="769"/>
      <c r="F29" s="769"/>
      <c r="G29" s="769"/>
      <c r="H29" s="769"/>
      <c r="I29" s="769"/>
      <c r="J29" s="769"/>
      <c r="K29" s="769"/>
      <c r="L29" s="769"/>
      <c r="M29" s="769"/>
      <c r="N29" s="769"/>
      <c r="O29" s="769"/>
      <c r="P29" s="770"/>
      <c r="Q29" s="771">
        <v>59</v>
      </c>
      <c r="R29" s="772"/>
      <c r="S29" s="772"/>
      <c r="T29" s="772"/>
      <c r="U29" s="772"/>
      <c r="V29" s="772">
        <v>59</v>
      </c>
      <c r="W29" s="772"/>
      <c r="X29" s="772"/>
      <c r="Y29" s="772"/>
      <c r="Z29" s="772"/>
      <c r="AA29" s="772">
        <v>0</v>
      </c>
      <c r="AB29" s="772"/>
      <c r="AC29" s="772"/>
      <c r="AD29" s="772"/>
      <c r="AE29" s="773"/>
      <c r="AF29" s="774">
        <v>0</v>
      </c>
      <c r="AG29" s="775"/>
      <c r="AH29" s="775"/>
      <c r="AI29" s="775"/>
      <c r="AJ29" s="776"/>
      <c r="AK29" s="840">
        <v>11</v>
      </c>
      <c r="AL29" s="841"/>
      <c r="AM29" s="841"/>
      <c r="AN29" s="841"/>
      <c r="AO29" s="841"/>
      <c r="AP29" s="841" t="s">
        <v>511</v>
      </c>
      <c r="AQ29" s="841"/>
      <c r="AR29" s="841"/>
      <c r="AS29" s="841"/>
      <c r="AT29" s="841"/>
      <c r="AU29" s="841" t="s">
        <v>511</v>
      </c>
      <c r="AV29" s="841"/>
      <c r="AW29" s="841"/>
      <c r="AX29" s="841"/>
      <c r="AY29" s="841"/>
      <c r="AZ29" s="842" t="s">
        <v>511</v>
      </c>
      <c r="BA29" s="842"/>
      <c r="BB29" s="842"/>
      <c r="BC29" s="842"/>
      <c r="BD29" s="842"/>
      <c r="BE29" s="838"/>
      <c r="BF29" s="838"/>
      <c r="BG29" s="838"/>
      <c r="BH29" s="838"/>
      <c r="BI29" s="839"/>
      <c r="BJ29" s="230"/>
      <c r="BK29" s="230"/>
      <c r="BL29" s="230"/>
      <c r="BM29" s="230"/>
      <c r="BN29" s="230"/>
      <c r="BO29" s="239"/>
      <c r="BP29" s="239"/>
      <c r="BQ29" s="236">
        <v>23</v>
      </c>
      <c r="BR29" s="237"/>
      <c r="BS29" s="781"/>
      <c r="BT29" s="782"/>
      <c r="BU29" s="782"/>
      <c r="BV29" s="782"/>
      <c r="BW29" s="782"/>
      <c r="BX29" s="782"/>
      <c r="BY29" s="782"/>
      <c r="BZ29" s="782"/>
      <c r="CA29" s="782"/>
      <c r="CB29" s="782"/>
      <c r="CC29" s="782"/>
      <c r="CD29" s="782"/>
      <c r="CE29" s="782"/>
      <c r="CF29" s="782"/>
      <c r="CG29" s="783"/>
      <c r="CH29" s="793"/>
      <c r="CI29" s="794"/>
      <c r="CJ29" s="794"/>
      <c r="CK29" s="794"/>
      <c r="CL29" s="795"/>
      <c r="CM29" s="793"/>
      <c r="CN29" s="794"/>
      <c r="CO29" s="794"/>
      <c r="CP29" s="794"/>
      <c r="CQ29" s="795"/>
      <c r="CR29" s="793"/>
      <c r="CS29" s="794"/>
      <c r="CT29" s="794"/>
      <c r="CU29" s="794"/>
      <c r="CV29" s="795"/>
      <c r="CW29" s="793"/>
      <c r="CX29" s="794"/>
      <c r="CY29" s="794"/>
      <c r="CZ29" s="794"/>
      <c r="DA29" s="795"/>
      <c r="DB29" s="793"/>
      <c r="DC29" s="794"/>
      <c r="DD29" s="794"/>
      <c r="DE29" s="794"/>
      <c r="DF29" s="795"/>
      <c r="DG29" s="793"/>
      <c r="DH29" s="794"/>
      <c r="DI29" s="794"/>
      <c r="DJ29" s="794"/>
      <c r="DK29" s="795"/>
      <c r="DL29" s="793"/>
      <c r="DM29" s="794"/>
      <c r="DN29" s="794"/>
      <c r="DO29" s="794"/>
      <c r="DP29" s="795"/>
      <c r="DQ29" s="793"/>
      <c r="DR29" s="794"/>
      <c r="DS29" s="794"/>
      <c r="DT29" s="794"/>
      <c r="DU29" s="795"/>
      <c r="DV29" s="781"/>
      <c r="DW29" s="782"/>
      <c r="DX29" s="782"/>
      <c r="DY29" s="782"/>
      <c r="DZ29" s="796"/>
      <c r="EA29" s="227"/>
    </row>
    <row r="30" spans="1:131" ht="26.25" customHeight="1" x14ac:dyDescent="0.2">
      <c r="A30" s="240">
        <v>3</v>
      </c>
      <c r="B30" s="768" t="s">
        <v>405</v>
      </c>
      <c r="C30" s="769"/>
      <c r="D30" s="769"/>
      <c r="E30" s="769"/>
      <c r="F30" s="769"/>
      <c r="G30" s="769"/>
      <c r="H30" s="769"/>
      <c r="I30" s="769"/>
      <c r="J30" s="769"/>
      <c r="K30" s="769"/>
      <c r="L30" s="769"/>
      <c r="M30" s="769"/>
      <c r="N30" s="769"/>
      <c r="O30" s="769"/>
      <c r="P30" s="770"/>
      <c r="Q30" s="771">
        <v>71</v>
      </c>
      <c r="R30" s="772"/>
      <c r="S30" s="772"/>
      <c r="T30" s="772"/>
      <c r="U30" s="772"/>
      <c r="V30" s="772">
        <v>69</v>
      </c>
      <c r="W30" s="772"/>
      <c r="X30" s="772"/>
      <c r="Y30" s="772"/>
      <c r="Z30" s="772"/>
      <c r="AA30" s="772">
        <v>2</v>
      </c>
      <c r="AB30" s="772"/>
      <c r="AC30" s="772"/>
      <c r="AD30" s="772"/>
      <c r="AE30" s="773"/>
      <c r="AF30" s="774">
        <v>2</v>
      </c>
      <c r="AG30" s="775"/>
      <c r="AH30" s="775"/>
      <c r="AI30" s="775"/>
      <c r="AJ30" s="776"/>
      <c r="AK30" s="840">
        <v>27</v>
      </c>
      <c r="AL30" s="841"/>
      <c r="AM30" s="841"/>
      <c r="AN30" s="841"/>
      <c r="AO30" s="841"/>
      <c r="AP30" s="841" t="s">
        <v>511</v>
      </c>
      <c r="AQ30" s="841"/>
      <c r="AR30" s="841"/>
      <c r="AS30" s="841"/>
      <c r="AT30" s="841"/>
      <c r="AU30" s="841" t="s">
        <v>511</v>
      </c>
      <c r="AV30" s="841"/>
      <c r="AW30" s="841"/>
      <c r="AX30" s="841"/>
      <c r="AY30" s="841"/>
      <c r="AZ30" s="842" t="s">
        <v>511</v>
      </c>
      <c r="BA30" s="842"/>
      <c r="BB30" s="842"/>
      <c r="BC30" s="842"/>
      <c r="BD30" s="842"/>
      <c r="BE30" s="838"/>
      <c r="BF30" s="838"/>
      <c r="BG30" s="838"/>
      <c r="BH30" s="838"/>
      <c r="BI30" s="839"/>
      <c r="BJ30" s="230"/>
      <c r="BK30" s="230"/>
      <c r="BL30" s="230"/>
      <c r="BM30" s="230"/>
      <c r="BN30" s="230"/>
      <c r="BO30" s="239"/>
      <c r="BP30" s="239"/>
      <c r="BQ30" s="236">
        <v>24</v>
      </c>
      <c r="BR30" s="237"/>
      <c r="BS30" s="781"/>
      <c r="BT30" s="782"/>
      <c r="BU30" s="782"/>
      <c r="BV30" s="782"/>
      <c r="BW30" s="782"/>
      <c r="BX30" s="782"/>
      <c r="BY30" s="782"/>
      <c r="BZ30" s="782"/>
      <c r="CA30" s="782"/>
      <c r="CB30" s="782"/>
      <c r="CC30" s="782"/>
      <c r="CD30" s="782"/>
      <c r="CE30" s="782"/>
      <c r="CF30" s="782"/>
      <c r="CG30" s="783"/>
      <c r="CH30" s="793"/>
      <c r="CI30" s="794"/>
      <c r="CJ30" s="794"/>
      <c r="CK30" s="794"/>
      <c r="CL30" s="795"/>
      <c r="CM30" s="793"/>
      <c r="CN30" s="794"/>
      <c r="CO30" s="794"/>
      <c r="CP30" s="794"/>
      <c r="CQ30" s="795"/>
      <c r="CR30" s="793"/>
      <c r="CS30" s="794"/>
      <c r="CT30" s="794"/>
      <c r="CU30" s="794"/>
      <c r="CV30" s="795"/>
      <c r="CW30" s="793"/>
      <c r="CX30" s="794"/>
      <c r="CY30" s="794"/>
      <c r="CZ30" s="794"/>
      <c r="DA30" s="795"/>
      <c r="DB30" s="793"/>
      <c r="DC30" s="794"/>
      <c r="DD30" s="794"/>
      <c r="DE30" s="794"/>
      <c r="DF30" s="795"/>
      <c r="DG30" s="793"/>
      <c r="DH30" s="794"/>
      <c r="DI30" s="794"/>
      <c r="DJ30" s="794"/>
      <c r="DK30" s="795"/>
      <c r="DL30" s="793"/>
      <c r="DM30" s="794"/>
      <c r="DN30" s="794"/>
      <c r="DO30" s="794"/>
      <c r="DP30" s="795"/>
      <c r="DQ30" s="793"/>
      <c r="DR30" s="794"/>
      <c r="DS30" s="794"/>
      <c r="DT30" s="794"/>
      <c r="DU30" s="795"/>
      <c r="DV30" s="781"/>
      <c r="DW30" s="782"/>
      <c r="DX30" s="782"/>
      <c r="DY30" s="782"/>
      <c r="DZ30" s="796"/>
      <c r="EA30" s="227"/>
    </row>
    <row r="31" spans="1:131" ht="26.25" customHeight="1" x14ac:dyDescent="0.2">
      <c r="A31" s="240">
        <v>4</v>
      </c>
      <c r="B31" s="768" t="s">
        <v>406</v>
      </c>
      <c r="C31" s="769"/>
      <c r="D31" s="769"/>
      <c r="E31" s="769"/>
      <c r="F31" s="769"/>
      <c r="G31" s="769"/>
      <c r="H31" s="769"/>
      <c r="I31" s="769"/>
      <c r="J31" s="769"/>
      <c r="K31" s="769"/>
      <c r="L31" s="769"/>
      <c r="M31" s="769"/>
      <c r="N31" s="769"/>
      <c r="O31" s="769"/>
      <c r="P31" s="770"/>
      <c r="Q31" s="771">
        <v>642</v>
      </c>
      <c r="R31" s="772"/>
      <c r="S31" s="772"/>
      <c r="T31" s="772"/>
      <c r="U31" s="772"/>
      <c r="V31" s="772">
        <v>642</v>
      </c>
      <c r="W31" s="772"/>
      <c r="X31" s="772"/>
      <c r="Y31" s="772"/>
      <c r="Z31" s="772"/>
      <c r="AA31" s="772">
        <v>0</v>
      </c>
      <c r="AB31" s="772"/>
      <c r="AC31" s="772"/>
      <c r="AD31" s="772"/>
      <c r="AE31" s="773"/>
      <c r="AF31" s="774">
        <v>0</v>
      </c>
      <c r="AG31" s="775"/>
      <c r="AH31" s="775"/>
      <c r="AI31" s="775"/>
      <c r="AJ31" s="776"/>
      <c r="AK31" s="840">
        <v>102</v>
      </c>
      <c r="AL31" s="841"/>
      <c r="AM31" s="841"/>
      <c r="AN31" s="841"/>
      <c r="AO31" s="841"/>
      <c r="AP31" s="841" t="s">
        <v>511</v>
      </c>
      <c r="AQ31" s="841"/>
      <c r="AR31" s="841"/>
      <c r="AS31" s="841"/>
      <c r="AT31" s="841"/>
      <c r="AU31" s="841" t="s">
        <v>511</v>
      </c>
      <c r="AV31" s="841"/>
      <c r="AW31" s="841"/>
      <c r="AX31" s="841"/>
      <c r="AY31" s="841"/>
      <c r="AZ31" s="842" t="s">
        <v>511</v>
      </c>
      <c r="BA31" s="842"/>
      <c r="BB31" s="842"/>
      <c r="BC31" s="842"/>
      <c r="BD31" s="842"/>
      <c r="BE31" s="838"/>
      <c r="BF31" s="838"/>
      <c r="BG31" s="838"/>
      <c r="BH31" s="838"/>
      <c r="BI31" s="839"/>
      <c r="BJ31" s="230"/>
      <c r="BK31" s="230"/>
      <c r="BL31" s="230"/>
      <c r="BM31" s="230"/>
      <c r="BN31" s="230"/>
      <c r="BO31" s="239"/>
      <c r="BP31" s="239"/>
      <c r="BQ31" s="236">
        <v>25</v>
      </c>
      <c r="BR31" s="237"/>
      <c r="BS31" s="781"/>
      <c r="BT31" s="782"/>
      <c r="BU31" s="782"/>
      <c r="BV31" s="782"/>
      <c r="BW31" s="782"/>
      <c r="BX31" s="782"/>
      <c r="BY31" s="782"/>
      <c r="BZ31" s="782"/>
      <c r="CA31" s="782"/>
      <c r="CB31" s="782"/>
      <c r="CC31" s="782"/>
      <c r="CD31" s="782"/>
      <c r="CE31" s="782"/>
      <c r="CF31" s="782"/>
      <c r="CG31" s="783"/>
      <c r="CH31" s="793"/>
      <c r="CI31" s="794"/>
      <c r="CJ31" s="794"/>
      <c r="CK31" s="794"/>
      <c r="CL31" s="795"/>
      <c r="CM31" s="793"/>
      <c r="CN31" s="794"/>
      <c r="CO31" s="794"/>
      <c r="CP31" s="794"/>
      <c r="CQ31" s="795"/>
      <c r="CR31" s="793"/>
      <c r="CS31" s="794"/>
      <c r="CT31" s="794"/>
      <c r="CU31" s="794"/>
      <c r="CV31" s="795"/>
      <c r="CW31" s="793"/>
      <c r="CX31" s="794"/>
      <c r="CY31" s="794"/>
      <c r="CZ31" s="794"/>
      <c r="DA31" s="795"/>
      <c r="DB31" s="793"/>
      <c r="DC31" s="794"/>
      <c r="DD31" s="794"/>
      <c r="DE31" s="794"/>
      <c r="DF31" s="795"/>
      <c r="DG31" s="793"/>
      <c r="DH31" s="794"/>
      <c r="DI31" s="794"/>
      <c r="DJ31" s="794"/>
      <c r="DK31" s="795"/>
      <c r="DL31" s="793"/>
      <c r="DM31" s="794"/>
      <c r="DN31" s="794"/>
      <c r="DO31" s="794"/>
      <c r="DP31" s="795"/>
      <c r="DQ31" s="793"/>
      <c r="DR31" s="794"/>
      <c r="DS31" s="794"/>
      <c r="DT31" s="794"/>
      <c r="DU31" s="795"/>
      <c r="DV31" s="781"/>
      <c r="DW31" s="782"/>
      <c r="DX31" s="782"/>
      <c r="DY31" s="782"/>
      <c r="DZ31" s="796"/>
      <c r="EA31" s="227"/>
    </row>
    <row r="32" spans="1:131" ht="26.25" customHeight="1" x14ac:dyDescent="0.2">
      <c r="A32" s="240">
        <v>5</v>
      </c>
      <c r="B32" s="768" t="s">
        <v>407</v>
      </c>
      <c r="C32" s="769"/>
      <c r="D32" s="769"/>
      <c r="E32" s="769"/>
      <c r="F32" s="769"/>
      <c r="G32" s="769"/>
      <c r="H32" s="769"/>
      <c r="I32" s="769"/>
      <c r="J32" s="769"/>
      <c r="K32" s="769"/>
      <c r="L32" s="769"/>
      <c r="M32" s="769"/>
      <c r="N32" s="769"/>
      <c r="O32" s="769"/>
      <c r="P32" s="770"/>
      <c r="Q32" s="771">
        <v>54</v>
      </c>
      <c r="R32" s="772"/>
      <c r="S32" s="772"/>
      <c r="T32" s="772"/>
      <c r="U32" s="772"/>
      <c r="V32" s="772">
        <v>53</v>
      </c>
      <c r="W32" s="772"/>
      <c r="X32" s="772"/>
      <c r="Y32" s="772"/>
      <c r="Z32" s="772"/>
      <c r="AA32" s="772">
        <v>2</v>
      </c>
      <c r="AB32" s="772"/>
      <c r="AC32" s="772"/>
      <c r="AD32" s="772"/>
      <c r="AE32" s="773"/>
      <c r="AF32" s="774">
        <v>2</v>
      </c>
      <c r="AG32" s="775"/>
      <c r="AH32" s="775"/>
      <c r="AI32" s="775"/>
      <c r="AJ32" s="776"/>
      <c r="AK32" s="840">
        <v>8</v>
      </c>
      <c r="AL32" s="841"/>
      <c r="AM32" s="841"/>
      <c r="AN32" s="841"/>
      <c r="AO32" s="841"/>
      <c r="AP32" s="841">
        <v>138</v>
      </c>
      <c r="AQ32" s="841"/>
      <c r="AR32" s="841"/>
      <c r="AS32" s="841"/>
      <c r="AT32" s="841"/>
      <c r="AU32" s="841">
        <v>24</v>
      </c>
      <c r="AV32" s="841"/>
      <c r="AW32" s="841"/>
      <c r="AX32" s="841"/>
      <c r="AY32" s="841"/>
      <c r="AZ32" s="842" t="s">
        <v>511</v>
      </c>
      <c r="BA32" s="842"/>
      <c r="BB32" s="842"/>
      <c r="BC32" s="842"/>
      <c r="BD32" s="842"/>
      <c r="BE32" s="838" t="s">
        <v>408</v>
      </c>
      <c r="BF32" s="838"/>
      <c r="BG32" s="838"/>
      <c r="BH32" s="838"/>
      <c r="BI32" s="839"/>
      <c r="BJ32" s="230"/>
      <c r="BK32" s="230"/>
      <c r="BL32" s="230"/>
      <c r="BM32" s="230"/>
      <c r="BN32" s="230"/>
      <c r="BO32" s="239"/>
      <c r="BP32" s="239"/>
      <c r="BQ32" s="236">
        <v>26</v>
      </c>
      <c r="BR32" s="237"/>
      <c r="BS32" s="781"/>
      <c r="BT32" s="782"/>
      <c r="BU32" s="782"/>
      <c r="BV32" s="782"/>
      <c r="BW32" s="782"/>
      <c r="BX32" s="782"/>
      <c r="BY32" s="782"/>
      <c r="BZ32" s="782"/>
      <c r="CA32" s="782"/>
      <c r="CB32" s="782"/>
      <c r="CC32" s="782"/>
      <c r="CD32" s="782"/>
      <c r="CE32" s="782"/>
      <c r="CF32" s="782"/>
      <c r="CG32" s="783"/>
      <c r="CH32" s="793"/>
      <c r="CI32" s="794"/>
      <c r="CJ32" s="794"/>
      <c r="CK32" s="794"/>
      <c r="CL32" s="795"/>
      <c r="CM32" s="793"/>
      <c r="CN32" s="794"/>
      <c r="CO32" s="794"/>
      <c r="CP32" s="794"/>
      <c r="CQ32" s="795"/>
      <c r="CR32" s="793"/>
      <c r="CS32" s="794"/>
      <c r="CT32" s="794"/>
      <c r="CU32" s="794"/>
      <c r="CV32" s="795"/>
      <c r="CW32" s="793"/>
      <c r="CX32" s="794"/>
      <c r="CY32" s="794"/>
      <c r="CZ32" s="794"/>
      <c r="DA32" s="795"/>
      <c r="DB32" s="793"/>
      <c r="DC32" s="794"/>
      <c r="DD32" s="794"/>
      <c r="DE32" s="794"/>
      <c r="DF32" s="795"/>
      <c r="DG32" s="793"/>
      <c r="DH32" s="794"/>
      <c r="DI32" s="794"/>
      <c r="DJ32" s="794"/>
      <c r="DK32" s="795"/>
      <c r="DL32" s="793"/>
      <c r="DM32" s="794"/>
      <c r="DN32" s="794"/>
      <c r="DO32" s="794"/>
      <c r="DP32" s="795"/>
      <c r="DQ32" s="793"/>
      <c r="DR32" s="794"/>
      <c r="DS32" s="794"/>
      <c r="DT32" s="794"/>
      <c r="DU32" s="795"/>
      <c r="DV32" s="781"/>
      <c r="DW32" s="782"/>
      <c r="DX32" s="782"/>
      <c r="DY32" s="782"/>
      <c r="DZ32" s="796"/>
      <c r="EA32" s="227"/>
    </row>
    <row r="33" spans="1:131" ht="26.25" customHeight="1" x14ac:dyDescent="0.2">
      <c r="A33" s="240">
        <v>6</v>
      </c>
      <c r="B33" s="768" t="s">
        <v>409</v>
      </c>
      <c r="C33" s="769"/>
      <c r="D33" s="769"/>
      <c r="E33" s="769"/>
      <c r="F33" s="769"/>
      <c r="G33" s="769"/>
      <c r="H33" s="769"/>
      <c r="I33" s="769"/>
      <c r="J33" s="769"/>
      <c r="K33" s="769"/>
      <c r="L33" s="769"/>
      <c r="M33" s="769"/>
      <c r="N33" s="769"/>
      <c r="O33" s="769"/>
      <c r="P33" s="770"/>
      <c r="Q33" s="771">
        <v>72</v>
      </c>
      <c r="R33" s="772"/>
      <c r="S33" s="772"/>
      <c r="T33" s="772"/>
      <c r="U33" s="772"/>
      <c r="V33" s="772">
        <v>72</v>
      </c>
      <c r="W33" s="772"/>
      <c r="X33" s="772"/>
      <c r="Y33" s="772"/>
      <c r="Z33" s="772"/>
      <c r="AA33" s="772">
        <v>0</v>
      </c>
      <c r="AB33" s="772"/>
      <c r="AC33" s="772"/>
      <c r="AD33" s="772"/>
      <c r="AE33" s="773"/>
      <c r="AF33" s="774">
        <v>0</v>
      </c>
      <c r="AG33" s="775"/>
      <c r="AH33" s="775"/>
      <c r="AI33" s="775"/>
      <c r="AJ33" s="776"/>
      <c r="AK33" s="840">
        <v>27</v>
      </c>
      <c r="AL33" s="841"/>
      <c r="AM33" s="841"/>
      <c r="AN33" s="841"/>
      <c r="AO33" s="841"/>
      <c r="AP33" s="841">
        <v>200</v>
      </c>
      <c r="AQ33" s="841"/>
      <c r="AR33" s="841"/>
      <c r="AS33" s="841"/>
      <c r="AT33" s="841"/>
      <c r="AU33" s="841">
        <v>122</v>
      </c>
      <c r="AV33" s="841"/>
      <c r="AW33" s="841"/>
      <c r="AX33" s="841"/>
      <c r="AY33" s="841"/>
      <c r="AZ33" s="842" t="s">
        <v>511</v>
      </c>
      <c r="BA33" s="842"/>
      <c r="BB33" s="842"/>
      <c r="BC33" s="842"/>
      <c r="BD33" s="842"/>
      <c r="BE33" s="838" t="s">
        <v>408</v>
      </c>
      <c r="BF33" s="838"/>
      <c r="BG33" s="838"/>
      <c r="BH33" s="838"/>
      <c r="BI33" s="839"/>
      <c r="BJ33" s="230"/>
      <c r="BK33" s="230"/>
      <c r="BL33" s="230"/>
      <c r="BM33" s="230"/>
      <c r="BN33" s="230"/>
      <c r="BO33" s="239"/>
      <c r="BP33" s="239"/>
      <c r="BQ33" s="236">
        <v>27</v>
      </c>
      <c r="BR33" s="237"/>
      <c r="BS33" s="781"/>
      <c r="BT33" s="782"/>
      <c r="BU33" s="782"/>
      <c r="BV33" s="782"/>
      <c r="BW33" s="782"/>
      <c r="BX33" s="782"/>
      <c r="BY33" s="782"/>
      <c r="BZ33" s="782"/>
      <c r="CA33" s="782"/>
      <c r="CB33" s="782"/>
      <c r="CC33" s="782"/>
      <c r="CD33" s="782"/>
      <c r="CE33" s="782"/>
      <c r="CF33" s="782"/>
      <c r="CG33" s="783"/>
      <c r="CH33" s="793"/>
      <c r="CI33" s="794"/>
      <c r="CJ33" s="794"/>
      <c r="CK33" s="794"/>
      <c r="CL33" s="795"/>
      <c r="CM33" s="793"/>
      <c r="CN33" s="794"/>
      <c r="CO33" s="794"/>
      <c r="CP33" s="794"/>
      <c r="CQ33" s="795"/>
      <c r="CR33" s="793"/>
      <c r="CS33" s="794"/>
      <c r="CT33" s="794"/>
      <c r="CU33" s="794"/>
      <c r="CV33" s="795"/>
      <c r="CW33" s="793"/>
      <c r="CX33" s="794"/>
      <c r="CY33" s="794"/>
      <c r="CZ33" s="794"/>
      <c r="DA33" s="795"/>
      <c r="DB33" s="793"/>
      <c r="DC33" s="794"/>
      <c r="DD33" s="794"/>
      <c r="DE33" s="794"/>
      <c r="DF33" s="795"/>
      <c r="DG33" s="793"/>
      <c r="DH33" s="794"/>
      <c r="DI33" s="794"/>
      <c r="DJ33" s="794"/>
      <c r="DK33" s="795"/>
      <c r="DL33" s="793"/>
      <c r="DM33" s="794"/>
      <c r="DN33" s="794"/>
      <c r="DO33" s="794"/>
      <c r="DP33" s="795"/>
      <c r="DQ33" s="793"/>
      <c r="DR33" s="794"/>
      <c r="DS33" s="794"/>
      <c r="DT33" s="794"/>
      <c r="DU33" s="795"/>
      <c r="DV33" s="781"/>
      <c r="DW33" s="782"/>
      <c r="DX33" s="782"/>
      <c r="DY33" s="782"/>
      <c r="DZ33" s="796"/>
      <c r="EA33" s="227"/>
    </row>
    <row r="34" spans="1:131" ht="26.25" customHeight="1" x14ac:dyDescent="0.2">
      <c r="A34" s="240">
        <v>7</v>
      </c>
      <c r="B34" s="768" t="s">
        <v>410</v>
      </c>
      <c r="C34" s="769"/>
      <c r="D34" s="769"/>
      <c r="E34" s="769"/>
      <c r="F34" s="769"/>
      <c r="G34" s="769"/>
      <c r="H34" s="769"/>
      <c r="I34" s="769"/>
      <c r="J34" s="769"/>
      <c r="K34" s="769"/>
      <c r="L34" s="769"/>
      <c r="M34" s="769"/>
      <c r="N34" s="769"/>
      <c r="O34" s="769"/>
      <c r="P34" s="770"/>
      <c r="Q34" s="771">
        <v>56</v>
      </c>
      <c r="R34" s="772"/>
      <c r="S34" s="772"/>
      <c r="T34" s="772"/>
      <c r="U34" s="772"/>
      <c r="V34" s="772">
        <v>59</v>
      </c>
      <c r="W34" s="772"/>
      <c r="X34" s="772"/>
      <c r="Y34" s="772"/>
      <c r="Z34" s="772"/>
      <c r="AA34" s="772">
        <v>-3</v>
      </c>
      <c r="AB34" s="772"/>
      <c r="AC34" s="772"/>
      <c r="AD34" s="772"/>
      <c r="AE34" s="773"/>
      <c r="AF34" s="774">
        <v>-3</v>
      </c>
      <c r="AG34" s="775"/>
      <c r="AH34" s="775"/>
      <c r="AI34" s="775"/>
      <c r="AJ34" s="776"/>
      <c r="AK34" s="840">
        <v>14</v>
      </c>
      <c r="AL34" s="841"/>
      <c r="AM34" s="841"/>
      <c r="AN34" s="841"/>
      <c r="AO34" s="841"/>
      <c r="AP34" s="841">
        <v>71</v>
      </c>
      <c r="AQ34" s="841"/>
      <c r="AR34" s="841"/>
      <c r="AS34" s="841"/>
      <c r="AT34" s="841"/>
      <c r="AU34" s="841">
        <v>57</v>
      </c>
      <c r="AV34" s="841"/>
      <c r="AW34" s="841"/>
      <c r="AX34" s="841"/>
      <c r="AY34" s="841"/>
      <c r="AZ34" s="842" t="s">
        <v>511</v>
      </c>
      <c r="BA34" s="842"/>
      <c r="BB34" s="842"/>
      <c r="BC34" s="842"/>
      <c r="BD34" s="842"/>
      <c r="BE34" s="838" t="s">
        <v>408</v>
      </c>
      <c r="BF34" s="838"/>
      <c r="BG34" s="838"/>
      <c r="BH34" s="838"/>
      <c r="BI34" s="839"/>
      <c r="BJ34" s="230"/>
      <c r="BK34" s="230"/>
      <c r="BL34" s="230"/>
      <c r="BM34" s="230"/>
      <c r="BN34" s="230"/>
      <c r="BO34" s="239"/>
      <c r="BP34" s="239"/>
      <c r="BQ34" s="236">
        <v>28</v>
      </c>
      <c r="BR34" s="237"/>
      <c r="BS34" s="781"/>
      <c r="BT34" s="782"/>
      <c r="BU34" s="782"/>
      <c r="BV34" s="782"/>
      <c r="BW34" s="782"/>
      <c r="BX34" s="782"/>
      <c r="BY34" s="782"/>
      <c r="BZ34" s="782"/>
      <c r="CA34" s="782"/>
      <c r="CB34" s="782"/>
      <c r="CC34" s="782"/>
      <c r="CD34" s="782"/>
      <c r="CE34" s="782"/>
      <c r="CF34" s="782"/>
      <c r="CG34" s="783"/>
      <c r="CH34" s="793"/>
      <c r="CI34" s="794"/>
      <c r="CJ34" s="794"/>
      <c r="CK34" s="794"/>
      <c r="CL34" s="795"/>
      <c r="CM34" s="793"/>
      <c r="CN34" s="794"/>
      <c r="CO34" s="794"/>
      <c r="CP34" s="794"/>
      <c r="CQ34" s="795"/>
      <c r="CR34" s="793"/>
      <c r="CS34" s="794"/>
      <c r="CT34" s="794"/>
      <c r="CU34" s="794"/>
      <c r="CV34" s="795"/>
      <c r="CW34" s="793"/>
      <c r="CX34" s="794"/>
      <c r="CY34" s="794"/>
      <c r="CZ34" s="794"/>
      <c r="DA34" s="795"/>
      <c r="DB34" s="793"/>
      <c r="DC34" s="794"/>
      <c r="DD34" s="794"/>
      <c r="DE34" s="794"/>
      <c r="DF34" s="795"/>
      <c r="DG34" s="793"/>
      <c r="DH34" s="794"/>
      <c r="DI34" s="794"/>
      <c r="DJ34" s="794"/>
      <c r="DK34" s="795"/>
      <c r="DL34" s="793"/>
      <c r="DM34" s="794"/>
      <c r="DN34" s="794"/>
      <c r="DO34" s="794"/>
      <c r="DP34" s="795"/>
      <c r="DQ34" s="793"/>
      <c r="DR34" s="794"/>
      <c r="DS34" s="794"/>
      <c r="DT34" s="794"/>
      <c r="DU34" s="795"/>
      <c r="DV34" s="781"/>
      <c r="DW34" s="782"/>
      <c r="DX34" s="782"/>
      <c r="DY34" s="782"/>
      <c r="DZ34" s="796"/>
      <c r="EA34" s="227"/>
    </row>
    <row r="35" spans="1:131" ht="26.25" customHeight="1" x14ac:dyDescent="0.2">
      <c r="A35" s="240">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40"/>
      <c r="AL35" s="841"/>
      <c r="AM35" s="841"/>
      <c r="AN35" s="841"/>
      <c r="AO35" s="841"/>
      <c r="AP35" s="841"/>
      <c r="AQ35" s="841"/>
      <c r="AR35" s="841"/>
      <c r="AS35" s="841"/>
      <c r="AT35" s="841"/>
      <c r="AU35" s="841"/>
      <c r="AV35" s="841"/>
      <c r="AW35" s="841"/>
      <c r="AX35" s="841"/>
      <c r="AY35" s="841"/>
      <c r="AZ35" s="842"/>
      <c r="BA35" s="842"/>
      <c r="BB35" s="842"/>
      <c r="BC35" s="842"/>
      <c r="BD35" s="842"/>
      <c r="BE35" s="838"/>
      <c r="BF35" s="838"/>
      <c r="BG35" s="838"/>
      <c r="BH35" s="838"/>
      <c r="BI35" s="839"/>
      <c r="BJ35" s="230"/>
      <c r="BK35" s="230"/>
      <c r="BL35" s="230"/>
      <c r="BM35" s="230"/>
      <c r="BN35" s="230"/>
      <c r="BO35" s="239"/>
      <c r="BP35" s="239"/>
      <c r="BQ35" s="236">
        <v>29</v>
      </c>
      <c r="BR35" s="237"/>
      <c r="BS35" s="781"/>
      <c r="BT35" s="782"/>
      <c r="BU35" s="782"/>
      <c r="BV35" s="782"/>
      <c r="BW35" s="782"/>
      <c r="BX35" s="782"/>
      <c r="BY35" s="782"/>
      <c r="BZ35" s="782"/>
      <c r="CA35" s="782"/>
      <c r="CB35" s="782"/>
      <c r="CC35" s="782"/>
      <c r="CD35" s="782"/>
      <c r="CE35" s="782"/>
      <c r="CF35" s="782"/>
      <c r="CG35" s="783"/>
      <c r="CH35" s="793"/>
      <c r="CI35" s="794"/>
      <c r="CJ35" s="794"/>
      <c r="CK35" s="794"/>
      <c r="CL35" s="795"/>
      <c r="CM35" s="793"/>
      <c r="CN35" s="794"/>
      <c r="CO35" s="794"/>
      <c r="CP35" s="794"/>
      <c r="CQ35" s="795"/>
      <c r="CR35" s="793"/>
      <c r="CS35" s="794"/>
      <c r="CT35" s="794"/>
      <c r="CU35" s="794"/>
      <c r="CV35" s="795"/>
      <c r="CW35" s="793"/>
      <c r="CX35" s="794"/>
      <c r="CY35" s="794"/>
      <c r="CZ35" s="794"/>
      <c r="DA35" s="795"/>
      <c r="DB35" s="793"/>
      <c r="DC35" s="794"/>
      <c r="DD35" s="794"/>
      <c r="DE35" s="794"/>
      <c r="DF35" s="795"/>
      <c r="DG35" s="793"/>
      <c r="DH35" s="794"/>
      <c r="DI35" s="794"/>
      <c r="DJ35" s="794"/>
      <c r="DK35" s="795"/>
      <c r="DL35" s="793"/>
      <c r="DM35" s="794"/>
      <c r="DN35" s="794"/>
      <c r="DO35" s="794"/>
      <c r="DP35" s="795"/>
      <c r="DQ35" s="793"/>
      <c r="DR35" s="794"/>
      <c r="DS35" s="794"/>
      <c r="DT35" s="794"/>
      <c r="DU35" s="795"/>
      <c r="DV35" s="781"/>
      <c r="DW35" s="782"/>
      <c r="DX35" s="782"/>
      <c r="DY35" s="782"/>
      <c r="DZ35" s="796"/>
      <c r="EA35" s="227"/>
    </row>
    <row r="36" spans="1:131" ht="26.25" customHeight="1" x14ac:dyDescent="0.2">
      <c r="A36" s="240">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40"/>
      <c r="AL36" s="841"/>
      <c r="AM36" s="841"/>
      <c r="AN36" s="841"/>
      <c r="AO36" s="841"/>
      <c r="AP36" s="841"/>
      <c r="AQ36" s="841"/>
      <c r="AR36" s="841"/>
      <c r="AS36" s="841"/>
      <c r="AT36" s="841"/>
      <c r="AU36" s="841"/>
      <c r="AV36" s="841"/>
      <c r="AW36" s="841"/>
      <c r="AX36" s="841"/>
      <c r="AY36" s="841"/>
      <c r="AZ36" s="842"/>
      <c r="BA36" s="842"/>
      <c r="BB36" s="842"/>
      <c r="BC36" s="842"/>
      <c r="BD36" s="842"/>
      <c r="BE36" s="838"/>
      <c r="BF36" s="838"/>
      <c r="BG36" s="838"/>
      <c r="BH36" s="838"/>
      <c r="BI36" s="839"/>
      <c r="BJ36" s="230"/>
      <c r="BK36" s="230"/>
      <c r="BL36" s="230"/>
      <c r="BM36" s="230"/>
      <c r="BN36" s="230"/>
      <c r="BO36" s="239"/>
      <c r="BP36" s="239"/>
      <c r="BQ36" s="236">
        <v>30</v>
      </c>
      <c r="BR36" s="237"/>
      <c r="BS36" s="781"/>
      <c r="BT36" s="782"/>
      <c r="BU36" s="782"/>
      <c r="BV36" s="782"/>
      <c r="BW36" s="782"/>
      <c r="BX36" s="782"/>
      <c r="BY36" s="782"/>
      <c r="BZ36" s="782"/>
      <c r="CA36" s="782"/>
      <c r="CB36" s="782"/>
      <c r="CC36" s="782"/>
      <c r="CD36" s="782"/>
      <c r="CE36" s="782"/>
      <c r="CF36" s="782"/>
      <c r="CG36" s="783"/>
      <c r="CH36" s="793"/>
      <c r="CI36" s="794"/>
      <c r="CJ36" s="794"/>
      <c r="CK36" s="794"/>
      <c r="CL36" s="795"/>
      <c r="CM36" s="793"/>
      <c r="CN36" s="794"/>
      <c r="CO36" s="794"/>
      <c r="CP36" s="794"/>
      <c r="CQ36" s="795"/>
      <c r="CR36" s="793"/>
      <c r="CS36" s="794"/>
      <c r="CT36" s="794"/>
      <c r="CU36" s="794"/>
      <c r="CV36" s="795"/>
      <c r="CW36" s="793"/>
      <c r="CX36" s="794"/>
      <c r="CY36" s="794"/>
      <c r="CZ36" s="794"/>
      <c r="DA36" s="795"/>
      <c r="DB36" s="793"/>
      <c r="DC36" s="794"/>
      <c r="DD36" s="794"/>
      <c r="DE36" s="794"/>
      <c r="DF36" s="795"/>
      <c r="DG36" s="793"/>
      <c r="DH36" s="794"/>
      <c r="DI36" s="794"/>
      <c r="DJ36" s="794"/>
      <c r="DK36" s="795"/>
      <c r="DL36" s="793"/>
      <c r="DM36" s="794"/>
      <c r="DN36" s="794"/>
      <c r="DO36" s="794"/>
      <c r="DP36" s="795"/>
      <c r="DQ36" s="793"/>
      <c r="DR36" s="794"/>
      <c r="DS36" s="794"/>
      <c r="DT36" s="794"/>
      <c r="DU36" s="795"/>
      <c r="DV36" s="781"/>
      <c r="DW36" s="782"/>
      <c r="DX36" s="782"/>
      <c r="DY36" s="782"/>
      <c r="DZ36" s="796"/>
      <c r="EA36" s="227"/>
    </row>
    <row r="37" spans="1:131" ht="26.25" customHeight="1" x14ac:dyDescent="0.2">
      <c r="A37" s="240">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40"/>
      <c r="AL37" s="841"/>
      <c r="AM37" s="841"/>
      <c r="AN37" s="841"/>
      <c r="AO37" s="841"/>
      <c r="AP37" s="841"/>
      <c r="AQ37" s="841"/>
      <c r="AR37" s="841"/>
      <c r="AS37" s="841"/>
      <c r="AT37" s="841"/>
      <c r="AU37" s="841"/>
      <c r="AV37" s="841"/>
      <c r="AW37" s="841"/>
      <c r="AX37" s="841"/>
      <c r="AY37" s="841"/>
      <c r="AZ37" s="842"/>
      <c r="BA37" s="842"/>
      <c r="BB37" s="842"/>
      <c r="BC37" s="842"/>
      <c r="BD37" s="842"/>
      <c r="BE37" s="838"/>
      <c r="BF37" s="838"/>
      <c r="BG37" s="838"/>
      <c r="BH37" s="838"/>
      <c r="BI37" s="839"/>
      <c r="BJ37" s="230"/>
      <c r="BK37" s="230"/>
      <c r="BL37" s="230"/>
      <c r="BM37" s="230"/>
      <c r="BN37" s="230"/>
      <c r="BO37" s="239"/>
      <c r="BP37" s="239"/>
      <c r="BQ37" s="236">
        <v>31</v>
      </c>
      <c r="BR37" s="237"/>
      <c r="BS37" s="781"/>
      <c r="BT37" s="782"/>
      <c r="BU37" s="782"/>
      <c r="BV37" s="782"/>
      <c r="BW37" s="782"/>
      <c r="BX37" s="782"/>
      <c r="BY37" s="782"/>
      <c r="BZ37" s="782"/>
      <c r="CA37" s="782"/>
      <c r="CB37" s="782"/>
      <c r="CC37" s="782"/>
      <c r="CD37" s="782"/>
      <c r="CE37" s="782"/>
      <c r="CF37" s="782"/>
      <c r="CG37" s="783"/>
      <c r="CH37" s="793"/>
      <c r="CI37" s="794"/>
      <c r="CJ37" s="794"/>
      <c r="CK37" s="794"/>
      <c r="CL37" s="795"/>
      <c r="CM37" s="793"/>
      <c r="CN37" s="794"/>
      <c r="CO37" s="794"/>
      <c r="CP37" s="794"/>
      <c r="CQ37" s="795"/>
      <c r="CR37" s="793"/>
      <c r="CS37" s="794"/>
      <c r="CT37" s="794"/>
      <c r="CU37" s="794"/>
      <c r="CV37" s="795"/>
      <c r="CW37" s="793"/>
      <c r="CX37" s="794"/>
      <c r="CY37" s="794"/>
      <c r="CZ37" s="794"/>
      <c r="DA37" s="795"/>
      <c r="DB37" s="793"/>
      <c r="DC37" s="794"/>
      <c r="DD37" s="794"/>
      <c r="DE37" s="794"/>
      <c r="DF37" s="795"/>
      <c r="DG37" s="793"/>
      <c r="DH37" s="794"/>
      <c r="DI37" s="794"/>
      <c r="DJ37" s="794"/>
      <c r="DK37" s="795"/>
      <c r="DL37" s="793"/>
      <c r="DM37" s="794"/>
      <c r="DN37" s="794"/>
      <c r="DO37" s="794"/>
      <c r="DP37" s="795"/>
      <c r="DQ37" s="793"/>
      <c r="DR37" s="794"/>
      <c r="DS37" s="794"/>
      <c r="DT37" s="794"/>
      <c r="DU37" s="795"/>
      <c r="DV37" s="781"/>
      <c r="DW37" s="782"/>
      <c r="DX37" s="782"/>
      <c r="DY37" s="782"/>
      <c r="DZ37" s="796"/>
      <c r="EA37" s="227"/>
    </row>
    <row r="38" spans="1:131" ht="26.25" customHeight="1" x14ac:dyDescent="0.2">
      <c r="A38" s="240">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40"/>
      <c r="AL38" s="841"/>
      <c r="AM38" s="841"/>
      <c r="AN38" s="841"/>
      <c r="AO38" s="841"/>
      <c r="AP38" s="841"/>
      <c r="AQ38" s="841"/>
      <c r="AR38" s="841"/>
      <c r="AS38" s="841"/>
      <c r="AT38" s="841"/>
      <c r="AU38" s="841"/>
      <c r="AV38" s="841"/>
      <c r="AW38" s="841"/>
      <c r="AX38" s="841"/>
      <c r="AY38" s="841"/>
      <c r="AZ38" s="842"/>
      <c r="BA38" s="842"/>
      <c r="BB38" s="842"/>
      <c r="BC38" s="842"/>
      <c r="BD38" s="842"/>
      <c r="BE38" s="838"/>
      <c r="BF38" s="838"/>
      <c r="BG38" s="838"/>
      <c r="BH38" s="838"/>
      <c r="BI38" s="839"/>
      <c r="BJ38" s="230"/>
      <c r="BK38" s="230"/>
      <c r="BL38" s="230"/>
      <c r="BM38" s="230"/>
      <c r="BN38" s="230"/>
      <c r="BO38" s="239"/>
      <c r="BP38" s="239"/>
      <c r="BQ38" s="236">
        <v>32</v>
      </c>
      <c r="BR38" s="237"/>
      <c r="BS38" s="781"/>
      <c r="BT38" s="782"/>
      <c r="BU38" s="782"/>
      <c r="BV38" s="782"/>
      <c r="BW38" s="782"/>
      <c r="BX38" s="782"/>
      <c r="BY38" s="782"/>
      <c r="BZ38" s="782"/>
      <c r="CA38" s="782"/>
      <c r="CB38" s="782"/>
      <c r="CC38" s="782"/>
      <c r="CD38" s="782"/>
      <c r="CE38" s="782"/>
      <c r="CF38" s="782"/>
      <c r="CG38" s="783"/>
      <c r="CH38" s="793"/>
      <c r="CI38" s="794"/>
      <c r="CJ38" s="794"/>
      <c r="CK38" s="794"/>
      <c r="CL38" s="795"/>
      <c r="CM38" s="793"/>
      <c r="CN38" s="794"/>
      <c r="CO38" s="794"/>
      <c r="CP38" s="794"/>
      <c r="CQ38" s="795"/>
      <c r="CR38" s="793"/>
      <c r="CS38" s="794"/>
      <c r="CT38" s="794"/>
      <c r="CU38" s="794"/>
      <c r="CV38" s="795"/>
      <c r="CW38" s="793"/>
      <c r="CX38" s="794"/>
      <c r="CY38" s="794"/>
      <c r="CZ38" s="794"/>
      <c r="DA38" s="795"/>
      <c r="DB38" s="793"/>
      <c r="DC38" s="794"/>
      <c r="DD38" s="794"/>
      <c r="DE38" s="794"/>
      <c r="DF38" s="795"/>
      <c r="DG38" s="793"/>
      <c r="DH38" s="794"/>
      <c r="DI38" s="794"/>
      <c r="DJ38" s="794"/>
      <c r="DK38" s="795"/>
      <c r="DL38" s="793"/>
      <c r="DM38" s="794"/>
      <c r="DN38" s="794"/>
      <c r="DO38" s="794"/>
      <c r="DP38" s="795"/>
      <c r="DQ38" s="793"/>
      <c r="DR38" s="794"/>
      <c r="DS38" s="794"/>
      <c r="DT38" s="794"/>
      <c r="DU38" s="795"/>
      <c r="DV38" s="781"/>
      <c r="DW38" s="782"/>
      <c r="DX38" s="782"/>
      <c r="DY38" s="782"/>
      <c r="DZ38" s="796"/>
      <c r="EA38" s="227"/>
    </row>
    <row r="39" spans="1:131" ht="26.25" customHeight="1" x14ac:dyDescent="0.2">
      <c r="A39" s="240">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40"/>
      <c r="AL39" s="841"/>
      <c r="AM39" s="841"/>
      <c r="AN39" s="841"/>
      <c r="AO39" s="841"/>
      <c r="AP39" s="841"/>
      <c r="AQ39" s="841"/>
      <c r="AR39" s="841"/>
      <c r="AS39" s="841"/>
      <c r="AT39" s="841"/>
      <c r="AU39" s="841"/>
      <c r="AV39" s="841"/>
      <c r="AW39" s="841"/>
      <c r="AX39" s="841"/>
      <c r="AY39" s="841"/>
      <c r="AZ39" s="842"/>
      <c r="BA39" s="842"/>
      <c r="BB39" s="842"/>
      <c r="BC39" s="842"/>
      <c r="BD39" s="842"/>
      <c r="BE39" s="838"/>
      <c r="BF39" s="838"/>
      <c r="BG39" s="838"/>
      <c r="BH39" s="838"/>
      <c r="BI39" s="839"/>
      <c r="BJ39" s="230"/>
      <c r="BK39" s="230"/>
      <c r="BL39" s="230"/>
      <c r="BM39" s="230"/>
      <c r="BN39" s="230"/>
      <c r="BO39" s="239"/>
      <c r="BP39" s="239"/>
      <c r="BQ39" s="236">
        <v>33</v>
      </c>
      <c r="BR39" s="237"/>
      <c r="BS39" s="781"/>
      <c r="BT39" s="782"/>
      <c r="BU39" s="782"/>
      <c r="BV39" s="782"/>
      <c r="BW39" s="782"/>
      <c r="BX39" s="782"/>
      <c r="BY39" s="782"/>
      <c r="BZ39" s="782"/>
      <c r="CA39" s="782"/>
      <c r="CB39" s="782"/>
      <c r="CC39" s="782"/>
      <c r="CD39" s="782"/>
      <c r="CE39" s="782"/>
      <c r="CF39" s="782"/>
      <c r="CG39" s="783"/>
      <c r="CH39" s="793"/>
      <c r="CI39" s="794"/>
      <c r="CJ39" s="794"/>
      <c r="CK39" s="794"/>
      <c r="CL39" s="795"/>
      <c r="CM39" s="793"/>
      <c r="CN39" s="794"/>
      <c r="CO39" s="794"/>
      <c r="CP39" s="794"/>
      <c r="CQ39" s="795"/>
      <c r="CR39" s="793"/>
      <c r="CS39" s="794"/>
      <c r="CT39" s="794"/>
      <c r="CU39" s="794"/>
      <c r="CV39" s="795"/>
      <c r="CW39" s="793"/>
      <c r="CX39" s="794"/>
      <c r="CY39" s="794"/>
      <c r="CZ39" s="794"/>
      <c r="DA39" s="795"/>
      <c r="DB39" s="793"/>
      <c r="DC39" s="794"/>
      <c r="DD39" s="794"/>
      <c r="DE39" s="794"/>
      <c r="DF39" s="795"/>
      <c r="DG39" s="793"/>
      <c r="DH39" s="794"/>
      <c r="DI39" s="794"/>
      <c r="DJ39" s="794"/>
      <c r="DK39" s="795"/>
      <c r="DL39" s="793"/>
      <c r="DM39" s="794"/>
      <c r="DN39" s="794"/>
      <c r="DO39" s="794"/>
      <c r="DP39" s="795"/>
      <c r="DQ39" s="793"/>
      <c r="DR39" s="794"/>
      <c r="DS39" s="794"/>
      <c r="DT39" s="794"/>
      <c r="DU39" s="795"/>
      <c r="DV39" s="781"/>
      <c r="DW39" s="782"/>
      <c r="DX39" s="782"/>
      <c r="DY39" s="782"/>
      <c r="DZ39" s="796"/>
      <c r="EA39" s="227"/>
    </row>
    <row r="40" spans="1:131" ht="26.25" customHeight="1" x14ac:dyDescent="0.2">
      <c r="A40" s="236">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40"/>
      <c r="AL40" s="841"/>
      <c r="AM40" s="841"/>
      <c r="AN40" s="841"/>
      <c r="AO40" s="841"/>
      <c r="AP40" s="841"/>
      <c r="AQ40" s="841"/>
      <c r="AR40" s="841"/>
      <c r="AS40" s="841"/>
      <c r="AT40" s="841"/>
      <c r="AU40" s="841"/>
      <c r="AV40" s="841"/>
      <c r="AW40" s="841"/>
      <c r="AX40" s="841"/>
      <c r="AY40" s="841"/>
      <c r="AZ40" s="842"/>
      <c r="BA40" s="842"/>
      <c r="BB40" s="842"/>
      <c r="BC40" s="842"/>
      <c r="BD40" s="842"/>
      <c r="BE40" s="838"/>
      <c r="BF40" s="838"/>
      <c r="BG40" s="838"/>
      <c r="BH40" s="838"/>
      <c r="BI40" s="839"/>
      <c r="BJ40" s="230"/>
      <c r="BK40" s="230"/>
      <c r="BL40" s="230"/>
      <c r="BM40" s="230"/>
      <c r="BN40" s="230"/>
      <c r="BO40" s="239"/>
      <c r="BP40" s="239"/>
      <c r="BQ40" s="236">
        <v>34</v>
      </c>
      <c r="BR40" s="237"/>
      <c r="BS40" s="781"/>
      <c r="BT40" s="782"/>
      <c r="BU40" s="782"/>
      <c r="BV40" s="782"/>
      <c r="BW40" s="782"/>
      <c r="BX40" s="782"/>
      <c r="BY40" s="782"/>
      <c r="BZ40" s="782"/>
      <c r="CA40" s="782"/>
      <c r="CB40" s="782"/>
      <c r="CC40" s="782"/>
      <c r="CD40" s="782"/>
      <c r="CE40" s="782"/>
      <c r="CF40" s="782"/>
      <c r="CG40" s="783"/>
      <c r="CH40" s="793"/>
      <c r="CI40" s="794"/>
      <c r="CJ40" s="794"/>
      <c r="CK40" s="794"/>
      <c r="CL40" s="795"/>
      <c r="CM40" s="793"/>
      <c r="CN40" s="794"/>
      <c r="CO40" s="794"/>
      <c r="CP40" s="794"/>
      <c r="CQ40" s="795"/>
      <c r="CR40" s="793"/>
      <c r="CS40" s="794"/>
      <c r="CT40" s="794"/>
      <c r="CU40" s="794"/>
      <c r="CV40" s="795"/>
      <c r="CW40" s="793"/>
      <c r="CX40" s="794"/>
      <c r="CY40" s="794"/>
      <c r="CZ40" s="794"/>
      <c r="DA40" s="795"/>
      <c r="DB40" s="793"/>
      <c r="DC40" s="794"/>
      <c r="DD40" s="794"/>
      <c r="DE40" s="794"/>
      <c r="DF40" s="795"/>
      <c r="DG40" s="793"/>
      <c r="DH40" s="794"/>
      <c r="DI40" s="794"/>
      <c r="DJ40" s="794"/>
      <c r="DK40" s="795"/>
      <c r="DL40" s="793"/>
      <c r="DM40" s="794"/>
      <c r="DN40" s="794"/>
      <c r="DO40" s="794"/>
      <c r="DP40" s="795"/>
      <c r="DQ40" s="793"/>
      <c r="DR40" s="794"/>
      <c r="DS40" s="794"/>
      <c r="DT40" s="794"/>
      <c r="DU40" s="795"/>
      <c r="DV40" s="781"/>
      <c r="DW40" s="782"/>
      <c r="DX40" s="782"/>
      <c r="DY40" s="782"/>
      <c r="DZ40" s="796"/>
      <c r="EA40" s="227"/>
    </row>
    <row r="41" spans="1:131" ht="26.25" customHeight="1" x14ac:dyDescent="0.2">
      <c r="A41" s="236">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40"/>
      <c r="AL41" s="841"/>
      <c r="AM41" s="841"/>
      <c r="AN41" s="841"/>
      <c r="AO41" s="841"/>
      <c r="AP41" s="841"/>
      <c r="AQ41" s="841"/>
      <c r="AR41" s="841"/>
      <c r="AS41" s="841"/>
      <c r="AT41" s="841"/>
      <c r="AU41" s="841"/>
      <c r="AV41" s="841"/>
      <c r="AW41" s="841"/>
      <c r="AX41" s="841"/>
      <c r="AY41" s="841"/>
      <c r="AZ41" s="842"/>
      <c r="BA41" s="842"/>
      <c r="BB41" s="842"/>
      <c r="BC41" s="842"/>
      <c r="BD41" s="842"/>
      <c r="BE41" s="838"/>
      <c r="BF41" s="838"/>
      <c r="BG41" s="838"/>
      <c r="BH41" s="838"/>
      <c r="BI41" s="839"/>
      <c r="BJ41" s="230"/>
      <c r="BK41" s="230"/>
      <c r="BL41" s="230"/>
      <c r="BM41" s="230"/>
      <c r="BN41" s="230"/>
      <c r="BO41" s="239"/>
      <c r="BP41" s="239"/>
      <c r="BQ41" s="236">
        <v>35</v>
      </c>
      <c r="BR41" s="237"/>
      <c r="BS41" s="781"/>
      <c r="BT41" s="782"/>
      <c r="BU41" s="782"/>
      <c r="BV41" s="782"/>
      <c r="BW41" s="782"/>
      <c r="BX41" s="782"/>
      <c r="BY41" s="782"/>
      <c r="BZ41" s="782"/>
      <c r="CA41" s="782"/>
      <c r="CB41" s="782"/>
      <c r="CC41" s="782"/>
      <c r="CD41" s="782"/>
      <c r="CE41" s="782"/>
      <c r="CF41" s="782"/>
      <c r="CG41" s="783"/>
      <c r="CH41" s="793"/>
      <c r="CI41" s="794"/>
      <c r="CJ41" s="794"/>
      <c r="CK41" s="794"/>
      <c r="CL41" s="795"/>
      <c r="CM41" s="793"/>
      <c r="CN41" s="794"/>
      <c r="CO41" s="794"/>
      <c r="CP41" s="794"/>
      <c r="CQ41" s="795"/>
      <c r="CR41" s="793"/>
      <c r="CS41" s="794"/>
      <c r="CT41" s="794"/>
      <c r="CU41" s="794"/>
      <c r="CV41" s="795"/>
      <c r="CW41" s="793"/>
      <c r="CX41" s="794"/>
      <c r="CY41" s="794"/>
      <c r="CZ41" s="794"/>
      <c r="DA41" s="795"/>
      <c r="DB41" s="793"/>
      <c r="DC41" s="794"/>
      <c r="DD41" s="794"/>
      <c r="DE41" s="794"/>
      <c r="DF41" s="795"/>
      <c r="DG41" s="793"/>
      <c r="DH41" s="794"/>
      <c r="DI41" s="794"/>
      <c r="DJ41" s="794"/>
      <c r="DK41" s="795"/>
      <c r="DL41" s="793"/>
      <c r="DM41" s="794"/>
      <c r="DN41" s="794"/>
      <c r="DO41" s="794"/>
      <c r="DP41" s="795"/>
      <c r="DQ41" s="793"/>
      <c r="DR41" s="794"/>
      <c r="DS41" s="794"/>
      <c r="DT41" s="794"/>
      <c r="DU41" s="795"/>
      <c r="DV41" s="781"/>
      <c r="DW41" s="782"/>
      <c r="DX41" s="782"/>
      <c r="DY41" s="782"/>
      <c r="DZ41" s="796"/>
      <c r="EA41" s="227"/>
    </row>
    <row r="42" spans="1:131" ht="26.25" customHeight="1" x14ac:dyDescent="0.2">
      <c r="A42" s="236">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40"/>
      <c r="AL42" s="841"/>
      <c r="AM42" s="841"/>
      <c r="AN42" s="841"/>
      <c r="AO42" s="841"/>
      <c r="AP42" s="841"/>
      <c r="AQ42" s="841"/>
      <c r="AR42" s="841"/>
      <c r="AS42" s="841"/>
      <c r="AT42" s="841"/>
      <c r="AU42" s="841"/>
      <c r="AV42" s="841"/>
      <c r="AW42" s="841"/>
      <c r="AX42" s="841"/>
      <c r="AY42" s="841"/>
      <c r="AZ42" s="842"/>
      <c r="BA42" s="842"/>
      <c r="BB42" s="842"/>
      <c r="BC42" s="842"/>
      <c r="BD42" s="842"/>
      <c r="BE42" s="838"/>
      <c r="BF42" s="838"/>
      <c r="BG42" s="838"/>
      <c r="BH42" s="838"/>
      <c r="BI42" s="839"/>
      <c r="BJ42" s="230"/>
      <c r="BK42" s="230"/>
      <c r="BL42" s="230"/>
      <c r="BM42" s="230"/>
      <c r="BN42" s="230"/>
      <c r="BO42" s="239"/>
      <c r="BP42" s="239"/>
      <c r="BQ42" s="236">
        <v>36</v>
      </c>
      <c r="BR42" s="237"/>
      <c r="BS42" s="781"/>
      <c r="BT42" s="782"/>
      <c r="BU42" s="782"/>
      <c r="BV42" s="782"/>
      <c r="BW42" s="782"/>
      <c r="BX42" s="782"/>
      <c r="BY42" s="782"/>
      <c r="BZ42" s="782"/>
      <c r="CA42" s="782"/>
      <c r="CB42" s="782"/>
      <c r="CC42" s="782"/>
      <c r="CD42" s="782"/>
      <c r="CE42" s="782"/>
      <c r="CF42" s="782"/>
      <c r="CG42" s="783"/>
      <c r="CH42" s="793"/>
      <c r="CI42" s="794"/>
      <c r="CJ42" s="794"/>
      <c r="CK42" s="794"/>
      <c r="CL42" s="795"/>
      <c r="CM42" s="793"/>
      <c r="CN42" s="794"/>
      <c r="CO42" s="794"/>
      <c r="CP42" s="794"/>
      <c r="CQ42" s="795"/>
      <c r="CR42" s="793"/>
      <c r="CS42" s="794"/>
      <c r="CT42" s="794"/>
      <c r="CU42" s="794"/>
      <c r="CV42" s="795"/>
      <c r="CW42" s="793"/>
      <c r="CX42" s="794"/>
      <c r="CY42" s="794"/>
      <c r="CZ42" s="794"/>
      <c r="DA42" s="795"/>
      <c r="DB42" s="793"/>
      <c r="DC42" s="794"/>
      <c r="DD42" s="794"/>
      <c r="DE42" s="794"/>
      <c r="DF42" s="795"/>
      <c r="DG42" s="793"/>
      <c r="DH42" s="794"/>
      <c r="DI42" s="794"/>
      <c r="DJ42" s="794"/>
      <c r="DK42" s="795"/>
      <c r="DL42" s="793"/>
      <c r="DM42" s="794"/>
      <c r="DN42" s="794"/>
      <c r="DO42" s="794"/>
      <c r="DP42" s="795"/>
      <c r="DQ42" s="793"/>
      <c r="DR42" s="794"/>
      <c r="DS42" s="794"/>
      <c r="DT42" s="794"/>
      <c r="DU42" s="795"/>
      <c r="DV42" s="781"/>
      <c r="DW42" s="782"/>
      <c r="DX42" s="782"/>
      <c r="DY42" s="782"/>
      <c r="DZ42" s="796"/>
      <c r="EA42" s="227"/>
    </row>
    <row r="43" spans="1:131" ht="26.25" customHeight="1" x14ac:dyDescent="0.2">
      <c r="A43" s="236">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40"/>
      <c r="AL43" s="841"/>
      <c r="AM43" s="841"/>
      <c r="AN43" s="841"/>
      <c r="AO43" s="841"/>
      <c r="AP43" s="841"/>
      <c r="AQ43" s="841"/>
      <c r="AR43" s="841"/>
      <c r="AS43" s="841"/>
      <c r="AT43" s="841"/>
      <c r="AU43" s="841"/>
      <c r="AV43" s="841"/>
      <c r="AW43" s="841"/>
      <c r="AX43" s="841"/>
      <c r="AY43" s="841"/>
      <c r="AZ43" s="842"/>
      <c r="BA43" s="842"/>
      <c r="BB43" s="842"/>
      <c r="BC43" s="842"/>
      <c r="BD43" s="842"/>
      <c r="BE43" s="838"/>
      <c r="BF43" s="838"/>
      <c r="BG43" s="838"/>
      <c r="BH43" s="838"/>
      <c r="BI43" s="839"/>
      <c r="BJ43" s="230"/>
      <c r="BK43" s="230"/>
      <c r="BL43" s="230"/>
      <c r="BM43" s="230"/>
      <c r="BN43" s="230"/>
      <c r="BO43" s="239"/>
      <c r="BP43" s="239"/>
      <c r="BQ43" s="236">
        <v>37</v>
      </c>
      <c r="BR43" s="237"/>
      <c r="BS43" s="781"/>
      <c r="BT43" s="782"/>
      <c r="BU43" s="782"/>
      <c r="BV43" s="782"/>
      <c r="BW43" s="782"/>
      <c r="BX43" s="782"/>
      <c r="BY43" s="782"/>
      <c r="BZ43" s="782"/>
      <c r="CA43" s="782"/>
      <c r="CB43" s="782"/>
      <c r="CC43" s="782"/>
      <c r="CD43" s="782"/>
      <c r="CE43" s="782"/>
      <c r="CF43" s="782"/>
      <c r="CG43" s="783"/>
      <c r="CH43" s="793"/>
      <c r="CI43" s="794"/>
      <c r="CJ43" s="794"/>
      <c r="CK43" s="794"/>
      <c r="CL43" s="795"/>
      <c r="CM43" s="793"/>
      <c r="CN43" s="794"/>
      <c r="CO43" s="794"/>
      <c r="CP43" s="794"/>
      <c r="CQ43" s="795"/>
      <c r="CR43" s="793"/>
      <c r="CS43" s="794"/>
      <c r="CT43" s="794"/>
      <c r="CU43" s="794"/>
      <c r="CV43" s="795"/>
      <c r="CW43" s="793"/>
      <c r="CX43" s="794"/>
      <c r="CY43" s="794"/>
      <c r="CZ43" s="794"/>
      <c r="DA43" s="795"/>
      <c r="DB43" s="793"/>
      <c r="DC43" s="794"/>
      <c r="DD43" s="794"/>
      <c r="DE43" s="794"/>
      <c r="DF43" s="795"/>
      <c r="DG43" s="793"/>
      <c r="DH43" s="794"/>
      <c r="DI43" s="794"/>
      <c r="DJ43" s="794"/>
      <c r="DK43" s="795"/>
      <c r="DL43" s="793"/>
      <c r="DM43" s="794"/>
      <c r="DN43" s="794"/>
      <c r="DO43" s="794"/>
      <c r="DP43" s="795"/>
      <c r="DQ43" s="793"/>
      <c r="DR43" s="794"/>
      <c r="DS43" s="794"/>
      <c r="DT43" s="794"/>
      <c r="DU43" s="795"/>
      <c r="DV43" s="781"/>
      <c r="DW43" s="782"/>
      <c r="DX43" s="782"/>
      <c r="DY43" s="782"/>
      <c r="DZ43" s="796"/>
      <c r="EA43" s="227"/>
    </row>
    <row r="44" spans="1:131" ht="26.25" customHeight="1" x14ac:dyDescent="0.2">
      <c r="A44" s="236">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40"/>
      <c r="AL44" s="841"/>
      <c r="AM44" s="841"/>
      <c r="AN44" s="841"/>
      <c r="AO44" s="841"/>
      <c r="AP44" s="841"/>
      <c r="AQ44" s="841"/>
      <c r="AR44" s="841"/>
      <c r="AS44" s="841"/>
      <c r="AT44" s="841"/>
      <c r="AU44" s="841"/>
      <c r="AV44" s="841"/>
      <c r="AW44" s="841"/>
      <c r="AX44" s="841"/>
      <c r="AY44" s="841"/>
      <c r="AZ44" s="842"/>
      <c r="BA44" s="842"/>
      <c r="BB44" s="842"/>
      <c r="BC44" s="842"/>
      <c r="BD44" s="842"/>
      <c r="BE44" s="838"/>
      <c r="BF44" s="838"/>
      <c r="BG44" s="838"/>
      <c r="BH44" s="838"/>
      <c r="BI44" s="839"/>
      <c r="BJ44" s="230"/>
      <c r="BK44" s="230"/>
      <c r="BL44" s="230"/>
      <c r="BM44" s="230"/>
      <c r="BN44" s="230"/>
      <c r="BO44" s="239"/>
      <c r="BP44" s="239"/>
      <c r="BQ44" s="236">
        <v>38</v>
      </c>
      <c r="BR44" s="237"/>
      <c r="BS44" s="781"/>
      <c r="BT44" s="782"/>
      <c r="BU44" s="782"/>
      <c r="BV44" s="782"/>
      <c r="BW44" s="782"/>
      <c r="BX44" s="782"/>
      <c r="BY44" s="782"/>
      <c r="BZ44" s="782"/>
      <c r="CA44" s="782"/>
      <c r="CB44" s="782"/>
      <c r="CC44" s="782"/>
      <c r="CD44" s="782"/>
      <c r="CE44" s="782"/>
      <c r="CF44" s="782"/>
      <c r="CG44" s="783"/>
      <c r="CH44" s="793"/>
      <c r="CI44" s="794"/>
      <c r="CJ44" s="794"/>
      <c r="CK44" s="794"/>
      <c r="CL44" s="795"/>
      <c r="CM44" s="793"/>
      <c r="CN44" s="794"/>
      <c r="CO44" s="794"/>
      <c r="CP44" s="794"/>
      <c r="CQ44" s="795"/>
      <c r="CR44" s="793"/>
      <c r="CS44" s="794"/>
      <c r="CT44" s="794"/>
      <c r="CU44" s="794"/>
      <c r="CV44" s="795"/>
      <c r="CW44" s="793"/>
      <c r="CX44" s="794"/>
      <c r="CY44" s="794"/>
      <c r="CZ44" s="794"/>
      <c r="DA44" s="795"/>
      <c r="DB44" s="793"/>
      <c r="DC44" s="794"/>
      <c r="DD44" s="794"/>
      <c r="DE44" s="794"/>
      <c r="DF44" s="795"/>
      <c r="DG44" s="793"/>
      <c r="DH44" s="794"/>
      <c r="DI44" s="794"/>
      <c r="DJ44" s="794"/>
      <c r="DK44" s="795"/>
      <c r="DL44" s="793"/>
      <c r="DM44" s="794"/>
      <c r="DN44" s="794"/>
      <c r="DO44" s="794"/>
      <c r="DP44" s="795"/>
      <c r="DQ44" s="793"/>
      <c r="DR44" s="794"/>
      <c r="DS44" s="794"/>
      <c r="DT44" s="794"/>
      <c r="DU44" s="795"/>
      <c r="DV44" s="781"/>
      <c r="DW44" s="782"/>
      <c r="DX44" s="782"/>
      <c r="DY44" s="782"/>
      <c r="DZ44" s="796"/>
      <c r="EA44" s="227"/>
    </row>
    <row r="45" spans="1:131" ht="26.25" customHeight="1" x14ac:dyDescent="0.2">
      <c r="A45" s="236">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40"/>
      <c r="AL45" s="841"/>
      <c r="AM45" s="841"/>
      <c r="AN45" s="841"/>
      <c r="AO45" s="841"/>
      <c r="AP45" s="841"/>
      <c r="AQ45" s="841"/>
      <c r="AR45" s="841"/>
      <c r="AS45" s="841"/>
      <c r="AT45" s="841"/>
      <c r="AU45" s="841"/>
      <c r="AV45" s="841"/>
      <c r="AW45" s="841"/>
      <c r="AX45" s="841"/>
      <c r="AY45" s="841"/>
      <c r="AZ45" s="842"/>
      <c r="BA45" s="842"/>
      <c r="BB45" s="842"/>
      <c r="BC45" s="842"/>
      <c r="BD45" s="842"/>
      <c r="BE45" s="838"/>
      <c r="BF45" s="838"/>
      <c r="BG45" s="838"/>
      <c r="BH45" s="838"/>
      <c r="BI45" s="839"/>
      <c r="BJ45" s="230"/>
      <c r="BK45" s="230"/>
      <c r="BL45" s="230"/>
      <c r="BM45" s="230"/>
      <c r="BN45" s="230"/>
      <c r="BO45" s="239"/>
      <c r="BP45" s="239"/>
      <c r="BQ45" s="236">
        <v>39</v>
      </c>
      <c r="BR45" s="237"/>
      <c r="BS45" s="781"/>
      <c r="BT45" s="782"/>
      <c r="BU45" s="782"/>
      <c r="BV45" s="782"/>
      <c r="BW45" s="782"/>
      <c r="BX45" s="782"/>
      <c r="BY45" s="782"/>
      <c r="BZ45" s="782"/>
      <c r="CA45" s="782"/>
      <c r="CB45" s="782"/>
      <c r="CC45" s="782"/>
      <c r="CD45" s="782"/>
      <c r="CE45" s="782"/>
      <c r="CF45" s="782"/>
      <c r="CG45" s="783"/>
      <c r="CH45" s="793"/>
      <c r="CI45" s="794"/>
      <c r="CJ45" s="794"/>
      <c r="CK45" s="794"/>
      <c r="CL45" s="795"/>
      <c r="CM45" s="793"/>
      <c r="CN45" s="794"/>
      <c r="CO45" s="794"/>
      <c r="CP45" s="794"/>
      <c r="CQ45" s="795"/>
      <c r="CR45" s="793"/>
      <c r="CS45" s="794"/>
      <c r="CT45" s="794"/>
      <c r="CU45" s="794"/>
      <c r="CV45" s="795"/>
      <c r="CW45" s="793"/>
      <c r="CX45" s="794"/>
      <c r="CY45" s="794"/>
      <c r="CZ45" s="794"/>
      <c r="DA45" s="795"/>
      <c r="DB45" s="793"/>
      <c r="DC45" s="794"/>
      <c r="DD45" s="794"/>
      <c r="DE45" s="794"/>
      <c r="DF45" s="795"/>
      <c r="DG45" s="793"/>
      <c r="DH45" s="794"/>
      <c r="DI45" s="794"/>
      <c r="DJ45" s="794"/>
      <c r="DK45" s="795"/>
      <c r="DL45" s="793"/>
      <c r="DM45" s="794"/>
      <c r="DN45" s="794"/>
      <c r="DO45" s="794"/>
      <c r="DP45" s="795"/>
      <c r="DQ45" s="793"/>
      <c r="DR45" s="794"/>
      <c r="DS45" s="794"/>
      <c r="DT45" s="794"/>
      <c r="DU45" s="795"/>
      <c r="DV45" s="781"/>
      <c r="DW45" s="782"/>
      <c r="DX45" s="782"/>
      <c r="DY45" s="782"/>
      <c r="DZ45" s="796"/>
      <c r="EA45" s="227"/>
    </row>
    <row r="46" spans="1:131" ht="26.25" customHeight="1" x14ac:dyDescent="0.2">
      <c r="A46" s="236">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40"/>
      <c r="AL46" s="841"/>
      <c r="AM46" s="841"/>
      <c r="AN46" s="841"/>
      <c r="AO46" s="841"/>
      <c r="AP46" s="841"/>
      <c r="AQ46" s="841"/>
      <c r="AR46" s="841"/>
      <c r="AS46" s="841"/>
      <c r="AT46" s="841"/>
      <c r="AU46" s="841"/>
      <c r="AV46" s="841"/>
      <c r="AW46" s="841"/>
      <c r="AX46" s="841"/>
      <c r="AY46" s="841"/>
      <c r="AZ46" s="842"/>
      <c r="BA46" s="842"/>
      <c r="BB46" s="842"/>
      <c r="BC46" s="842"/>
      <c r="BD46" s="842"/>
      <c r="BE46" s="838"/>
      <c r="BF46" s="838"/>
      <c r="BG46" s="838"/>
      <c r="BH46" s="838"/>
      <c r="BI46" s="839"/>
      <c r="BJ46" s="230"/>
      <c r="BK46" s="230"/>
      <c r="BL46" s="230"/>
      <c r="BM46" s="230"/>
      <c r="BN46" s="230"/>
      <c r="BO46" s="239"/>
      <c r="BP46" s="239"/>
      <c r="BQ46" s="236">
        <v>40</v>
      </c>
      <c r="BR46" s="237"/>
      <c r="BS46" s="781"/>
      <c r="BT46" s="782"/>
      <c r="BU46" s="782"/>
      <c r="BV46" s="782"/>
      <c r="BW46" s="782"/>
      <c r="BX46" s="782"/>
      <c r="BY46" s="782"/>
      <c r="BZ46" s="782"/>
      <c r="CA46" s="782"/>
      <c r="CB46" s="782"/>
      <c r="CC46" s="782"/>
      <c r="CD46" s="782"/>
      <c r="CE46" s="782"/>
      <c r="CF46" s="782"/>
      <c r="CG46" s="783"/>
      <c r="CH46" s="793"/>
      <c r="CI46" s="794"/>
      <c r="CJ46" s="794"/>
      <c r="CK46" s="794"/>
      <c r="CL46" s="795"/>
      <c r="CM46" s="793"/>
      <c r="CN46" s="794"/>
      <c r="CO46" s="794"/>
      <c r="CP46" s="794"/>
      <c r="CQ46" s="795"/>
      <c r="CR46" s="793"/>
      <c r="CS46" s="794"/>
      <c r="CT46" s="794"/>
      <c r="CU46" s="794"/>
      <c r="CV46" s="795"/>
      <c r="CW46" s="793"/>
      <c r="CX46" s="794"/>
      <c r="CY46" s="794"/>
      <c r="CZ46" s="794"/>
      <c r="DA46" s="795"/>
      <c r="DB46" s="793"/>
      <c r="DC46" s="794"/>
      <c r="DD46" s="794"/>
      <c r="DE46" s="794"/>
      <c r="DF46" s="795"/>
      <c r="DG46" s="793"/>
      <c r="DH46" s="794"/>
      <c r="DI46" s="794"/>
      <c r="DJ46" s="794"/>
      <c r="DK46" s="795"/>
      <c r="DL46" s="793"/>
      <c r="DM46" s="794"/>
      <c r="DN46" s="794"/>
      <c r="DO46" s="794"/>
      <c r="DP46" s="795"/>
      <c r="DQ46" s="793"/>
      <c r="DR46" s="794"/>
      <c r="DS46" s="794"/>
      <c r="DT46" s="794"/>
      <c r="DU46" s="795"/>
      <c r="DV46" s="781"/>
      <c r="DW46" s="782"/>
      <c r="DX46" s="782"/>
      <c r="DY46" s="782"/>
      <c r="DZ46" s="796"/>
      <c r="EA46" s="227"/>
    </row>
    <row r="47" spans="1:131" ht="26.25" customHeight="1" x14ac:dyDescent="0.2">
      <c r="A47" s="236">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40"/>
      <c r="AL47" s="841"/>
      <c r="AM47" s="841"/>
      <c r="AN47" s="841"/>
      <c r="AO47" s="841"/>
      <c r="AP47" s="841"/>
      <c r="AQ47" s="841"/>
      <c r="AR47" s="841"/>
      <c r="AS47" s="841"/>
      <c r="AT47" s="841"/>
      <c r="AU47" s="841"/>
      <c r="AV47" s="841"/>
      <c r="AW47" s="841"/>
      <c r="AX47" s="841"/>
      <c r="AY47" s="841"/>
      <c r="AZ47" s="842"/>
      <c r="BA47" s="842"/>
      <c r="BB47" s="842"/>
      <c r="BC47" s="842"/>
      <c r="BD47" s="842"/>
      <c r="BE47" s="838"/>
      <c r="BF47" s="838"/>
      <c r="BG47" s="838"/>
      <c r="BH47" s="838"/>
      <c r="BI47" s="839"/>
      <c r="BJ47" s="230"/>
      <c r="BK47" s="230"/>
      <c r="BL47" s="230"/>
      <c r="BM47" s="230"/>
      <c r="BN47" s="230"/>
      <c r="BO47" s="239"/>
      <c r="BP47" s="239"/>
      <c r="BQ47" s="236">
        <v>41</v>
      </c>
      <c r="BR47" s="237"/>
      <c r="BS47" s="781"/>
      <c r="BT47" s="782"/>
      <c r="BU47" s="782"/>
      <c r="BV47" s="782"/>
      <c r="BW47" s="782"/>
      <c r="BX47" s="782"/>
      <c r="BY47" s="782"/>
      <c r="BZ47" s="782"/>
      <c r="CA47" s="782"/>
      <c r="CB47" s="782"/>
      <c r="CC47" s="782"/>
      <c r="CD47" s="782"/>
      <c r="CE47" s="782"/>
      <c r="CF47" s="782"/>
      <c r="CG47" s="783"/>
      <c r="CH47" s="793"/>
      <c r="CI47" s="794"/>
      <c r="CJ47" s="794"/>
      <c r="CK47" s="794"/>
      <c r="CL47" s="795"/>
      <c r="CM47" s="793"/>
      <c r="CN47" s="794"/>
      <c r="CO47" s="794"/>
      <c r="CP47" s="794"/>
      <c r="CQ47" s="795"/>
      <c r="CR47" s="793"/>
      <c r="CS47" s="794"/>
      <c r="CT47" s="794"/>
      <c r="CU47" s="794"/>
      <c r="CV47" s="795"/>
      <c r="CW47" s="793"/>
      <c r="CX47" s="794"/>
      <c r="CY47" s="794"/>
      <c r="CZ47" s="794"/>
      <c r="DA47" s="795"/>
      <c r="DB47" s="793"/>
      <c r="DC47" s="794"/>
      <c r="DD47" s="794"/>
      <c r="DE47" s="794"/>
      <c r="DF47" s="795"/>
      <c r="DG47" s="793"/>
      <c r="DH47" s="794"/>
      <c r="DI47" s="794"/>
      <c r="DJ47" s="794"/>
      <c r="DK47" s="795"/>
      <c r="DL47" s="793"/>
      <c r="DM47" s="794"/>
      <c r="DN47" s="794"/>
      <c r="DO47" s="794"/>
      <c r="DP47" s="795"/>
      <c r="DQ47" s="793"/>
      <c r="DR47" s="794"/>
      <c r="DS47" s="794"/>
      <c r="DT47" s="794"/>
      <c r="DU47" s="795"/>
      <c r="DV47" s="781"/>
      <c r="DW47" s="782"/>
      <c r="DX47" s="782"/>
      <c r="DY47" s="782"/>
      <c r="DZ47" s="796"/>
      <c r="EA47" s="227"/>
    </row>
    <row r="48" spans="1:131" ht="26.25" customHeight="1" x14ac:dyDescent="0.2">
      <c r="A48" s="236">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40"/>
      <c r="AL48" s="841"/>
      <c r="AM48" s="841"/>
      <c r="AN48" s="841"/>
      <c r="AO48" s="841"/>
      <c r="AP48" s="841"/>
      <c r="AQ48" s="841"/>
      <c r="AR48" s="841"/>
      <c r="AS48" s="841"/>
      <c r="AT48" s="841"/>
      <c r="AU48" s="841"/>
      <c r="AV48" s="841"/>
      <c r="AW48" s="841"/>
      <c r="AX48" s="841"/>
      <c r="AY48" s="841"/>
      <c r="AZ48" s="842"/>
      <c r="BA48" s="842"/>
      <c r="BB48" s="842"/>
      <c r="BC48" s="842"/>
      <c r="BD48" s="842"/>
      <c r="BE48" s="838"/>
      <c r="BF48" s="838"/>
      <c r="BG48" s="838"/>
      <c r="BH48" s="838"/>
      <c r="BI48" s="839"/>
      <c r="BJ48" s="230"/>
      <c r="BK48" s="230"/>
      <c r="BL48" s="230"/>
      <c r="BM48" s="230"/>
      <c r="BN48" s="230"/>
      <c r="BO48" s="239"/>
      <c r="BP48" s="239"/>
      <c r="BQ48" s="236">
        <v>42</v>
      </c>
      <c r="BR48" s="237"/>
      <c r="BS48" s="781"/>
      <c r="BT48" s="782"/>
      <c r="BU48" s="782"/>
      <c r="BV48" s="782"/>
      <c r="BW48" s="782"/>
      <c r="BX48" s="782"/>
      <c r="BY48" s="782"/>
      <c r="BZ48" s="782"/>
      <c r="CA48" s="782"/>
      <c r="CB48" s="782"/>
      <c r="CC48" s="782"/>
      <c r="CD48" s="782"/>
      <c r="CE48" s="782"/>
      <c r="CF48" s="782"/>
      <c r="CG48" s="783"/>
      <c r="CH48" s="793"/>
      <c r="CI48" s="794"/>
      <c r="CJ48" s="794"/>
      <c r="CK48" s="794"/>
      <c r="CL48" s="795"/>
      <c r="CM48" s="793"/>
      <c r="CN48" s="794"/>
      <c r="CO48" s="794"/>
      <c r="CP48" s="794"/>
      <c r="CQ48" s="795"/>
      <c r="CR48" s="793"/>
      <c r="CS48" s="794"/>
      <c r="CT48" s="794"/>
      <c r="CU48" s="794"/>
      <c r="CV48" s="795"/>
      <c r="CW48" s="793"/>
      <c r="CX48" s="794"/>
      <c r="CY48" s="794"/>
      <c r="CZ48" s="794"/>
      <c r="DA48" s="795"/>
      <c r="DB48" s="793"/>
      <c r="DC48" s="794"/>
      <c r="DD48" s="794"/>
      <c r="DE48" s="794"/>
      <c r="DF48" s="795"/>
      <c r="DG48" s="793"/>
      <c r="DH48" s="794"/>
      <c r="DI48" s="794"/>
      <c r="DJ48" s="794"/>
      <c r="DK48" s="795"/>
      <c r="DL48" s="793"/>
      <c r="DM48" s="794"/>
      <c r="DN48" s="794"/>
      <c r="DO48" s="794"/>
      <c r="DP48" s="795"/>
      <c r="DQ48" s="793"/>
      <c r="DR48" s="794"/>
      <c r="DS48" s="794"/>
      <c r="DT48" s="794"/>
      <c r="DU48" s="795"/>
      <c r="DV48" s="781"/>
      <c r="DW48" s="782"/>
      <c r="DX48" s="782"/>
      <c r="DY48" s="782"/>
      <c r="DZ48" s="796"/>
      <c r="EA48" s="227"/>
    </row>
    <row r="49" spans="1:131" ht="26.25" customHeight="1" x14ac:dyDescent="0.2">
      <c r="A49" s="236">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40"/>
      <c r="AL49" s="841"/>
      <c r="AM49" s="841"/>
      <c r="AN49" s="841"/>
      <c r="AO49" s="841"/>
      <c r="AP49" s="841"/>
      <c r="AQ49" s="841"/>
      <c r="AR49" s="841"/>
      <c r="AS49" s="841"/>
      <c r="AT49" s="841"/>
      <c r="AU49" s="841"/>
      <c r="AV49" s="841"/>
      <c r="AW49" s="841"/>
      <c r="AX49" s="841"/>
      <c r="AY49" s="841"/>
      <c r="AZ49" s="842"/>
      <c r="BA49" s="842"/>
      <c r="BB49" s="842"/>
      <c r="BC49" s="842"/>
      <c r="BD49" s="842"/>
      <c r="BE49" s="838"/>
      <c r="BF49" s="838"/>
      <c r="BG49" s="838"/>
      <c r="BH49" s="838"/>
      <c r="BI49" s="839"/>
      <c r="BJ49" s="230"/>
      <c r="BK49" s="230"/>
      <c r="BL49" s="230"/>
      <c r="BM49" s="230"/>
      <c r="BN49" s="230"/>
      <c r="BO49" s="239"/>
      <c r="BP49" s="239"/>
      <c r="BQ49" s="236">
        <v>43</v>
      </c>
      <c r="BR49" s="237"/>
      <c r="BS49" s="781"/>
      <c r="BT49" s="782"/>
      <c r="BU49" s="782"/>
      <c r="BV49" s="782"/>
      <c r="BW49" s="782"/>
      <c r="BX49" s="782"/>
      <c r="BY49" s="782"/>
      <c r="BZ49" s="782"/>
      <c r="CA49" s="782"/>
      <c r="CB49" s="782"/>
      <c r="CC49" s="782"/>
      <c r="CD49" s="782"/>
      <c r="CE49" s="782"/>
      <c r="CF49" s="782"/>
      <c r="CG49" s="783"/>
      <c r="CH49" s="793"/>
      <c r="CI49" s="794"/>
      <c r="CJ49" s="794"/>
      <c r="CK49" s="794"/>
      <c r="CL49" s="795"/>
      <c r="CM49" s="793"/>
      <c r="CN49" s="794"/>
      <c r="CO49" s="794"/>
      <c r="CP49" s="794"/>
      <c r="CQ49" s="795"/>
      <c r="CR49" s="793"/>
      <c r="CS49" s="794"/>
      <c r="CT49" s="794"/>
      <c r="CU49" s="794"/>
      <c r="CV49" s="795"/>
      <c r="CW49" s="793"/>
      <c r="CX49" s="794"/>
      <c r="CY49" s="794"/>
      <c r="CZ49" s="794"/>
      <c r="DA49" s="795"/>
      <c r="DB49" s="793"/>
      <c r="DC49" s="794"/>
      <c r="DD49" s="794"/>
      <c r="DE49" s="794"/>
      <c r="DF49" s="795"/>
      <c r="DG49" s="793"/>
      <c r="DH49" s="794"/>
      <c r="DI49" s="794"/>
      <c r="DJ49" s="794"/>
      <c r="DK49" s="795"/>
      <c r="DL49" s="793"/>
      <c r="DM49" s="794"/>
      <c r="DN49" s="794"/>
      <c r="DO49" s="794"/>
      <c r="DP49" s="795"/>
      <c r="DQ49" s="793"/>
      <c r="DR49" s="794"/>
      <c r="DS49" s="794"/>
      <c r="DT49" s="794"/>
      <c r="DU49" s="795"/>
      <c r="DV49" s="781"/>
      <c r="DW49" s="782"/>
      <c r="DX49" s="782"/>
      <c r="DY49" s="782"/>
      <c r="DZ49" s="796"/>
      <c r="EA49" s="227"/>
    </row>
    <row r="50" spans="1:131" ht="26.25" customHeight="1" x14ac:dyDescent="0.2">
      <c r="A50" s="236">
        <v>23</v>
      </c>
      <c r="B50" s="768"/>
      <c r="C50" s="769"/>
      <c r="D50" s="769"/>
      <c r="E50" s="769"/>
      <c r="F50" s="769"/>
      <c r="G50" s="769"/>
      <c r="H50" s="769"/>
      <c r="I50" s="769"/>
      <c r="J50" s="769"/>
      <c r="K50" s="769"/>
      <c r="L50" s="769"/>
      <c r="M50" s="769"/>
      <c r="N50" s="769"/>
      <c r="O50" s="769"/>
      <c r="P50" s="770"/>
      <c r="Q50" s="843"/>
      <c r="R50" s="844"/>
      <c r="S50" s="844"/>
      <c r="T50" s="844"/>
      <c r="U50" s="844"/>
      <c r="V50" s="844"/>
      <c r="W50" s="844"/>
      <c r="X50" s="844"/>
      <c r="Y50" s="844"/>
      <c r="Z50" s="844"/>
      <c r="AA50" s="844"/>
      <c r="AB50" s="844"/>
      <c r="AC50" s="844"/>
      <c r="AD50" s="844"/>
      <c r="AE50" s="845"/>
      <c r="AF50" s="774"/>
      <c r="AG50" s="775"/>
      <c r="AH50" s="775"/>
      <c r="AI50" s="775"/>
      <c r="AJ50" s="776"/>
      <c r="AK50" s="846"/>
      <c r="AL50" s="844"/>
      <c r="AM50" s="844"/>
      <c r="AN50" s="844"/>
      <c r="AO50" s="844"/>
      <c r="AP50" s="844"/>
      <c r="AQ50" s="844"/>
      <c r="AR50" s="844"/>
      <c r="AS50" s="844"/>
      <c r="AT50" s="844"/>
      <c r="AU50" s="844"/>
      <c r="AV50" s="844"/>
      <c r="AW50" s="844"/>
      <c r="AX50" s="844"/>
      <c r="AY50" s="844"/>
      <c r="AZ50" s="847"/>
      <c r="BA50" s="847"/>
      <c r="BB50" s="847"/>
      <c r="BC50" s="847"/>
      <c r="BD50" s="847"/>
      <c r="BE50" s="838"/>
      <c r="BF50" s="838"/>
      <c r="BG50" s="838"/>
      <c r="BH50" s="838"/>
      <c r="BI50" s="839"/>
      <c r="BJ50" s="230"/>
      <c r="BK50" s="230"/>
      <c r="BL50" s="230"/>
      <c r="BM50" s="230"/>
      <c r="BN50" s="230"/>
      <c r="BO50" s="239"/>
      <c r="BP50" s="239"/>
      <c r="BQ50" s="236">
        <v>44</v>
      </c>
      <c r="BR50" s="237"/>
      <c r="BS50" s="781"/>
      <c r="BT50" s="782"/>
      <c r="BU50" s="782"/>
      <c r="BV50" s="782"/>
      <c r="BW50" s="782"/>
      <c r="BX50" s="782"/>
      <c r="BY50" s="782"/>
      <c r="BZ50" s="782"/>
      <c r="CA50" s="782"/>
      <c r="CB50" s="782"/>
      <c r="CC50" s="782"/>
      <c r="CD50" s="782"/>
      <c r="CE50" s="782"/>
      <c r="CF50" s="782"/>
      <c r="CG50" s="783"/>
      <c r="CH50" s="793"/>
      <c r="CI50" s="794"/>
      <c r="CJ50" s="794"/>
      <c r="CK50" s="794"/>
      <c r="CL50" s="795"/>
      <c r="CM50" s="793"/>
      <c r="CN50" s="794"/>
      <c r="CO50" s="794"/>
      <c r="CP50" s="794"/>
      <c r="CQ50" s="795"/>
      <c r="CR50" s="793"/>
      <c r="CS50" s="794"/>
      <c r="CT50" s="794"/>
      <c r="CU50" s="794"/>
      <c r="CV50" s="795"/>
      <c r="CW50" s="793"/>
      <c r="CX50" s="794"/>
      <c r="CY50" s="794"/>
      <c r="CZ50" s="794"/>
      <c r="DA50" s="795"/>
      <c r="DB50" s="793"/>
      <c r="DC50" s="794"/>
      <c r="DD50" s="794"/>
      <c r="DE50" s="794"/>
      <c r="DF50" s="795"/>
      <c r="DG50" s="793"/>
      <c r="DH50" s="794"/>
      <c r="DI50" s="794"/>
      <c r="DJ50" s="794"/>
      <c r="DK50" s="795"/>
      <c r="DL50" s="793"/>
      <c r="DM50" s="794"/>
      <c r="DN50" s="794"/>
      <c r="DO50" s="794"/>
      <c r="DP50" s="795"/>
      <c r="DQ50" s="793"/>
      <c r="DR50" s="794"/>
      <c r="DS50" s="794"/>
      <c r="DT50" s="794"/>
      <c r="DU50" s="795"/>
      <c r="DV50" s="781"/>
      <c r="DW50" s="782"/>
      <c r="DX50" s="782"/>
      <c r="DY50" s="782"/>
      <c r="DZ50" s="796"/>
      <c r="EA50" s="227"/>
    </row>
    <row r="51" spans="1:131" ht="26.25" customHeight="1" x14ac:dyDescent="0.2">
      <c r="A51" s="236">
        <v>24</v>
      </c>
      <c r="B51" s="768"/>
      <c r="C51" s="769"/>
      <c r="D51" s="769"/>
      <c r="E51" s="769"/>
      <c r="F51" s="769"/>
      <c r="G51" s="769"/>
      <c r="H51" s="769"/>
      <c r="I51" s="769"/>
      <c r="J51" s="769"/>
      <c r="K51" s="769"/>
      <c r="L51" s="769"/>
      <c r="M51" s="769"/>
      <c r="N51" s="769"/>
      <c r="O51" s="769"/>
      <c r="P51" s="770"/>
      <c r="Q51" s="843"/>
      <c r="R51" s="844"/>
      <c r="S51" s="844"/>
      <c r="T51" s="844"/>
      <c r="U51" s="844"/>
      <c r="V51" s="844"/>
      <c r="W51" s="844"/>
      <c r="X51" s="844"/>
      <c r="Y51" s="844"/>
      <c r="Z51" s="844"/>
      <c r="AA51" s="844"/>
      <c r="AB51" s="844"/>
      <c r="AC51" s="844"/>
      <c r="AD51" s="844"/>
      <c r="AE51" s="845"/>
      <c r="AF51" s="774"/>
      <c r="AG51" s="775"/>
      <c r="AH51" s="775"/>
      <c r="AI51" s="775"/>
      <c r="AJ51" s="776"/>
      <c r="AK51" s="846"/>
      <c r="AL51" s="844"/>
      <c r="AM51" s="844"/>
      <c r="AN51" s="844"/>
      <c r="AO51" s="844"/>
      <c r="AP51" s="844"/>
      <c r="AQ51" s="844"/>
      <c r="AR51" s="844"/>
      <c r="AS51" s="844"/>
      <c r="AT51" s="844"/>
      <c r="AU51" s="844"/>
      <c r="AV51" s="844"/>
      <c r="AW51" s="844"/>
      <c r="AX51" s="844"/>
      <c r="AY51" s="844"/>
      <c r="AZ51" s="847"/>
      <c r="BA51" s="847"/>
      <c r="BB51" s="847"/>
      <c r="BC51" s="847"/>
      <c r="BD51" s="847"/>
      <c r="BE51" s="838"/>
      <c r="BF51" s="838"/>
      <c r="BG51" s="838"/>
      <c r="BH51" s="838"/>
      <c r="BI51" s="839"/>
      <c r="BJ51" s="230"/>
      <c r="BK51" s="230"/>
      <c r="BL51" s="230"/>
      <c r="BM51" s="230"/>
      <c r="BN51" s="230"/>
      <c r="BO51" s="239"/>
      <c r="BP51" s="239"/>
      <c r="BQ51" s="236">
        <v>45</v>
      </c>
      <c r="BR51" s="237"/>
      <c r="BS51" s="781"/>
      <c r="BT51" s="782"/>
      <c r="BU51" s="782"/>
      <c r="BV51" s="782"/>
      <c r="BW51" s="782"/>
      <c r="BX51" s="782"/>
      <c r="BY51" s="782"/>
      <c r="BZ51" s="782"/>
      <c r="CA51" s="782"/>
      <c r="CB51" s="782"/>
      <c r="CC51" s="782"/>
      <c r="CD51" s="782"/>
      <c r="CE51" s="782"/>
      <c r="CF51" s="782"/>
      <c r="CG51" s="783"/>
      <c r="CH51" s="793"/>
      <c r="CI51" s="794"/>
      <c r="CJ51" s="794"/>
      <c r="CK51" s="794"/>
      <c r="CL51" s="795"/>
      <c r="CM51" s="793"/>
      <c r="CN51" s="794"/>
      <c r="CO51" s="794"/>
      <c r="CP51" s="794"/>
      <c r="CQ51" s="795"/>
      <c r="CR51" s="793"/>
      <c r="CS51" s="794"/>
      <c r="CT51" s="794"/>
      <c r="CU51" s="794"/>
      <c r="CV51" s="795"/>
      <c r="CW51" s="793"/>
      <c r="CX51" s="794"/>
      <c r="CY51" s="794"/>
      <c r="CZ51" s="794"/>
      <c r="DA51" s="795"/>
      <c r="DB51" s="793"/>
      <c r="DC51" s="794"/>
      <c r="DD51" s="794"/>
      <c r="DE51" s="794"/>
      <c r="DF51" s="795"/>
      <c r="DG51" s="793"/>
      <c r="DH51" s="794"/>
      <c r="DI51" s="794"/>
      <c r="DJ51" s="794"/>
      <c r="DK51" s="795"/>
      <c r="DL51" s="793"/>
      <c r="DM51" s="794"/>
      <c r="DN51" s="794"/>
      <c r="DO51" s="794"/>
      <c r="DP51" s="795"/>
      <c r="DQ51" s="793"/>
      <c r="DR51" s="794"/>
      <c r="DS51" s="794"/>
      <c r="DT51" s="794"/>
      <c r="DU51" s="795"/>
      <c r="DV51" s="781"/>
      <c r="DW51" s="782"/>
      <c r="DX51" s="782"/>
      <c r="DY51" s="782"/>
      <c r="DZ51" s="796"/>
      <c r="EA51" s="227"/>
    </row>
    <row r="52" spans="1:131" ht="26.25" customHeight="1" x14ac:dyDescent="0.2">
      <c r="A52" s="236">
        <v>25</v>
      </c>
      <c r="B52" s="768"/>
      <c r="C52" s="769"/>
      <c r="D52" s="769"/>
      <c r="E52" s="769"/>
      <c r="F52" s="769"/>
      <c r="G52" s="769"/>
      <c r="H52" s="769"/>
      <c r="I52" s="769"/>
      <c r="J52" s="769"/>
      <c r="K52" s="769"/>
      <c r="L52" s="769"/>
      <c r="M52" s="769"/>
      <c r="N52" s="769"/>
      <c r="O52" s="769"/>
      <c r="P52" s="770"/>
      <c r="Q52" s="843"/>
      <c r="R52" s="844"/>
      <c r="S52" s="844"/>
      <c r="T52" s="844"/>
      <c r="U52" s="844"/>
      <c r="V52" s="844"/>
      <c r="W52" s="844"/>
      <c r="X52" s="844"/>
      <c r="Y52" s="844"/>
      <c r="Z52" s="844"/>
      <c r="AA52" s="844"/>
      <c r="AB52" s="844"/>
      <c r="AC52" s="844"/>
      <c r="AD52" s="844"/>
      <c r="AE52" s="845"/>
      <c r="AF52" s="774"/>
      <c r="AG52" s="775"/>
      <c r="AH52" s="775"/>
      <c r="AI52" s="775"/>
      <c r="AJ52" s="776"/>
      <c r="AK52" s="846"/>
      <c r="AL52" s="844"/>
      <c r="AM52" s="844"/>
      <c r="AN52" s="844"/>
      <c r="AO52" s="844"/>
      <c r="AP52" s="844"/>
      <c r="AQ52" s="844"/>
      <c r="AR52" s="844"/>
      <c r="AS52" s="844"/>
      <c r="AT52" s="844"/>
      <c r="AU52" s="844"/>
      <c r="AV52" s="844"/>
      <c r="AW52" s="844"/>
      <c r="AX52" s="844"/>
      <c r="AY52" s="844"/>
      <c r="AZ52" s="847"/>
      <c r="BA52" s="847"/>
      <c r="BB52" s="847"/>
      <c r="BC52" s="847"/>
      <c r="BD52" s="847"/>
      <c r="BE52" s="838"/>
      <c r="BF52" s="838"/>
      <c r="BG52" s="838"/>
      <c r="BH52" s="838"/>
      <c r="BI52" s="839"/>
      <c r="BJ52" s="230"/>
      <c r="BK52" s="230"/>
      <c r="BL52" s="230"/>
      <c r="BM52" s="230"/>
      <c r="BN52" s="230"/>
      <c r="BO52" s="239"/>
      <c r="BP52" s="239"/>
      <c r="BQ52" s="236">
        <v>46</v>
      </c>
      <c r="BR52" s="237"/>
      <c r="BS52" s="781"/>
      <c r="BT52" s="782"/>
      <c r="BU52" s="782"/>
      <c r="BV52" s="782"/>
      <c r="BW52" s="782"/>
      <c r="BX52" s="782"/>
      <c r="BY52" s="782"/>
      <c r="BZ52" s="782"/>
      <c r="CA52" s="782"/>
      <c r="CB52" s="782"/>
      <c r="CC52" s="782"/>
      <c r="CD52" s="782"/>
      <c r="CE52" s="782"/>
      <c r="CF52" s="782"/>
      <c r="CG52" s="783"/>
      <c r="CH52" s="793"/>
      <c r="CI52" s="794"/>
      <c r="CJ52" s="794"/>
      <c r="CK52" s="794"/>
      <c r="CL52" s="795"/>
      <c r="CM52" s="793"/>
      <c r="CN52" s="794"/>
      <c r="CO52" s="794"/>
      <c r="CP52" s="794"/>
      <c r="CQ52" s="795"/>
      <c r="CR52" s="793"/>
      <c r="CS52" s="794"/>
      <c r="CT52" s="794"/>
      <c r="CU52" s="794"/>
      <c r="CV52" s="795"/>
      <c r="CW52" s="793"/>
      <c r="CX52" s="794"/>
      <c r="CY52" s="794"/>
      <c r="CZ52" s="794"/>
      <c r="DA52" s="795"/>
      <c r="DB52" s="793"/>
      <c r="DC52" s="794"/>
      <c r="DD52" s="794"/>
      <c r="DE52" s="794"/>
      <c r="DF52" s="795"/>
      <c r="DG52" s="793"/>
      <c r="DH52" s="794"/>
      <c r="DI52" s="794"/>
      <c r="DJ52" s="794"/>
      <c r="DK52" s="795"/>
      <c r="DL52" s="793"/>
      <c r="DM52" s="794"/>
      <c r="DN52" s="794"/>
      <c r="DO52" s="794"/>
      <c r="DP52" s="795"/>
      <c r="DQ52" s="793"/>
      <c r="DR52" s="794"/>
      <c r="DS52" s="794"/>
      <c r="DT52" s="794"/>
      <c r="DU52" s="795"/>
      <c r="DV52" s="781"/>
      <c r="DW52" s="782"/>
      <c r="DX52" s="782"/>
      <c r="DY52" s="782"/>
      <c r="DZ52" s="796"/>
      <c r="EA52" s="227"/>
    </row>
    <row r="53" spans="1:131" ht="26.25" customHeight="1" x14ac:dyDescent="0.2">
      <c r="A53" s="236">
        <v>26</v>
      </c>
      <c r="B53" s="768"/>
      <c r="C53" s="769"/>
      <c r="D53" s="769"/>
      <c r="E53" s="769"/>
      <c r="F53" s="769"/>
      <c r="G53" s="769"/>
      <c r="H53" s="769"/>
      <c r="I53" s="769"/>
      <c r="J53" s="769"/>
      <c r="K53" s="769"/>
      <c r="L53" s="769"/>
      <c r="M53" s="769"/>
      <c r="N53" s="769"/>
      <c r="O53" s="769"/>
      <c r="P53" s="770"/>
      <c r="Q53" s="843"/>
      <c r="R53" s="844"/>
      <c r="S53" s="844"/>
      <c r="T53" s="844"/>
      <c r="U53" s="844"/>
      <c r="V53" s="844"/>
      <c r="W53" s="844"/>
      <c r="X53" s="844"/>
      <c r="Y53" s="844"/>
      <c r="Z53" s="844"/>
      <c r="AA53" s="844"/>
      <c r="AB53" s="844"/>
      <c r="AC53" s="844"/>
      <c r="AD53" s="844"/>
      <c r="AE53" s="845"/>
      <c r="AF53" s="774"/>
      <c r="AG53" s="775"/>
      <c r="AH53" s="775"/>
      <c r="AI53" s="775"/>
      <c r="AJ53" s="776"/>
      <c r="AK53" s="846"/>
      <c r="AL53" s="844"/>
      <c r="AM53" s="844"/>
      <c r="AN53" s="844"/>
      <c r="AO53" s="844"/>
      <c r="AP53" s="844"/>
      <c r="AQ53" s="844"/>
      <c r="AR53" s="844"/>
      <c r="AS53" s="844"/>
      <c r="AT53" s="844"/>
      <c r="AU53" s="844"/>
      <c r="AV53" s="844"/>
      <c r="AW53" s="844"/>
      <c r="AX53" s="844"/>
      <c r="AY53" s="844"/>
      <c r="AZ53" s="847"/>
      <c r="BA53" s="847"/>
      <c r="BB53" s="847"/>
      <c r="BC53" s="847"/>
      <c r="BD53" s="847"/>
      <c r="BE53" s="838"/>
      <c r="BF53" s="838"/>
      <c r="BG53" s="838"/>
      <c r="BH53" s="838"/>
      <c r="BI53" s="839"/>
      <c r="BJ53" s="230"/>
      <c r="BK53" s="230"/>
      <c r="BL53" s="230"/>
      <c r="BM53" s="230"/>
      <c r="BN53" s="230"/>
      <c r="BO53" s="239"/>
      <c r="BP53" s="239"/>
      <c r="BQ53" s="236">
        <v>47</v>
      </c>
      <c r="BR53" s="237"/>
      <c r="BS53" s="781"/>
      <c r="BT53" s="782"/>
      <c r="BU53" s="782"/>
      <c r="BV53" s="782"/>
      <c r="BW53" s="782"/>
      <c r="BX53" s="782"/>
      <c r="BY53" s="782"/>
      <c r="BZ53" s="782"/>
      <c r="CA53" s="782"/>
      <c r="CB53" s="782"/>
      <c r="CC53" s="782"/>
      <c r="CD53" s="782"/>
      <c r="CE53" s="782"/>
      <c r="CF53" s="782"/>
      <c r="CG53" s="783"/>
      <c r="CH53" s="793"/>
      <c r="CI53" s="794"/>
      <c r="CJ53" s="794"/>
      <c r="CK53" s="794"/>
      <c r="CL53" s="795"/>
      <c r="CM53" s="793"/>
      <c r="CN53" s="794"/>
      <c r="CO53" s="794"/>
      <c r="CP53" s="794"/>
      <c r="CQ53" s="795"/>
      <c r="CR53" s="793"/>
      <c r="CS53" s="794"/>
      <c r="CT53" s="794"/>
      <c r="CU53" s="794"/>
      <c r="CV53" s="795"/>
      <c r="CW53" s="793"/>
      <c r="CX53" s="794"/>
      <c r="CY53" s="794"/>
      <c r="CZ53" s="794"/>
      <c r="DA53" s="795"/>
      <c r="DB53" s="793"/>
      <c r="DC53" s="794"/>
      <c r="DD53" s="794"/>
      <c r="DE53" s="794"/>
      <c r="DF53" s="795"/>
      <c r="DG53" s="793"/>
      <c r="DH53" s="794"/>
      <c r="DI53" s="794"/>
      <c r="DJ53" s="794"/>
      <c r="DK53" s="795"/>
      <c r="DL53" s="793"/>
      <c r="DM53" s="794"/>
      <c r="DN53" s="794"/>
      <c r="DO53" s="794"/>
      <c r="DP53" s="795"/>
      <c r="DQ53" s="793"/>
      <c r="DR53" s="794"/>
      <c r="DS53" s="794"/>
      <c r="DT53" s="794"/>
      <c r="DU53" s="795"/>
      <c r="DV53" s="781"/>
      <c r="DW53" s="782"/>
      <c r="DX53" s="782"/>
      <c r="DY53" s="782"/>
      <c r="DZ53" s="796"/>
      <c r="EA53" s="227"/>
    </row>
    <row r="54" spans="1:131" ht="26.25" customHeight="1" x14ac:dyDescent="0.2">
      <c r="A54" s="236">
        <v>27</v>
      </c>
      <c r="B54" s="768"/>
      <c r="C54" s="769"/>
      <c r="D54" s="769"/>
      <c r="E54" s="769"/>
      <c r="F54" s="769"/>
      <c r="G54" s="769"/>
      <c r="H54" s="769"/>
      <c r="I54" s="769"/>
      <c r="J54" s="769"/>
      <c r="K54" s="769"/>
      <c r="L54" s="769"/>
      <c r="M54" s="769"/>
      <c r="N54" s="769"/>
      <c r="O54" s="769"/>
      <c r="P54" s="770"/>
      <c r="Q54" s="843"/>
      <c r="R54" s="844"/>
      <c r="S54" s="844"/>
      <c r="T54" s="844"/>
      <c r="U54" s="844"/>
      <c r="V54" s="844"/>
      <c r="W54" s="844"/>
      <c r="X54" s="844"/>
      <c r="Y54" s="844"/>
      <c r="Z54" s="844"/>
      <c r="AA54" s="844"/>
      <c r="AB54" s="844"/>
      <c r="AC54" s="844"/>
      <c r="AD54" s="844"/>
      <c r="AE54" s="845"/>
      <c r="AF54" s="774"/>
      <c r="AG54" s="775"/>
      <c r="AH54" s="775"/>
      <c r="AI54" s="775"/>
      <c r="AJ54" s="776"/>
      <c r="AK54" s="846"/>
      <c r="AL54" s="844"/>
      <c r="AM54" s="844"/>
      <c r="AN54" s="844"/>
      <c r="AO54" s="844"/>
      <c r="AP54" s="844"/>
      <c r="AQ54" s="844"/>
      <c r="AR54" s="844"/>
      <c r="AS54" s="844"/>
      <c r="AT54" s="844"/>
      <c r="AU54" s="844"/>
      <c r="AV54" s="844"/>
      <c r="AW54" s="844"/>
      <c r="AX54" s="844"/>
      <c r="AY54" s="844"/>
      <c r="AZ54" s="847"/>
      <c r="BA54" s="847"/>
      <c r="BB54" s="847"/>
      <c r="BC54" s="847"/>
      <c r="BD54" s="847"/>
      <c r="BE54" s="838"/>
      <c r="BF54" s="838"/>
      <c r="BG54" s="838"/>
      <c r="BH54" s="838"/>
      <c r="BI54" s="839"/>
      <c r="BJ54" s="230"/>
      <c r="BK54" s="230"/>
      <c r="BL54" s="230"/>
      <c r="BM54" s="230"/>
      <c r="BN54" s="230"/>
      <c r="BO54" s="239"/>
      <c r="BP54" s="239"/>
      <c r="BQ54" s="236">
        <v>48</v>
      </c>
      <c r="BR54" s="237"/>
      <c r="BS54" s="781"/>
      <c r="BT54" s="782"/>
      <c r="BU54" s="782"/>
      <c r="BV54" s="782"/>
      <c r="BW54" s="782"/>
      <c r="BX54" s="782"/>
      <c r="BY54" s="782"/>
      <c r="BZ54" s="782"/>
      <c r="CA54" s="782"/>
      <c r="CB54" s="782"/>
      <c r="CC54" s="782"/>
      <c r="CD54" s="782"/>
      <c r="CE54" s="782"/>
      <c r="CF54" s="782"/>
      <c r="CG54" s="783"/>
      <c r="CH54" s="793"/>
      <c r="CI54" s="794"/>
      <c r="CJ54" s="794"/>
      <c r="CK54" s="794"/>
      <c r="CL54" s="795"/>
      <c r="CM54" s="793"/>
      <c r="CN54" s="794"/>
      <c r="CO54" s="794"/>
      <c r="CP54" s="794"/>
      <c r="CQ54" s="795"/>
      <c r="CR54" s="793"/>
      <c r="CS54" s="794"/>
      <c r="CT54" s="794"/>
      <c r="CU54" s="794"/>
      <c r="CV54" s="795"/>
      <c r="CW54" s="793"/>
      <c r="CX54" s="794"/>
      <c r="CY54" s="794"/>
      <c r="CZ54" s="794"/>
      <c r="DA54" s="795"/>
      <c r="DB54" s="793"/>
      <c r="DC54" s="794"/>
      <c r="DD54" s="794"/>
      <c r="DE54" s="794"/>
      <c r="DF54" s="795"/>
      <c r="DG54" s="793"/>
      <c r="DH54" s="794"/>
      <c r="DI54" s="794"/>
      <c r="DJ54" s="794"/>
      <c r="DK54" s="795"/>
      <c r="DL54" s="793"/>
      <c r="DM54" s="794"/>
      <c r="DN54" s="794"/>
      <c r="DO54" s="794"/>
      <c r="DP54" s="795"/>
      <c r="DQ54" s="793"/>
      <c r="DR54" s="794"/>
      <c r="DS54" s="794"/>
      <c r="DT54" s="794"/>
      <c r="DU54" s="795"/>
      <c r="DV54" s="781"/>
      <c r="DW54" s="782"/>
      <c r="DX54" s="782"/>
      <c r="DY54" s="782"/>
      <c r="DZ54" s="796"/>
      <c r="EA54" s="227"/>
    </row>
    <row r="55" spans="1:131" ht="26.25" customHeight="1" x14ac:dyDescent="0.2">
      <c r="A55" s="236">
        <v>28</v>
      </c>
      <c r="B55" s="768"/>
      <c r="C55" s="769"/>
      <c r="D55" s="769"/>
      <c r="E55" s="769"/>
      <c r="F55" s="769"/>
      <c r="G55" s="769"/>
      <c r="H55" s="769"/>
      <c r="I55" s="769"/>
      <c r="J55" s="769"/>
      <c r="K55" s="769"/>
      <c r="L55" s="769"/>
      <c r="M55" s="769"/>
      <c r="N55" s="769"/>
      <c r="O55" s="769"/>
      <c r="P55" s="770"/>
      <c r="Q55" s="843"/>
      <c r="R55" s="844"/>
      <c r="S55" s="844"/>
      <c r="T55" s="844"/>
      <c r="U55" s="844"/>
      <c r="V55" s="844"/>
      <c r="W55" s="844"/>
      <c r="X55" s="844"/>
      <c r="Y55" s="844"/>
      <c r="Z55" s="844"/>
      <c r="AA55" s="844"/>
      <c r="AB55" s="844"/>
      <c r="AC55" s="844"/>
      <c r="AD55" s="844"/>
      <c r="AE55" s="845"/>
      <c r="AF55" s="774"/>
      <c r="AG55" s="775"/>
      <c r="AH55" s="775"/>
      <c r="AI55" s="775"/>
      <c r="AJ55" s="776"/>
      <c r="AK55" s="846"/>
      <c r="AL55" s="844"/>
      <c r="AM55" s="844"/>
      <c r="AN55" s="844"/>
      <c r="AO55" s="844"/>
      <c r="AP55" s="844"/>
      <c r="AQ55" s="844"/>
      <c r="AR55" s="844"/>
      <c r="AS55" s="844"/>
      <c r="AT55" s="844"/>
      <c r="AU55" s="844"/>
      <c r="AV55" s="844"/>
      <c r="AW55" s="844"/>
      <c r="AX55" s="844"/>
      <c r="AY55" s="844"/>
      <c r="AZ55" s="847"/>
      <c r="BA55" s="847"/>
      <c r="BB55" s="847"/>
      <c r="BC55" s="847"/>
      <c r="BD55" s="847"/>
      <c r="BE55" s="838"/>
      <c r="BF55" s="838"/>
      <c r="BG55" s="838"/>
      <c r="BH55" s="838"/>
      <c r="BI55" s="839"/>
      <c r="BJ55" s="230"/>
      <c r="BK55" s="230"/>
      <c r="BL55" s="230"/>
      <c r="BM55" s="230"/>
      <c r="BN55" s="230"/>
      <c r="BO55" s="239"/>
      <c r="BP55" s="239"/>
      <c r="BQ55" s="236">
        <v>49</v>
      </c>
      <c r="BR55" s="237"/>
      <c r="BS55" s="781"/>
      <c r="BT55" s="782"/>
      <c r="BU55" s="782"/>
      <c r="BV55" s="782"/>
      <c r="BW55" s="782"/>
      <c r="BX55" s="782"/>
      <c r="BY55" s="782"/>
      <c r="BZ55" s="782"/>
      <c r="CA55" s="782"/>
      <c r="CB55" s="782"/>
      <c r="CC55" s="782"/>
      <c r="CD55" s="782"/>
      <c r="CE55" s="782"/>
      <c r="CF55" s="782"/>
      <c r="CG55" s="783"/>
      <c r="CH55" s="793"/>
      <c r="CI55" s="794"/>
      <c r="CJ55" s="794"/>
      <c r="CK55" s="794"/>
      <c r="CL55" s="795"/>
      <c r="CM55" s="793"/>
      <c r="CN55" s="794"/>
      <c r="CO55" s="794"/>
      <c r="CP55" s="794"/>
      <c r="CQ55" s="795"/>
      <c r="CR55" s="793"/>
      <c r="CS55" s="794"/>
      <c r="CT55" s="794"/>
      <c r="CU55" s="794"/>
      <c r="CV55" s="795"/>
      <c r="CW55" s="793"/>
      <c r="CX55" s="794"/>
      <c r="CY55" s="794"/>
      <c r="CZ55" s="794"/>
      <c r="DA55" s="795"/>
      <c r="DB55" s="793"/>
      <c r="DC55" s="794"/>
      <c r="DD55" s="794"/>
      <c r="DE55" s="794"/>
      <c r="DF55" s="795"/>
      <c r="DG55" s="793"/>
      <c r="DH55" s="794"/>
      <c r="DI55" s="794"/>
      <c r="DJ55" s="794"/>
      <c r="DK55" s="795"/>
      <c r="DL55" s="793"/>
      <c r="DM55" s="794"/>
      <c r="DN55" s="794"/>
      <c r="DO55" s="794"/>
      <c r="DP55" s="795"/>
      <c r="DQ55" s="793"/>
      <c r="DR55" s="794"/>
      <c r="DS55" s="794"/>
      <c r="DT55" s="794"/>
      <c r="DU55" s="795"/>
      <c r="DV55" s="781"/>
      <c r="DW55" s="782"/>
      <c r="DX55" s="782"/>
      <c r="DY55" s="782"/>
      <c r="DZ55" s="796"/>
      <c r="EA55" s="227"/>
    </row>
    <row r="56" spans="1:131" ht="26.25" customHeight="1" x14ac:dyDescent="0.2">
      <c r="A56" s="236">
        <v>29</v>
      </c>
      <c r="B56" s="768"/>
      <c r="C56" s="769"/>
      <c r="D56" s="769"/>
      <c r="E56" s="769"/>
      <c r="F56" s="769"/>
      <c r="G56" s="769"/>
      <c r="H56" s="769"/>
      <c r="I56" s="769"/>
      <c r="J56" s="769"/>
      <c r="K56" s="769"/>
      <c r="L56" s="769"/>
      <c r="M56" s="769"/>
      <c r="N56" s="769"/>
      <c r="O56" s="769"/>
      <c r="P56" s="770"/>
      <c r="Q56" s="843"/>
      <c r="R56" s="844"/>
      <c r="S56" s="844"/>
      <c r="T56" s="844"/>
      <c r="U56" s="844"/>
      <c r="V56" s="844"/>
      <c r="W56" s="844"/>
      <c r="X56" s="844"/>
      <c r="Y56" s="844"/>
      <c r="Z56" s="844"/>
      <c r="AA56" s="844"/>
      <c r="AB56" s="844"/>
      <c r="AC56" s="844"/>
      <c r="AD56" s="844"/>
      <c r="AE56" s="845"/>
      <c r="AF56" s="774"/>
      <c r="AG56" s="775"/>
      <c r="AH56" s="775"/>
      <c r="AI56" s="775"/>
      <c r="AJ56" s="776"/>
      <c r="AK56" s="846"/>
      <c r="AL56" s="844"/>
      <c r="AM56" s="844"/>
      <c r="AN56" s="844"/>
      <c r="AO56" s="844"/>
      <c r="AP56" s="844"/>
      <c r="AQ56" s="844"/>
      <c r="AR56" s="844"/>
      <c r="AS56" s="844"/>
      <c r="AT56" s="844"/>
      <c r="AU56" s="844"/>
      <c r="AV56" s="844"/>
      <c r="AW56" s="844"/>
      <c r="AX56" s="844"/>
      <c r="AY56" s="844"/>
      <c r="AZ56" s="847"/>
      <c r="BA56" s="847"/>
      <c r="BB56" s="847"/>
      <c r="BC56" s="847"/>
      <c r="BD56" s="847"/>
      <c r="BE56" s="838"/>
      <c r="BF56" s="838"/>
      <c r="BG56" s="838"/>
      <c r="BH56" s="838"/>
      <c r="BI56" s="839"/>
      <c r="BJ56" s="230"/>
      <c r="BK56" s="230"/>
      <c r="BL56" s="230"/>
      <c r="BM56" s="230"/>
      <c r="BN56" s="230"/>
      <c r="BO56" s="239"/>
      <c r="BP56" s="239"/>
      <c r="BQ56" s="236">
        <v>50</v>
      </c>
      <c r="BR56" s="237"/>
      <c r="BS56" s="781"/>
      <c r="BT56" s="782"/>
      <c r="BU56" s="782"/>
      <c r="BV56" s="782"/>
      <c r="BW56" s="782"/>
      <c r="BX56" s="782"/>
      <c r="BY56" s="782"/>
      <c r="BZ56" s="782"/>
      <c r="CA56" s="782"/>
      <c r="CB56" s="782"/>
      <c r="CC56" s="782"/>
      <c r="CD56" s="782"/>
      <c r="CE56" s="782"/>
      <c r="CF56" s="782"/>
      <c r="CG56" s="783"/>
      <c r="CH56" s="793"/>
      <c r="CI56" s="794"/>
      <c r="CJ56" s="794"/>
      <c r="CK56" s="794"/>
      <c r="CL56" s="795"/>
      <c r="CM56" s="793"/>
      <c r="CN56" s="794"/>
      <c r="CO56" s="794"/>
      <c r="CP56" s="794"/>
      <c r="CQ56" s="795"/>
      <c r="CR56" s="793"/>
      <c r="CS56" s="794"/>
      <c r="CT56" s="794"/>
      <c r="CU56" s="794"/>
      <c r="CV56" s="795"/>
      <c r="CW56" s="793"/>
      <c r="CX56" s="794"/>
      <c r="CY56" s="794"/>
      <c r="CZ56" s="794"/>
      <c r="DA56" s="795"/>
      <c r="DB56" s="793"/>
      <c r="DC56" s="794"/>
      <c r="DD56" s="794"/>
      <c r="DE56" s="794"/>
      <c r="DF56" s="795"/>
      <c r="DG56" s="793"/>
      <c r="DH56" s="794"/>
      <c r="DI56" s="794"/>
      <c r="DJ56" s="794"/>
      <c r="DK56" s="795"/>
      <c r="DL56" s="793"/>
      <c r="DM56" s="794"/>
      <c r="DN56" s="794"/>
      <c r="DO56" s="794"/>
      <c r="DP56" s="795"/>
      <c r="DQ56" s="793"/>
      <c r="DR56" s="794"/>
      <c r="DS56" s="794"/>
      <c r="DT56" s="794"/>
      <c r="DU56" s="795"/>
      <c r="DV56" s="781"/>
      <c r="DW56" s="782"/>
      <c r="DX56" s="782"/>
      <c r="DY56" s="782"/>
      <c r="DZ56" s="796"/>
      <c r="EA56" s="227"/>
    </row>
    <row r="57" spans="1:131" ht="26.25" customHeight="1" x14ac:dyDescent="0.2">
      <c r="A57" s="236">
        <v>30</v>
      </c>
      <c r="B57" s="768"/>
      <c r="C57" s="769"/>
      <c r="D57" s="769"/>
      <c r="E57" s="769"/>
      <c r="F57" s="769"/>
      <c r="G57" s="769"/>
      <c r="H57" s="769"/>
      <c r="I57" s="769"/>
      <c r="J57" s="769"/>
      <c r="K57" s="769"/>
      <c r="L57" s="769"/>
      <c r="M57" s="769"/>
      <c r="N57" s="769"/>
      <c r="O57" s="769"/>
      <c r="P57" s="770"/>
      <c r="Q57" s="843"/>
      <c r="R57" s="844"/>
      <c r="S57" s="844"/>
      <c r="T57" s="844"/>
      <c r="U57" s="844"/>
      <c r="V57" s="844"/>
      <c r="W57" s="844"/>
      <c r="X57" s="844"/>
      <c r="Y57" s="844"/>
      <c r="Z57" s="844"/>
      <c r="AA57" s="844"/>
      <c r="AB57" s="844"/>
      <c r="AC57" s="844"/>
      <c r="AD57" s="844"/>
      <c r="AE57" s="845"/>
      <c r="AF57" s="774"/>
      <c r="AG57" s="775"/>
      <c r="AH57" s="775"/>
      <c r="AI57" s="775"/>
      <c r="AJ57" s="776"/>
      <c r="AK57" s="846"/>
      <c r="AL57" s="844"/>
      <c r="AM57" s="844"/>
      <c r="AN57" s="844"/>
      <c r="AO57" s="844"/>
      <c r="AP57" s="844"/>
      <c r="AQ57" s="844"/>
      <c r="AR57" s="844"/>
      <c r="AS57" s="844"/>
      <c r="AT57" s="844"/>
      <c r="AU57" s="844"/>
      <c r="AV57" s="844"/>
      <c r="AW57" s="844"/>
      <c r="AX57" s="844"/>
      <c r="AY57" s="844"/>
      <c r="AZ57" s="847"/>
      <c r="BA57" s="847"/>
      <c r="BB57" s="847"/>
      <c r="BC57" s="847"/>
      <c r="BD57" s="847"/>
      <c r="BE57" s="838"/>
      <c r="BF57" s="838"/>
      <c r="BG57" s="838"/>
      <c r="BH57" s="838"/>
      <c r="BI57" s="839"/>
      <c r="BJ57" s="230"/>
      <c r="BK57" s="230"/>
      <c r="BL57" s="230"/>
      <c r="BM57" s="230"/>
      <c r="BN57" s="230"/>
      <c r="BO57" s="239"/>
      <c r="BP57" s="239"/>
      <c r="BQ57" s="236">
        <v>51</v>
      </c>
      <c r="BR57" s="237"/>
      <c r="BS57" s="781"/>
      <c r="BT57" s="782"/>
      <c r="BU57" s="782"/>
      <c r="BV57" s="782"/>
      <c r="BW57" s="782"/>
      <c r="BX57" s="782"/>
      <c r="BY57" s="782"/>
      <c r="BZ57" s="782"/>
      <c r="CA57" s="782"/>
      <c r="CB57" s="782"/>
      <c r="CC57" s="782"/>
      <c r="CD57" s="782"/>
      <c r="CE57" s="782"/>
      <c r="CF57" s="782"/>
      <c r="CG57" s="783"/>
      <c r="CH57" s="793"/>
      <c r="CI57" s="794"/>
      <c r="CJ57" s="794"/>
      <c r="CK57" s="794"/>
      <c r="CL57" s="795"/>
      <c r="CM57" s="793"/>
      <c r="CN57" s="794"/>
      <c r="CO57" s="794"/>
      <c r="CP57" s="794"/>
      <c r="CQ57" s="795"/>
      <c r="CR57" s="793"/>
      <c r="CS57" s="794"/>
      <c r="CT57" s="794"/>
      <c r="CU57" s="794"/>
      <c r="CV57" s="795"/>
      <c r="CW57" s="793"/>
      <c r="CX57" s="794"/>
      <c r="CY57" s="794"/>
      <c r="CZ57" s="794"/>
      <c r="DA57" s="795"/>
      <c r="DB57" s="793"/>
      <c r="DC57" s="794"/>
      <c r="DD57" s="794"/>
      <c r="DE57" s="794"/>
      <c r="DF57" s="795"/>
      <c r="DG57" s="793"/>
      <c r="DH57" s="794"/>
      <c r="DI57" s="794"/>
      <c r="DJ57" s="794"/>
      <c r="DK57" s="795"/>
      <c r="DL57" s="793"/>
      <c r="DM57" s="794"/>
      <c r="DN57" s="794"/>
      <c r="DO57" s="794"/>
      <c r="DP57" s="795"/>
      <c r="DQ57" s="793"/>
      <c r="DR57" s="794"/>
      <c r="DS57" s="794"/>
      <c r="DT57" s="794"/>
      <c r="DU57" s="795"/>
      <c r="DV57" s="781"/>
      <c r="DW57" s="782"/>
      <c r="DX57" s="782"/>
      <c r="DY57" s="782"/>
      <c r="DZ57" s="796"/>
      <c r="EA57" s="227"/>
    </row>
    <row r="58" spans="1:131" ht="26.25" customHeight="1" x14ac:dyDescent="0.2">
      <c r="A58" s="236">
        <v>31</v>
      </c>
      <c r="B58" s="768"/>
      <c r="C58" s="769"/>
      <c r="D58" s="769"/>
      <c r="E58" s="769"/>
      <c r="F58" s="769"/>
      <c r="G58" s="769"/>
      <c r="H58" s="769"/>
      <c r="I58" s="769"/>
      <c r="J58" s="769"/>
      <c r="K58" s="769"/>
      <c r="L58" s="769"/>
      <c r="M58" s="769"/>
      <c r="N58" s="769"/>
      <c r="O58" s="769"/>
      <c r="P58" s="770"/>
      <c r="Q58" s="843"/>
      <c r="R58" s="844"/>
      <c r="S58" s="844"/>
      <c r="T58" s="844"/>
      <c r="U58" s="844"/>
      <c r="V58" s="844"/>
      <c r="W58" s="844"/>
      <c r="X58" s="844"/>
      <c r="Y58" s="844"/>
      <c r="Z58" s="844"/>
      <c r="AA58" s="844"/>
      <c r="AB58" s="844"/>
      <c r="AC58" s="844"/>
      <c r="AD58" s="844"/>
      <c r="AE58" s="845"/>
      <c r="AF58" s="774"/>
      <c r="AG58" s="775"/>
      <c r="AH58" s="775"/>
      <c r="AI58" s="775"/>
      <c r="AJ58" s="776"/>
      <c r="AK58" s="846"/>
      <c r="AL58" s="844"/>
      <c r="AM58" s="844"/>
      <c r="AN58" s="844"/>
      <c r="AO58" s="844"/>
      <c r="AP58" s="844"/>
      <c r="AQ58" s="844"/>
      <c r="AR58" s="844"/>
      <c r="AS58" s="844"/>
      <c r="AT58" s="844"/>
      <c r="AU58" s="844"/>
      <c r="AV58" s="844"/>
      <c r="AW58" s="844"/>
      <c r="AX58" s="844"/>
      <c r="AY58" s="844"/>
      <c r="AZ58" s="847"/>
      <c r="BA58" s="847"/>
      <c r="BB58" s="847"/>
      <c r="BC58" s="847"/>
      <c r="BD58" s="847"/>
      <c r="BE58" s="838"/>
      <c r="BF58" s="838"/>
      <c r="BG58" s="838"/>
      <c r="BH58" s="838"/>
      <c r="BI58" s="839"/>
      <c r="BJ58" s="230"/>
      <c r="BK58" s="230"/>
      <c r="BL58" s="230"/>
      <c r="BM58" s="230"/>
      <c r="BN58" s="230"/>
      <c r="BO58" s="239"/>
      <c r="BP58" s="239"/>
      <c r="BQ58" s="236">
        <v>52</v>
      </c>
      <c r="BR58" s="237"/>
      <c r="BS58" s="781"/>
      <c r="BT58" s="782"/>
      <c r="BU58" s="782"/>
      <c r="BV58" s="782"/>
      <c r="BW58" s="782"/>
      <c r="BX58" s="782"/>
      <c r="BY58" s="782"/>
      <c r="BZ58" s="782"/>
      <c r="CA58" s="782"/>
      <c r="CB58" s="782"/>
      <c r="CC58" s="782"/>
      <c r="CD58" s="782"/>
      <c r="CE58" s="782"/>
      <c r="CF58" s="782"/>
      <c r="CG58" s="783"/>
      <c r="CH58" s="793"/>
      <c r="CI58" s="794"/>
      <c r="CJ58" s="794"/>
      <c r="CK58" s="794"/>
      <c r="CL58" s="795"/>
      <c r="CM58" s="793"/>
      <c r="CN58" s="794"/>
      <c r="CO58" s="794"/>
      <c r="CP58" s="794"/>
      <c r="CQ58" s="795"/>
      <c r="CR58" s="793"/>
      <c r="CS58" s="794"/>
      <c r="CT58" s="794"/>
      <c r="CU58" s="794"/>
      <c r="CV58" s="795"/>
      <c r="CW58" s="793"/>
      <c r="CX58" s="794"/>
      <c r="CY58" s="794"/>
      <c r="CZ58" s="794"/>
      <c r="DA58" s="795"/>
      <c r="DB58" s="793"/>
      <c r="DC58" s="794"/>
      <c r="DD58" s="794"/>
      <c r="DE58" s="794"/>
      <c r="DF58" s="795"/>
      <c r="DG58" s="793"/>
      <c r="DH58" s="794"/>
      <c r="DI58" s="794"/>
      <c r="DJ58" s="794"/>
      <c r="DK58" s="795"/>
      <c r="DL58" s="793"/>
      <c r="DM58" s="794"/>
      <c r="DN58" s="794"/>
      <c r="DO58" s="794"/>
      <c r="DP58" s="795"/>
      <c r="DQ58" s="793"/>
      <c r="DR58" s="794"/>
      <c r="DS58" s="794"/>
      <c r="DT58" s="794"/>
      <c r="DU58" s="795"/>
      <c r="DV58" s="781"/>
      <c r="DW58" s="782"/>
      <c r="DX58" s="782"/>
      <c r="DY58" s="782"/>
      <c r="DZ58" s="796"/>
      <c r="EA58" s="227"/>
    </row>
    <row r="59" spans="1:131" ht="26.25" customHeight="1" x14ac:dyDescent="0.2">
      <c r="A59" s="236">
        <v>32</v>
      </c>
      <c r="B59" s="768"/>
      <c r="C59" s="769"/>
      <c r="D59" s="769"/>
      <c r="E59" s="769"/>
      <c r="F59" s="769"/>
      <c r="G59" s="769"/>
      <c r="H59" s="769"/>
      <c r="I59" s="769"/>
      <c r="J59" s="769"/>
      <c r="K59" s="769"/>
      <c r="L59" s="769"/>
      <c r="M59" s="769"/>
      <c r="N59" s="769"/>
      <c r="O59" s="769"/>
      <c r="P59" s="770"/>
      <c r="Q59" s="843"/>
      <c r="R59" s="844"/>
      <c r="S59" s="844"/>
      <c r="T59" s="844"/>
      <c r="U59" s="844"/>
      <c r="V59" s="844"/>
      <c r="W59" s="844"/>
      <c r="X59" s="844"/>
      <c r="Y59" s="844"/>
      <c r="Z59" s="844"/>
      <c r="AA59" s="844"/>
      <c r="AB59" s="844"/>
      <c r="AC59" s="844"/>
      <c r="AD59" s="844"/>
      <c r="AE59" s="845"/>
      <c r="AF59" s="774"/>
      <c r="AG59" s="775"/>
      <c r="AH59" s="775"/>
      <c r="AI59" s="775"/>
      <c r="AJ59" s="776"/>
      <c r="AK59" s="846"/>
      <c r="AL59" s="844"/>
      <c r="AM59" s="844"/>
      <c r="AN59" s="844"/>
      <c r="AO59" s="844"/>
      <c r="AP59" s="844"/>
      <c r="AQ59" s="844"/>
      <c r="AR59" s="844"/>
      <c r="AS59" s="844"/>
      <c r="AT59" s="844"/>
      <c r="AU59" s="844"/>
      <c r="AV59" s="844"/>
      <c r="AW59" s="844"/>
      <c r="AX59" s="844"/>
      <c r="AY59" s="844"/>
      <c r="AZ59" s="847"/>
      <c r="BA59" s="847"/>
      <c r="BB59" s="847"/>
      <c r="BC59" s="847"/>
      <c r="BD59" s="847"/>
      <c r="BE59" s="838"/>
      <c r="BF59" s="838"/>
      <c r="BG59" s="838"/>
      <c r="BH59" s="838"/>
      <c r="BI59" s="839"/>
      <c r="BJ59" s="230"/>
      <c r="BK59" s="230"/>
      <c r="BL59" s="230"/>
      <c r="BM59" s="230"/>
      <c r="BN59" s="230"/>
      <c r="BO59" s="239"/>
      <c r="BP59" s="239"/>
      <c r="BQ59" s="236">
        <v>53</v>
      </c>
      <c r="BR59" s="237"/>
      <c r="BS59" s="781"/>
      <c r="BT59" s="782"/>
      <c r="BU59" s="782"/>
      <c r="BV59" s="782"/>
      <c r="BW59" s="782"/>
      <c r="BX59" s="782"/>
      <c r="BY59" s="782"/>
      <c r="BZ59" s="782"/>
      <c r="CA59" s="782"/>
      <c r="CB59" s="782"/>
      <c r="CC59" s="782"/>
      <c r="CD59" s="782"/>
      <c r="CE59" s="782"/>
      <c r="CF59" s="782"/>
      <c r="CG59" s="783"/>
      <c r="CH59" s="793"/>
      <c r="CI59" s="794"/>
      <c r="CJ59" s="794"/>
      <c r="CK59" s="794"/>
      <c r="CL59" s="795"/>
      <c r="CM59" s="793"/>
      <c r="CN59" s="794"/>
      <c r="CO59" s="794"/>
      <c r="CP59" s="794"/>
      <c r="CQ59" s="795"/>
      <c r="CR59" s="793"/>
      <c r="CS59" s="794"/>
      <c r="CT59" s="794"/>
      <c r="CU59" s="794"/>
      <c r="CV59" s="795"/>
      <c r="CW59" s="793"/>
      <c r="CX59" s="794"/>
      <c r="CY59" s="794"/>
      <c r="CZ59" s="794"/>
      <c r="DA59" s="795"/>
      <c r="DB59" s="793"/>
      <c r="DC59" s="794"/>
      <c r="DD59" s="794"/>
      <c r="DE59" s="794"/>
      <c r="DF59" s="795"/>
      <c r="DG59" s="793"/>
      <c r="DH59" s="794"/>
      <c r="DI59" s="794"/>
      <c r="DJ59" s="794"/>
      <c r="DK59" s="795"/>
      <c r="DL59" s="793"/>
      <c r="DM59" s="794"/>
      <c r="DN59" s="794"/>
      <c r="DO59" s="794"/>
      <c r="DP59" s="795"/>
      <c r="DQ59" s="793"/>
      <c r="DR59" s="794"/>
      <c r="DS59" s="794"/>
      <c r="DT59" s="794"/>
      <c r="DU59" s="795"/>
      <c r="DV59" s="781"/>
      <c r="DW59" s="782"/>
      <c r="DX59" s="782"/>
      <c r="DY59" s="782"/>
      <c r="DZ59" s="796"/>
      <c r="EA59" s="227"/>
    </row>
    <row r="60" spans="1:131" ht="26.25" customHeight="1" x14ac:dyDescent="0.2">
      <c r="A60" s="236">
        <v>33</v>
      </c>
      <c r="B60" s="768"/>
      <c r="C60" s="769"/>
      <c r="D60" s="769"/>
      <c r="E60" s="769"/>
      <c r="F60" s="769"/>
      <c r="G60" s="769"/>
      <c r="H60" s="769"/>
      <c r="I60" s="769"/>
      <c r="J60" s="769"/>
      <c r="K60" s="769"/>
      <c r="L60" s="769"/>
      <c r="M60" s="769"/>
      <c r="N60" s="769"/>
      <c r="O60" s="769"/>
      <c r="P60" s="770"/>
      <c r="Q60" s="843"/>
      <c r="R60" s="844"/>
      <c r="S60" s="844"/>
      <c r="T60" s="844"/>
      <c r="U60" s="844"/>
      <c r="V60" s="844"/>
      <c r="W60" s="844"/>
      <c r="X60" s="844"/>
      <c r="Y60" s="844"/>
      <c r="Z60" s="844"/>
      <c r="AA60" s="844"/>
      <c r="AB60" s="844"/>
      <c r="AC60" s="844"/>
      <c r="AD60" s="844"/>
      <c r="AE60" s="845"/>
      <c r="AF60" s="774"/>
      <c r="AG60" s="775"/>
      <c r="AH60" s="775"/>
      <c r="AI60" s="775"/>
      <c r="AJ60" s="776"/>
      <c r="AK60" s="846"/>
      <c r="AL60" s="844"/>
      <c r="AM60" s="844"/>
      <c r="AN60" s="844"/>
      <c r="AO60" s="844"/>
      <c r="AP60" s="844"/>
      <c r="AQ60" s="844"/>
      <c r="AR60" s="844"/>
      <c r="AS60" s="844"/>
      <c r="AT60" s="844"/>
      <c r="AU60" s="844"/>
      <c r="AV60" s="844"/>
      <c r="AW60" s="844"/>
      <c r="AX60" s="844"/>
      <c r="AY60" s="844"/>
      <c r="AZ60" s="847"/>
      <c r="BA60" s="847"/>
      <c r="BB60" s="847"/>
      <c r="BC60" s="847"/>
      <c r="BD60" s="847"/>
      <c r="BE60" s="838"/>
      <c r="BF60" s="838"/>
      <c r="BG60" s="838"/>
      <c r="BH60" s="838"/>
      <c r="BI60" s="839"/>
      <c r="BJ60" s="230"/>
      <c r="BK60" s="230"/>
      <c r="BL60" s="230"/>
      <c r="BM60" s="230"/>
      <c r="BN60" s="230"/>
      <c r="BO60" s="239"/>
      <c r="BP60" s="239"/>
      <c r="BQ60" s="236">
        <v>54</v>
      </c>
      <c r="BR60" s="237"/>
      <c r="BS60" s="781"/>
      <c r="BT60" s="782"/>
      <c r="BU60" s="782"/>
      <c r="BV60" s="782"/>
      <c r="BW60" s="782"/>
      <c r="BX60" s="782"/>
      <c r="BY60" s="782"/>
      <c r="BZ60" s="782"/>
      <c r="CA60" s="782"/>
      <c r="CB60" s="782"/>
      <c r="CC60" s="782"/>
      <c r="CD60" s="782"/>
      <c r="CE60" s="782"/>
      <c r="CF60" s="782"/>
      <c r="CG60" s="783"/>
      <c r="CH60" s="793"/>
      <c r="CI60" s="794"/>
      <c r="CJ60" s="794"/>
      <c r="CK60" s="794"/>
      <c r="CL60" s="795"/>
      <c r="CM60" s="793"/>
      <c r="CN60" s="794"/>
      <c r="CO60" s="794"/>
      <c r="CP60" s="794"/>
      <c r="CQ60" s="795"/>
      <c r="CR60" s="793"/>
      <c r="CS60" s="794"/>
      <c r="CT60" s="794"/>
      <c r="CU60" s="794"/>
      <c r="CV60" s="795"/>
      <c r="CW60" s="793"/>
      <c r="CX60" s="794"/>
      <c r="CY60" s="794"/>
      <c r="CZ60" s="794"/>
      <c r="DA60" s="795"/>
      <c r="DB60" s="793"/>
      <c r="DC60" s="794"/>
      <c r="DD60" s="794"/>
      <c r="DE60" s="794"/>
      <c r="DF60" s="795"/>
      <c r="DG60" s="793"/>
      <c r="DH60" s="794"/>
      <c r="DI60" s="794"/>
      <c r="DJ60" s="794"/>
      <c r="DK60" s="795"/>
      <c r="DL60" s="793"/>
      <c r="DM60" s="794"/>
      <c r="DN60" s="794"/>
      <c r="DO60" s="794"/>
      <c r="DP60" s="795"/>
      <c r="DQ60" s="793"/>
      <c r="DR60" s="794"/>
      <c r="DS60" s="794"/>
      <c r="DT60" s="794"/>
      <c r="DU60" s="795"/>
      <c r="DV60" s="781"/>
      <c r="DW60" s="782"/>
      <c r="DX60" s="782"/>
      <c r="DY60" s="782"/>
      <c r="DZ60" s="796"/>
      <c r="EA60" s="227"/>
    </row>
    <row r="61" spans="1:131" ht="26.25" customHeight="1" thickBot="1" x14ac:dyDescent="0.25">
      <c r="A61" s="236">
        <v>34</v>
      </c>
      <c r="B61" s="768"/>
      <c r="C61" s="769"/>
      <c r="D61" s="769"/>
      <c r="E61" s="769"/>
      <c r="F61" s="769"/>
      <c r="G61" s="769"/>
      <c r="H61" s="769"/>
      <c r="I61" s="769"/>
      <c r="J61" s="769"/>
      <c r="K61" s="769"/>
      <c r="L61" s="769"/>
      <c r="M61" s="769"/>
      <c r="N61" s="769"/>
      <c r="O61" s="769"/>
      <c r="P61" s="770"/>
      <c r="Q61" s="843"/>
      <c r="R61" s="844"/>
      <c r="S61" s="844"/>
      <c r="T61" s="844"/>
      <c r="U61" s="844"/>
      <c r="V61" s="844"/>
      <c r="W61" s="844"/>
      <c r="X61" s="844"/>
      <c r="Y61" s="844"/>
      <c r="Z61" s="844"/>
      <c r="AA61" s="844"/>
      <c r="AB61" s="844"/>
      <c r="AC61" s="844"/>
      <c r="AD61" s="844"/>
      <c r="AE61" s="845"/>
      <c r="AF61" s="774"/>
      <c r="AG61" s="775"/>
      <c r="AH61" s="775"/>
      <c r="AI61" s="775"/>
      <c r="AJ61" s="776"/>
      <c r="AK61" s="846"/>
      <c r="AL61" s="844"/>
      <c r="AM61" s="844"/>
      <c r="AN61" s="844"/>
      <c r="AO61" s="844"/>
      <c r="AP61" s="844"/>
      <c r="AQ61" s="844"/>
      <c r="AR61" s="844"/>
      <c r="AS61" s="844"/>
      <c r="AT61" s="844"/>
      <c r="AU61" s="844"/>
      <c r="AV61" s="844"/>
      <c r="AW61" s="844"/>
      <c r="AX61" s="844"/>
      <c r="AY61" s="844"/>
      <c r="AZ61" s="847"/>
      <c r="BA61" s="847"/>
      <c r="BB61" s="847"/>
      <c r="BC61" s="847"/>
      <c r="BD61" s="847"/>
      <c r="BE61" s="838"/>
      <c r="BF61" s="838"/>
      <c r="BG61" s="838"/>
      <c r="BH61" s="838"/>
      <c r="BI61" s="839"/>
      <c r="BJ61" s="230"/>
      <c r="BK61" s="230"/>
      <c r="BL61" s="230"/>
      <c r="BM61" s="230"/>
      <c r="BN61" s="230"/>
      <c r="BO61" s="239"/>
      <c r="BP61" s="239"/>
      <c r="BQ61" s="236">
        <v>55</v>
      </c>
      <c r="BR61" s="237"/>
      <c r="BS61" s="781"/>
      <c r="BT61" s="782"/>
      <c r="BU61" s="782"/>
      <c r="BV61" s="782"/>
      <c r="BW61" s="782"/>
      <c r="BX61" s="782"/>
      <c r="BY61" s="782"/>
      <c r="BZ61" s="782"/>
      <c r="CA61" s="782"/>
      <c r="CB61" s="782"/>
      <c r="CC61" s="782"/>
      <c r="CD61" s="782"/>
      <c r="CE61" s="782"/>
      <c r="CF61" s="782"/>
      <c r="CG61" s="783"/>
      <c r="CH61" s="793"/>
      <c r="CI61" s="794"/>
      <c r="CJ61" s="794"/>
      <c r="CK61" s="794"/>
      <c r="CL61" s="795"/>
      <c r="CM61" s="793"/>
      <c r="CN61" s="794"/>
      <c r="CO61" s="794"/>
      <c r="CP61" s="794"/>
      <c r="CQ61" s="795"/>
      <c r="CR61" s="793"/>
      <c r="CS61" s="794"/>
      <c r="CT61" s="794"/>
      <c r="CU61" s="794"/>
      <c r="CV61" s="795"/>
      <c r="CW61" s="793"/>
      <c r="CX61" s="794"/>
      <c r="CY61" s="794"/>
      <c r="CZ61" s="794"/>
      <c r="DA61" s="795"/>
      <c r="DB61" s="793"/>
      <c r="DC61" s="794"/>
      <c r="DD61" s="794"/>
      <c r="DE61" s="794"/>
      <c r="DF61" s="795"/>
      <c r="DG61" s="793"/>
      <c r="DH61" s="794"/>
      <c r="DI61" s="794"/>
      <c r="DJ61" s="794"/>
      <c r="DK61" s="795"/>
      <c r="DL61" s="793"/>
      <c r="DM61" s="794"/>
      <c r="DN61" s="794"/>
      <c r="DO61" s="794"/>
      <c r="DP61" s="795"/>
      <c r="DQ61" s="793"/>
      <c r="DR61" s="794"/>
      <c r="DS61" s="794"/>
      <c r="DT61" s="794"/>
      <c r="DU61" s="795"/>
      <c r="DV61" s="781"/>
      <c r="DW61" s="782"/>
      <c r="DX61" s="782"/>
      <c r="DY61" s="782"/>
      <c r="DZ61" s="796"/>
      <c r="EA61" s="227"/>
    </row>
    <row r="62" spans="1:131" ht="26.25" customHeight="1" x14ac:dyDescent="0.2">
      <c r="A62" s="236">
        <v>35</v>
      </c>
      <c r="B62" s="768"/>
      <c r="C62" s="769"/>
      <c r="D62" s="769"/>
      <c r="E62" s="769"/>
      <c r="F62" s="769"/>
      <c r="G62" s="769"/>
      <c r="H62" s="769"/>
      <c r="I62" s="769"/>
      <c r="J62" s="769"/>
      <c r="K62" s="769"/>
      <c r="L62" s="769"/>
      <c r="M62" s="769"/>
      <c r="N62" s="769"/>
      <c r="O62" s="769"/>
      <c r="P62" s="770"/>
      <c r="Q62" s="843"/>
      <c r="R62" s="844"/>
      <c r="S62" s="844"/>
      <c r="T62" s="844"/>
      <c r="U62" s="844"/>
      <c r="V62" s="844"/>
      <c r="W62" s="844"/>
      <c r="X62" s="844"/>
      <c r="Y62" s="844"/>
      <c r="Z62" s="844"/>
      <c r="AA62" s="844"/>
      <c r="AB62" s="844"/>
      <c r="AC62" s="844"/>
      <c r="AD62" s="844"/>
      <c r="AE62" s="845"/>
      <c r="AF62" s="774"/>
      <c r="AG62" s="775"/>
      <c r="AH62" s="775"/>
      <c r="AI62" s="775"/>
      <c r="AJ62" s="776"/>
      <c r="AK62" s="846"/>
      <c r="AL62" s="844"/>
      <c r="AM62" s="844"/>
      <c r="AN62" s="844"/>
      <c r="AO62" s="844"/>
      <c r="AP62" s="844"/>
      <c r="AQ62" s="844"/>
      <c r="AR62" s="844"/>
      <c r="AS62" s="844"/>
      <c r="AT62" s="844"/>
      <c r="AU62" s="844"/>
      <c r="AV62" s="844"/>
      <c r="AW62" s="844"/>
      <c r="AX62" s="844"/>
      <c r="AY62" s="844"/>
      <c r="AZ62" s="847"/>
      <c r="BA62" s="847"/>
      <c r="BB62" s="847"/>
      <c r="BC62" s="847"/>
      <c r="BD62" s="847"/>
      <c r="BE62" s="838"/>
      <c r="BF62" s="838"/>
      <c r="BG62" s="838"/>
      <c r="BH62" s="838"/>
      <c r="BI62" s="839"/>
      <c r="BJ62" s="855" t="s">
        <v>411</v>
      </c>
      <c r="BK62" s="816"/>
      <c r="BL62" s="816"/>
      <c r="BM62" s="816"/>
      <c r="BN62" s="817"/>
      <c r="BO62" s="239"/>
      <c r="BP62" s="239"/>
      <c r="BQ62" s="236">
        <v>56</v>
      </c>
      <c r="BR62" s="237"/>
      <c r="BS62" s="781"/>
      <c r="BT62" s="782"/>
      <c r="BU62" s="782"/>
      <c r="BV62" s="782"/>
      <c r="BW62" s="782"/>
      <c r="BX62" s="782"/>
      <c r="BY62" s="782"/>
      <c r="BZ62" s="782"/>
      <c r="CA62" s="782"/>
      <c r="CB62" s="782"/>
      <c r="CC62" s="782"/>
      <c r="CD62" s="782"/>
      <c r="CE62" s="782"/>
      <c r="CF62" s="782"/>
      <c r="CG62" s="783"/>
      <c r="CH62" s="793"/>
      <c r="CI62" s="794"/>
      <c r="CJ62" s="794"/>
      <c r="CK62" s="794"/>
      <c r="CL62" s="795"/>
      <c r="CM62" s="793"/>
      <c r="CN62" s="794"/>
      <c r="CO62" s="794"/>
      <c r="CP62" s="794"/>
      <c r="CQ62" s="795"/>
      <c r="CR62" s="793"/>
      <c r="CS62" s="794"/>
      <c r="CT62" s="794"/>
      <c r="CU62" s="794"/>
      <c r="CV62" s="795"/>
      <c r="CW62" s="793"/>
      <c r="CX62" s="794"/>
      <c r="CY62" s="794"/>
      <c r="CZ62" s="794"/>
      <c r="DA62" s="795"/>
      <c r="DB62" s="793"/>
      <c r="DC62" s="794"/>
      <c r="DD62" s="794"/>
      <c r="DE62" s="794"/>
      <c r="DF62" s="795"/>
      <c r="DG62" s="793"/>
      <c r="DH62" s="794"/>
      <c r="DI62" s="794"/>
      <c r="DJ62" s="794"/>
      <c r="DK62" s="795"/>
      <c r="DL62" s="793"/>
      <c r="DM62" s="794"/>
      <c r="DN62" s="794"/>
      <c r="DO62" s="794"/>
      <c r="DP62" s="795"/>
      <c r="DQ62" s="793"/>
      <c r="DR62" s="794"/>
      <c r="DS62" s="794"/>
      <c r="DT62" s="794"/>
      <c r="DU62" s="795"/>
      <c r="DV62" s="781"/>
      <c r="DW62" s="782"/>
      <c r="DX62" s="782"/>
      <c r="DY62" s="782"/>
      <c r="DZ62" s="796"/>
      <c r="EA62" s="227"/>
    </row>
    <row r="63" spans="1:131" ht="26.25" customHeight="1" thickBot="1" x14ac:dyDescent="0.25">
      <c r="A63" s="238" t="s">
        <v>391</v>
      </c>
      <c r="B63" s="800" t="s">
        <v>412</v>
      </c>
      <c r="C63" s="801"/>
      <c r="D63" s="801"/>
      <c r="E63" s="801"/>
      <c r="F63" s="801"/>
      <c r="G63" s="801"/>
      <c r="H63" s="801"/>
      <c r="I63" s="801"/>
      <c r="J63" s="801"/>
      <c r="K63" s="801"/>
      <c r="L63" s="801"/>
      <c r="M63" s="801"/>
      <c r="N63" s="801"/>
      <c r="O63" s="801"/>
      <c r="P63" s="802"/>
      <c r="Q63" s="848"/>
      <c r="R63" s="849"/>
      <c r="S63" s="849"/>
      <c r="T63" s="849"/>
      <c r="U63" s="849"/>
      <c r="V63" s="849"/>
      <c r="W63" s="849"/>
      <c r="X63" s="849"/>
      <c r="Y63" s="849"/>
      <c r="Z63" s="849"/>
      <c r="AA63" s="849"/>
      <c r="AB63" s="849"/>
      <c r="AC63" s="849"/>
      <c r="AD63" s="849"/>
      <c r="AE63" s="850"/>
      <c r="AF63" s="851">
        <v>27</v>
      </c>
      <c r="AG63" s="852"/>
      <c r="AH63" s="852"/>
      <c r="AI63" s="852"/>
      <c r="AJ63" s="853"/>
      <c r="AK63" s="854"/>
      <c r="AL63" s="849"/>
      <c r="AM63" s="849"/>
      <c r="AN63" s="849"/>
      <c r="AO63" s="849"/>
      <c r="AP63" s="852">
        <v>409</v>
      </c>
      <c r="AQ63" s="852"/>
      <c r="AR63" s="852"/>
      <c r="AS63" s="852"/>
      <c r="AT63" s="852"/>
      <c r="AU63" s="852">
        <v>203</v>
      </c>
      <c r="AV63" s="852"/>
      <c r="AW63" s="852"/>
      <c r="AX63" s="852"/>
      <c r="AY63" s="852"/>
      <c r="AZ63" s="856"/>
      <c r="BA63" s="856"/>
      <c r="BB63" s="856"/>
      <c r="BC63" s="856"/>
      <c r="BD63" s="856"/>
      <c r="BE63" s="857"/>
      <c r="BF63" s="857"/>
      <c r="BG63" s="857"/>
      <c r="BH63" s="857"/>
      <c r="BI63" s="858"/>
      <c r="BJ63" s="859" t="s">
        <v>136</v>
      </c>
      <c r="BK63" s="860"/>
      <c r="BL63" s="860"/>
      <c r="BM63" s="860"/>
      <c r="BN63" s="861"/>
      <c r="BO63" s="239"/>
      <c r="BP63" s="239"/>
      <c r="BQ63" s="236">
        <v>57</v>
      </c>
      <c r="BR63" s="237"/>
      <c r="BS63" s="781"/>
      <c r="BT63" s="782"/>
      <c r="BU63" s="782"/>
      <c r="BV63" s="782"/>
      <c r="BW63" s="782"/>
      <c r="BX63" s="782"/>
      <c r="BY63" s="782"/>
      <c r="BZ63" s="782"/>
      <c r="CA63" s="782"/>
      <c r="CB63" s="782"/>
      <c r="CC63" s="782"/>
      <c r="CD63" s="782"/>
      <c r="CE63" s="782"/>
      <c r="CF63" s="782"/>
      <c r="CG63" s="783"/>
      <c r="CH63" s="793"/>
      <c r="CI63" s="794"/>
      <c r="CJ63" s="794"/>
      <c r="CK63" s="794"/>
      <c r="CL63" s="795"/>
      <c r="CM63" s="793"/>
      <c r="CN63" s="794"/>
      <c r="CO63" s="794"/>
      <c r="CP63" s="794"/>
      <c r="CQ63" s="795"/>
      <c r="CR63" s="793"/>
      <c r="CS63" s="794"/>
      <c r="CT63" s="794"/>
      <c r="CU63" s="794"/>
      <c r="CV63" s="795"/>
      <c r="CW63" s="793"/>
      <c r="CX63" s="794"/>
      <c r="CY63" s="794"/>
      <c r="CZ63" s="794"/>
      <c r="DA63" s="795"/>
      <c r="DB63" s="793"/>
      <c r="DC63" s="794"/>
      <c r="DD63" s="794"/>
      <c r="DE63" s="794"/>
      <c r="DF63" s="795"/>
      <c r="DG63" s="793"/>
      <c r="DH63" s="794"/>
      <c r="DI63" s="794"/>
      <c r="DJ63" s="794"/>
      <c r="DK63" s="795"/>
      <c r="DL63" s="793"/>
      <c r="DM63" s="794"/>
      <c r="DN63" s="794"/>
      <c r="DO63" s="794"/>
      <c r="DP63" s="795"/>
      <c r="DQ63" s="793"/>
      <c r="DR63" s="794"/>
      <c r="DS63" s="794"/>
      <c r="DT63" s="794"/>
      <c r="DU63" s="795"/>
      <c r="DV63" s="781"/>
      <c r="DW63" s="782"/>
      <c r="DX63" s="782"/>
      <c r="DY63" s="782"/>
      <c r="DZ63" s="796"/>
      <c r="EA63" s="227"/>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81"/>
      <c r="BT64" s="782"/>
      <c r="BU64" s="782"/>
      <c r="BV64" s="782"/>
      <c r="BW64" s="782"/>
      <c r="BX64" s="782"/>
      <c r="BY64" s="782"/>
      <c r="BZ64" s="782"/>
      <c r="CA64" s="782"/>
      <c r="CB64" s="782"/>
      <c r="CC64" s="782"/>
      <c r="CD64" s="782"/>
      <c r="CE64" s="782"/>
      <c r="CF64" s="782"/>
      <c r="CG64" s="783"/>
      <c r="CH64" s="793"/>
      <c r="CI64" s="794"/>
      <c r="CJ64" s="794"/>
      <c r="CK64" s="794"/>
      <c r="CL64" s="795"/>
      <c r="CM64" s="793"/>
      <c r="CN64" s="794"/>
      <c r="CO64" s="794"/>
      <c r="CP64" s="794"/>
      <c r="CQ64" s="795"/>
      <c r="CR64" s="793"/>
      <c r="CS64" s="794"/>
      <c r="CT64" s="794"/>
      <c r="CU64" s="794"/>
      <c r="CV64" s="795"/>
      <c r="CW64" s="793"/>
      <c r="CX64" s="794"/>
      <c r="CY64" s="794"/>
      <c r="CZ64" s="794"/>
      <c r="DA64" s="795"/>
      <c r="DB64" s="793"/>
      <c r="DC64" s="794"/>
      <c r="DD64" s="794"/>
      <c r="DE64" s="794"/>
      <c r="DF64" s="795"/>
      <c r="DG64" s="793"/>
      <c r="DH64" s="794"/>
      <c r="DI64" s="794"/>
      <c r="DJ64" s="794"/>
      <c r="DK64" s="795"/>
      <c r="DL64" s="793"/>
      <c r="DM64" s="794"/>
      <c r="DN64" s="794"/>
      <c r="DO64" s="794"/>
      <c r="DP64" s="795"/>
      <c r="DQ64" s="793"/>
      <c r="DR64" s="794"/>
      <c r="DS64" s="794"/>
      <c r="DT64" s="794"/>
      <c r="DU64" s="795"/>
      <c r="DV64" s="781"/>
      <c r="DW64" s="782"/>
      <c r="DX64" s="782"/>
      <c r="DY64" s="782"/>
      <c r="DZ64" s="796"/>
      <c r="EA64" s="227"/>
    </row>
    <row r="65" spans="1:131" ht="26.25" customHeight="1" thickBot="1" x14ac:dyDescent="0.25">
      <c r="A65" s="230" t="s">
        <v>413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81"/>
      <c r="BT65" s="782"/>
      <c r="BU65" s="782"/>
      <c r="BV65" s="782"/>
      <c r="BW65" s="782"/>
      <c r="BX65" s="782"/>
      <c r="BY65" s="782"/>
      <c r="BZ65" s="782"/>
      <c r="CA65" s="782"/>
      <c r="CB65" s="782"/>
      <c r="CC65" s="782"/>
      <c r="CD65" s="782"/>
      <c r="CE65" s="782"/>
      <c r="CF65" s="782"/>
      <c r="CG65" s="783"/>
      <c r="CH65" s="793"/>
      <c r="CI65" s="794"/>
      <c r="CJ65" s="794"/>
      <c r="CK65" s="794"/>
      <c r="CL65" s="795"/>
      <c r="CM65" s="793"/>
      <c r="CN65" s="794"/>
      <c r="CO65" s="794"/>
      <c r="CP65" s="794"/>
      <c r="CQ65" s="795"/>
      <c r="CR65" s="793"/>
      <c r="CS65" s="794"/>
      <c r="CT65" s="794"/>
      <c r="CU65" s="794"/>
      <c r="CV65" s="795"/>
      <c r="CW65" s="793"/>
      <c r="CX65" s="794"/>
      <c r="CY65" s="794"/>
      <c r="CZ65" s="794"/>
      <c r="DA65" s="795"/>
      <c r="DB65" s="793"/>
      <c r="DC65" s="794"/>
      <c r="DD65" s="794"/>
      <c r="DE65" s="794"/>
      <c r="DF65" s="795"/>
      <c r="DG65" s="793"/>
      <c r="DH65" s="794"/>
      <c r="DI65" s="794"/>
      <c r="DJ65" s="794"/>
      <c r="DK65" s="795"/>
      <c r="DL65" s="793"/>
      <c r="DM65" s="794"/>
      <c r="DN65" s="794"/>
      <c r="DO65" s="794"/>
      <c r="DP65" s="795"/>
      <c r="DQ65" s="793"/>
      <c r="DR65" s="794"/>
      <c r="DS65" s="794"/>
      <c r="DT65" s="794"/>
      <c r="DU65" s="795"/>
      <c r="DV65" s="781"/>
      <c r="DW65" s="782"/>
      <c r="DX65" s="782"/>
      <c r="DY65" s="782"/>
      <c r="DZ65" s="796"/>
      <c r="EA65" s="227"/>
    </row>
    <row r="66" spans="1:131" ht="26.25" customHeight="1" x14ac:dyDescent="0.2">
      <c r="A66" s="753" t="s">
        <v>414</v>
      </c>
      <c r="B66" s="754"/>
      <c r="C66" s="754"/>
      <c r="D66" s="754"/>
      <c r="E66" s="754"/>
      <c r="F66" s="754"/>
      <c r="G66" s="754"/>
      <c r="H66" s="754"/>
      <c r="I66" s="754"/>
      <c r="J66" s="754"/>
      <c r="K66" s="754"/>
      <c r="L66" s="754"/>
      <c r="M66" s="754"/>
      <c r="N66" s="754"/>
      <c r="O66" s="754"/>
      <c r="P66" s="755"/>
      <c r="Q66" s="730" t="s">
        <v>395</v>
      </c>
      <c r="R66" s="731"/>
      <c r="S66" s="731"/>
      <c r="T66" s="731"/>
      <c r="U66" s="732"/>
      <c r="V66" s="730" t="s">
        <v>415</v>
      </c>
      <c r="W66" s="731"/>
      <c r="X66" s="731"/>
      <c r="Y66" s="731"/>
      <c r="Z66" s="732"/>
      <c r="AA66" s="730" t="s">
        <v>416</v>
      </c>
      <c r="AB66" s="731"/>
      <c r="AC66" s="731"/>
      <c r="AD66" s="731"/>
      <c r="AE66" s="732"/>
      <c r="AF66" s="862" t="s">
        <v>398</v>
      </c>
      <c r="AG66" s="823"/>
      <c r="AH66" s="823"/>
      <c r="AI66" s="823"/>
      <c r="AJ66" s="863"/>
      <c r="AK66" s="730" t="s">
        <v>399</v>
      </c>
      <c r="AL66" s="754"/>
      <c r="AM66" s="754"/>
      <c r="AN66" s="754"/>
      <c r="AO66" s="755"/>
      <c r="AP66" s="730" t="s">
        <v>417</v>
      </c>
      <c r="AQ66" s="731"/>
      <c r="AR66" s="731"/>
      <c r="AS66" s="731"/>
      <c r="AT66" s="732"/>
      <c r="AU66" s="730" t="s">
        <v>418</v>
      </c>
      <c r="AV66" s="731"/>
      <c r="AW66" s="731"/>
      <c r="AX66" s="731"/>
      <c r="AY66" s="732"/>
      <c r="AZ66" s="730" t="s">
        <v>379</v>
      </c>
      <c r="BA66" s="731"/>
      <c r="BB66" s="731"/>
      <c r="BC66" s="731"/>
      <c r="BD66" s="742"/>
      <c r="BE66" s="239"/>
      <c r="BF66" s="239"/>
      <c r="BG66" s="239"/>
      <c r="BH66" s="239"/>
      <c r="BI66" s="239"/>
      <c r="BJ66" s="239"/>
      <c r="BK66" s="239"/>
      <c r="BL66" s="239"/>
      <c r="BM66" s="239"/>
      <c r="BN66" s="239"/>
      <c r="BO66" s="239"/>
      <c r="BP66" s="239"/>
      <c r="BQ66" s="236">
        <v>60</v>
      </c>
      <c r="BR66" s="241"/>
      <c r="BS66" s="867"/>
      <c r="BT66" s="868"/>
      <c r="BU66" s="868"/>
      <c r="BV66" s="868"/>
      <c r="BW66" s="868"/>
      <c r="BX66" s="868"/>
      <c r="BY66" s="868"/>
      <c r="BZ66" s="868"/>
      <c r="CA66" s="868"/>
      <c r="CB66" s="868"/>
      <c r="CC66" s="868"/>
      <c r="CD66" s="868"/>
      <c r="CE66" s="868"/>
      <c r="CF66" s="868"/>
      <c r="CG66" s="873"/>
      <c r="CH66" s="870"/>
      <c r="CI66" s="871"/>
      <c r="CJ66" s="871"/>
      <c r="CK66" s="871"/>
      <c r="CL66" s="872"/>
      <c r="CM66" s="870"/>
      <c r="CN66" s="871"/>
      <c r="CO66" s="871"/>
      <c r="CP66" s="871"/>
      <c r="CQ66" s="872"/>
      <c r="CR66" s="870"/>
      <c r="CS66" s="871"/>
      <c r="CT66" s="871"/>
      <c r="CU66" s="871"/>
      <c r="CV66" s="872"/>
      <c r="CW66" s="870"/>
      <c r="CX66" s="871"/>
      <c r="CY66" s="871"/>
      <c r="CZ66" s="871"/>
      <c r="DA66" s="872"/>
      <c r="DB66" s="870"/>
      <c r="DC66" s="871"/>
      <c r="DD66" s="871"/>
      <c r="DE66" s="871"/>
      <c r="DF66" s="872"/>
      <c r="DG66" s="870"/>
      <c r="DH66" s="871"/>
      <c r="DI66" s="871"/>
      <c r="DJ66" s="871"/>
      <c r="DK66" s="872"/>
      <c r="DL66" s="870"/>
      <c r="DM66" s="871"/>
      <c r="DN66" s="871"/>
      <c r="DO66" s="871"/>
      <c r="DP66" s="872"/>
      <c r="DQ66" s="870"/>
      <c r="DR66" s="871"/>
      <c r="DS66" s="871"/>
      <c r="DT66" s="871"/>
      <c r="DU66" s="872"/>
      <c r="DV66" s="867"/>
      <c r="DW66" s="868"/>
      <c r="DX66" s="868"/>
      <c r="DY66" s="868"/>
      <c r="DZ66" s="869"/>
      <c r="EA66" s="227"/>
    </row>
    <row r="67" spans="1:131" ht="26.25" customHeight="1" thickBot="1" x14ac:dyDescent="0.25">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4"/>
      <c r="AG67" s="826"/>
      <c r="AH67" s="826"/>
      <c r="AI67" s="826"/>
      <c r="AJ67" s="865"/>
      <c r="AK67" s="866"/>
      <c r="AL67" s="757"/>
      <c r="AM67" s="757"/>
      <c r="AN67" s="757"/>
      <c r="AO67" s="758"/>
      <c r="AP67" s="733"/>
      <c r="AQ67" s="734"/>
      <c r="AR67" s="734"/>
      <c r="AS67" s="734"/>
      <c r="AT67" s="735"/>
      <c r="AU67" s="733"/>
      <c r="AV67" s="734"/>
      <c r="AW67" s="734"/>
      <c r="AX67" s="734"/>
      <c r="AY67" s="735"/>
      <c r="AZ67" s="733"/>
      <c r="BA67" s="734"/>
      <c r="BB67" s="734"/>
      <c r="BC67" s="734"/>
      <c r="BD67" s="743"/>
      <c r="BE67" s="239"/>
      <c r="BF67" s="239"/>
      <c r="BG67" s="239"/>
      <c r="BH67" s="239"/>
      <c r="BI67" s="239"/>
      <c r="BJ67" s="239"/>
      <c r="BK67" s="239"/>
      <c r="BL67" s="239"/>
      <c r="BM67" s="239"/>
      <c r="BN67" s="239"/>
      <c r="BO67" s="239"/>
      <c r="BP67" s="239"/>
      <c r="BQ67" s="236">
        <v>61</v>
      </c>
      <c r="BR67" s="241"/>
      <c r="BS67" s="867"/>
      <c r="BT67" s="868"/>
      <c r="BU67" s="868"/>
      <c r="BV67" s="868"/>
      <c r="BW67" s="868"/>
      <c r="BX67" s="868"/>
      <c r="BY67" s="868"/>
      <c r="BZ67" s="868"/>
      <c r="CA67" s="868"/>
      <c r="CB67" s="868"/>
      <c r="CC67" s="868"/>
      <c r="CD67" s="868"/>
      <c r="CE67" s="868"/>
      <c r="CF67" s="868"/>
      <c r="CG67" s="873"/>
      <c r="CH67" s="870"/>
      <c r="CI67" s="871"/>
      <c r="CJ67" s="871"/>
      <c r="CK67" s="871"/>
      <c r="CL67" s="872"/>
      <c r="CM67" s="870"/>
      <c r="CN67" s="871"/>
      <c r="CO67" s="871"/>
      <c r="CP67" s="871"/>
      <c r="CQ67" s="872"/>
      <c r="CR67" s="870"/>
      <c r="CS67" s="871"/>
      <c r="CT67" s="871"/>
      <c r="CU67" s="871"/>
      <c r="CV67" s="872"/>
      <c r="CW67" s="870"/>
      <c r="CX67" s="871"/>
      <c r="CY67" s="871"/>
      <c r="CZ67" s="871"/>
      <c r="DA67" s="872"/>
      <c r="DB67" s="870"/>
      <c r="DC67" s="871"/>
      <c r="DD67" s="871"/>
      <c r="DE67" s="871"/>
      <c r="DF67" s="872"/>
      <c r="DG67" s="870"/>
      <c r="DH67" s="871"/>
      <c r="DI67" s="871"/>
      <c r="DJ67" s="871"/>
      <c r="DK67" s="872"/>
      <c r="DL67" s="870"/>
      <c r="DM67" s="871"/>
      <c r="DN67" s="871"/>
      <c r="DO67" s="871"/>
      <c r="DP67" s="872"/>
      <c r="DQ67" s="870"/>
      <c r="DR67" s="871"/>
      <c r="DS67" s="871"/>
      <c r="DT67" s="871"/>
      <c r="DU67" s="872"/>
      <c r="DV67" s="867"/>
      <c r="DW67" s="868"/>
      <c r="DX67" s="868"/>
      <c r="DY67" s="868"/>
      <c r="DZ67" s="869"/>
      <c r="EA67" s="227"/>
    </row>
    <row r="68" spans="1:131" ht="26.25" customHeight="1" thickTop="1" x14ac:dyDescent="0.2">
      <c r="A68" s="234">
        <v>1</v>
      </c>
      <c r="B68" s="877" t="s">
        <v>580</v>
      </c>
      <c r="C68" s="878"/>
      <c r="D68" s="878"/>
      <c r="E68" s="878"/>
      <c r="F68" s="878"/>
      <c r="G68" s="878"/>
      <c r="H68" s="878"/>
      <c r="I68" s="878"/>
      <c r="J68" s="878"/>
      <c r="K68" s="878"/>
      <c r="L68" s="878"/>
      <c r="M68" s="878"/>
      <c r="N68" s="878"/>
      <c r="O68" s="878"/>
      <c r="P68" s="879"/>
      <c r="Q68" s="880">
        <v>309</v>
      </c>
      <c r="R68" s="874"/>
      <c r="S68" s="874"/>
      <c r="T68" s="874"/>
      <c r="U68" s="874"/>
      <c r="V68" s="874">
        <v>305</v>
      </c>
      <c r="W68" s="874"/>
      <c r="X68" s="874"/>
      <c r="Y68" s="874"/>
      <c r="Z68" s="874"/>
      <c r="AA68" s="874">
        <v>4</v>
      </c>
      <c r="AB68" s="874"/>
      <c r="AC68" s="874"/>
      <c r="AD68" s="874"/>
      <c r="AE68" s="874"/>
      <c r="AF68" s="874">
        <v>4</v>
      </c>
      <c r="AG68" s="874"/>
      <c r="AH68" s="874"/>
      <c r="AI68" s="874"/>
      <c r="AJ68" s="874"/>
      <c r="AK68" s="874">
        <v>59</v>
      </c>
      <c r="AL68" s="874"/>
      <c r="AM68" s="874"/>
      <c r="AN68" s="874"/>
      <c r="AO68" s="874"/>
      <c r="AP68" s="874" t="s">
        <v>511</v>
      </c>
      <c r="AQ68" s="874"/>
      <c r="AR68" s="874"/>
      <c r="AS68" s="874"/>
      <c r="AT68" s="874"/>
      <c r="AU68" s="874" t="s">
        <v>511</v>
      </c>
      <c r="AV68" s="874"/>
      <c r="AW68" s="874"/>
      <c r="AX68" s="874"/>
      <c r="AY68" s="874"/>
      <c r="AZ68" s="875"/>
      <c r="BA68" s="875"/>
      <c r="BB68" s="875"/>
      <c r="BC68" s="875"/>
      <c r="BD68" s="876"/>
      <c r="BE68" s="239"/>
      <c r="BF68" s="239"/>
      <c r="BG68" s="239"/>
      <c r="BH68" s="239"/>
      <c r="BI68" s="239"/>
      <c r="BJ68" s="239"/>
      <c r="BK68" s="239"/>
      <c r="BL68" s="239"/>
      <c r="BM68" s="239"/>
      <c r="BN68" s="239"/>
      <c r="BO68" s="239"/>
      <c r="BP68" s="239"/>
      <c r="BQ68" s="236">
        <v>62</v>
      </c>
      <c r="BR68" s="241"/>
      <c r="BS68" s="867"/>
      <c r="BT68" s="868"/>
      <c r="BU68" s="868"/>
      <c r="BV68" s="868"/>
      <c r="BW68" s="868"/>
      <c r="BX68" s="868"/>
      <c r="BY68" s="868"/>
      <c r="BZ68" s="868"/>
      <c r="CA68" s="868"/>
      <c r="CB68" s="868"/>
      <c r="CC68" s="868"/>
      <c r="CD68" s="868"/>
      <c r="CE68" s="868"/>
      <c r="CF68" s="868"/>
      <c r="CG68" s="873"/>
      <c r="CH68" s="870"/>
      <c r="CI68" s="871"/>
      <c r="CJ68" s="871"/>
      <c r="CK68" s="871"/>
      <c r="CL68" s="872"/>
      <c r="CM68" s="870"/>
      <c r="CN68" s="871"/>
      <c r="CO68" s="871"/>
      <c r="CP68" s="871"/>
      <c r="CQ68" s="872"/>
      <c r="CR68" s="870"/>
      <c r="CS68" s="871"/>
      <c r="CT68" s="871"/>
      <c r="CU68" s="871"/>
      <c r="CV68" s="872"/>
      <c r="CW68" s="870"/>
      <c r="CX68" s="871"/>
      <c r="CY68" s="871"/>
      <c r="CZ68" s="871"/>
      <c r="DA68" s="872"/>
      <c r="DB68" s="870"/>
      <c r="DC68" s="871"/>
      <c r="DD68" s="871"/>
      <c r="DE68" s="871"/>
      <c r="DF68" s="872"/>
      <c r="DG68" s="870"/>
      <c r="DH68" s="871"/>
      <c r="DI68" s="871"/>
      <c r="DJ68" s="871"/>
      <c r="DK68" s="872"/>
      <c r="DL68" s="870"/>
      <c r="DM68" s="871"/>
      <c r="DN68" s="871"/>
      <c r="DO68" s="871"/>
      <c r="DP68" s="872"/>
      <c r="DQ68" s="870"/>
      <c r="DR68" s="871"/>
      <c r="DS68" s="871"/>
      <c r="DT68" s="871"/>
      <c r="DU68" s="872"/>
      <c r="DV68" s="867"/>
      <c r="DW68" s="868"/>
      <c r="DX68" s="868"/>
      <c r="DY68" s="868"/>
      <c r="DZ68" s="869"/>
      <c r="EA68" s="227"/>
    </row>
    <row r="69" spans="1:131" ht="26.25" customHeight="1" x14ac:dyDescent="0.2">
      <c r="A69" s="236">
        <v>2</v>
      </c>
      <c r="B69" s="881" t="s">
        <v>581</v>
      </c>
      <c r="C69" s="882"/>
      <c r="D69" s="882"/>
      <c r="E69" s="882"/>
      <c r="F69" s="882"/>
      <c r="G69" s="882"/>
      <c r="H69" s="882"/>
      <c r="I69" s="882"/>
      <c r="J69" s="882"/>
      <c r="K69" s="882"/>
      <c r="L69" s="882"/>
      <c r="M69" s="882"/>
      <c r="N69" s="882"/>
      <c r="O69" s="882"/>
      <c r="P69" s="883"/>
      <c r="Q69" s="884">
        <v>865</v>
      </c>
      <c r="R69" s="841"/>
      <c r="S69" s="841"/>
      <c r="T69" s="841"/>
      <c r="U69" s="841"/>
      <c r="V69" s="841">
        <v>824</v>
      </c>
      <c r="W69" s="841"/>
      <c r="X69" s="841"/>
      <c r="Y69" s="841"/>
      <c r="Z69" s="841"/>
      <c r="AA69" s="841">
        <v>40</v>
      </c>
      <c r="AB69" s="841"/>
      <c r="AC69" s="841"/>
      <c r="AD69" s="841"/>
      <c r="AE69" s="841"/>
      <c r="AF69" s="841">
        <v>40</v>
      </c>
      <c r="AG69" s="841"/>
      <c r="AH69" s="841"/>
      <c r="AI69" s="841"/>
      <c r="AJ69" s="841"/>
      <c r="AK69" s="841">
        <v>152</v>
      </c>
      <c r="AL69" s="841"/>
      <c r="AM69" s="841"/>
      <c r="AN69" s="841"/>
      <c r="AO69" s="841"/>
      <c r="AP69" s="841" t="s">
        <v>511</v>
      </c>
      <c r="AQ69" s="841"/>
      <c r="AR69" s="841"/>
      <c r="AS69" s="841"/>
      <c r="AT69" s="841"/>
      <c r="AU69" s="841" t="s">
        <v>511</v>
      </c>
      <c r="AV69" s="841"/>
      <c r="AW69" s="841"/>
      <c r="AX69" s="841"/>
      <c r="AY69" s="841"/>
      <c r="AZ69" s="838"/>
      <c r="BA69" s="838"/>
      <c r="BB69" s="838"/>
      <c r="BC69" s="838"/>
      <c r="BD69" s="839"/>
      <c r="BE69" s="239"/>
      <c r="BF69" s="239"/>
      <c r="BG69" s="239"/>
      <c r="BH69" s="239"/>
      <c r="BI69" s="239"/>
      <c r="BJ69" s="239"/>
      <c r="BK69" s="239"/>
      <c r="BL69" s="239"/>
      <c r="BM69" s="239"/>
      <c r="BN69" s="239"/>
      <c r="BO69" s="239"/>
      <c r="BP69" s="239"/>
      <c r="BQ69" s="236">
        <v>63</v>
      </c>
      <c r="BR69" s="241"/>
      <c r="BS69" s="867"/>
      <c r="BT69" s="868"/>
      <c r="BU69" s="868"/>
      <c r="BV69" s="868"/>
      <c r="BW69" s="868"/>
      <c r="BX69" s="868"/>
      <c r="BY69" s="868"/>
      <c r="BZ69" s="868"/>
      <c r="CA69" s="868"/>
      <c r="CB69" s="868"/>
      <c r="CC69" s="868"/>
      <c r="CD69" s="868"/>
      <c r="CE69" s="868"/>
      <c r="CF69" s="868"/>
      <c r="CG69" s="873"/>
      <c r="CH69" s="870"/>
      <c r="CI69" s="871"/>
      <c r="CJ69" s="871"/>
      <c r="CK69" s="871"/>
      <c r="CL69" s="872"/>
      <c r="CM69" s="870"/>
      <c r="CN69" s="871"/>
      <c r="CO69" s="871"/>
      <c r="CP69" s="871"/>
      <c r="CQ69" s="872"/>
      <c r="CR69" s="870"/>
      <c r="CS69" s="871"/>
      <c r="CT69" s="871"/>
      <c r="CU69" s="871"/>
      <c r="CV69" s="872"/>
      <c r="CW69" s="870"/>
      <c r="CX69" s="871"/>
      <c r="CY69" s="871"/>
      <c r="CZ69" s="871"/>
      <c r="DA69" s="872"/>
      <c r="DB69" s="870"/>
      <c r="DC69" s="871"/>
      <c r="DD69" s="871"/>
      <c r="DE69" s="871"/>
      <c r="DF69" s="872"/>
      <c r="DG69" s="870"/>
      <c r="DH69" s="871"/>
      <c r="DI69" s="871"/>
      <c r="DJ69" s="871"/>
      <c r="DK69" s="872"/>
      <c r="DL69" s="870"/>
      <c r="DM69" s="871"/>
      <c r="DN69" s="871"/>
      <c r="DO69" s="871"/>
      <c r="DP69" s="872"/>
      <c r="DQ69" s="870"/>
      <c r="DR69" s="871"/>
      <c r="DS69" s="871"/>
      <c r="DT69" s="871"/>
      <c r="DU69" s="872"/>
      <c r="DV69" s="867"/>
      <c r="DW69" s="868"/>
      <c r="DX69" s="868"/>
      <c r="DY69" s="868"/>
      <c r="DZ69" s="869"/>
      <c r="EA69" s="227"/>
    </row>
    <row r="70" spans="1:131" ht="26.25" customHeight="1" x14ac:dyDescent="0.2">
      <c r="A70" s="236">
        <v>3</v>
      </c>
      <c r="B70" s="881" t="s">
        <v>582</v>
      </c>
      <c r="C70" s="882"/>
      <c r="D70" s="882"/>
      <c r="E70" s="882"/>
      <c r="F70" s="882"/>
      <c r="G70" s="882"/>
      <c r="H70" s="882"/>
      <c r="I70" s="882"/>
      <c r="J70" s="882"/>
      <c r="K70" s="882"/>
      <c r="L70" s="882"/>
      <c r="M70" s="882"/>
      <c r="N70" s="882"/>
      <c r="O70" s="882"/>
      <c r="P70" s="883"/>
      <c r="Q70" s="884">
        <v>184</v>
      </c>
      <c r="R70" s="841"/>
      <c r="S70" s="841"/>
      <c r="T70" s="841"/>
      <c r="U70" s="841"/>
      <c r="V70" s="841">
        <v>182</v>
      </c>
      <c r="W70" s="841"/>
      <c r="X70" s="841"/>
      <c r="Y70" s="841"/>
      <c r="Z70" s="841"/>
      <c r="AA70" s="841">
        <v>2</v>
      </c>
      <c r="AB70" s="841"/>
      <c r="AC70" s="841"/>
      <c r="AD70" s="841"/>
      <c r="AE70" s="841"/>
      <c r="AF70" s="841">
        <v>2</v>
      </c>
      <c r="AG70" s="841"/>
      <c r="AH70" s="841"/>
      <c r="AI70" s="841"/>
      <c r="AJ70" s="841"/>
      <c r="AK70" s="841" t="s">
        <v>511</v>
      </c>
      <c r="AL70" s="841"/>
      <c r="AM70" s="841"/>
      <c r="AN70" s="841"/>
      <c r="AO70" s="841"/>
      <c r="AP70" s="841" t="s">
        <v>511</v>
      </c>
      <c r="AQ70" s="841"/>
      <c r="AR70" s="841"/>
      <c r="AS70" s="841"/>
      <c r="AT70" s="841"/>
      <c r="AU70" s="841" t="s">
        <v>511</v>
      </c>
      <c r="AV70" s="841"/>
      <c r="AW70" s="841"/>
      <c r="AX70" s="841"/>
      <c r="AY70" s="841"/>
      <c r="AZ70" s="838"/>
      <c r="BA70" s="838"/>
      <c r="BB70" s="838"/>
      <c r="BC70" s="838"/>
      <c r="BD70" s="839"/>
      <c r="BE70" s="239"/>
      <c r="BF70" s="239"/>
      <c r="BG70" s="239"/>
      <c r="BH70" s="239"/>
      <c r="BI70" s="239"/>
      <c r="BJ70" s="239"/>
      <c r="BK70" s="239"/>
      <c r="BL70" s="239"/>
      <c r="BM70" s="239"/>
      <c r="BN70" s="239"/>
      <c r="BO70" s="239"/>
      <c r="BP70" s="239"/>
      <c r="BQ70" s="236">
        <v>64</v>
      </c>
      <c r="BR70" s="241"/>
      <c r="BS70" s="867"/>
      <c r="BT70" s="868"/>
      <c r="BU70" s="868"/>
      <c r="BV70" s="868"/>
      <c r="BW70" s="868"/>
      <c r="BX70" s="868"/>
      <c r="BY70" s="868"/>
      <c r="BZ70" s="868"/>
      <c r="CA70" s="868"/>
      <c r="CB70" s="868"/>
      <c r="CC70" s="868"/>
      <c r="CD70" s="868"/>
      <c r="CE70" s="868"/>
      <c r="CF70" s="868"/>
      <c r="CG70" s="873"/>
      <c r="CH70" s="870"/>
      <c r="CI70" s="871"/>
      <c r="CJ70" s="871"/>
      <c r="CK70" s="871"/>
      <c r="CL70" s="872"/>
      <c r="CM70" s="870"/>
      <c r="CN70" s="871"/>
      <c r="CO70" s="871"/>
      <c r="CP70" s="871"/>
      <c r="CQ70" s="872"/>
      <c r="CR70" s="870"/>
      <c r="CS70" s="871"/>
      <c r="CT70" s="871"/>
      <c r="CU70" s="871"/>
      <c r="CV70" s="872"/>
      <c r="CW70" s="870"/>
      <c r="CX70" s="871"/>
      <c r="CY70" s="871"/>
      <c r="CZ70" s="871"/>
      <c r="DA70" s="872"/>
      <c r="DB70" s="870"/>
      <c r="DC70" s="871"/>
      <c r="DD70" s="871"/>
      <c r="DE70" s="871"/>
      <c r="DF70" s="872"/>
      <c r="DG70" s="870"/>
      <c r="DH70" s="871"/>
      <c r="DI70" s="871"/>
      <c r="DJ70" s="871"/>
      <c r="DK70" s="872"/>
      <c r="DL70" s="870"/>
      <c r="DM70" s="871"/>
      <c r="DN70" s="871"/>
      <c r="DO70" s="871"/>
      <c r="DP70" s="872"/>
      <c r="DQ70" s="870"/>
      <c r="DR70" s="871"/>
      <c r="DS70" s="871"/>
      <c r="DT70" s="871"/>
      <c r="DU70" s="872"/>
      <c r="DV70" s="867"/>
      <c r="DW70" s="868"/>
      <c r="DX70" s="868"/>
      <c r="DY70" s="868"/>
      <c r="DZ70" s="869"/>
      <c r="EA70" s="227"/>
    </row>
    <row r="71" spans="1:131" ht="26.25" customHeight="1" x14ac:dyDescent="0.2">
      <c r="A71" s="236">
        <v>4</v>
      </c>
      <c r="B71" s="881" t="s">
        <v>583</v>
      </c>
      <c r="C71" s="882"/>
      <c r="D71" s="882"/>
      <c r="E71" s="882"/>
      <c r="F71" s="882"/>
      <c r="G71" s="882"/>
      <c r="H71" s="882"/>
      <c r="I71" s="882"/>
      <c r="J71" s="882"/>
      <c r="K71" s="882"/>
      <c r="L71" s="882"/>
      <c r="M71" s="882"/>
      <c r="N71" s="882"/>
      <c r="O71" s="882"/>
      <c r="P71" s="883"/>
      <c r="Q71" s="884">
        <v>25</v>
      </c>
      <c r="R71" s="841"/>
      <c r="S71" s="841"/>
      <c r="T71" s="841"/>
      <c r="U71" s="841"/>
      <c r="V71" s="841">
        <v>23</v>
      </c>
      <c r="W71" s="841"/>
      <c r="X71" s="841"/>
      <c r="Y71" s="841"/>
      <c r="Z71" s="841"/>
      <c r="AA71" s="841">
        <v>1</v>
      </c>
      <c r="AB71" s="841"/>
      <c r="AC71" s="841"/>
      <c r="AD71" s="841"/>
      <c r="AE71" s="841"/>
      <c r="AF71" s="841">
        <v>1</v>
      </c>
      <c r="AG71" s="841"/>
      <c r="AH71" s="841"/>
      <c r="AI71" s="841"/>
      <c r="AJ71" s="841"/>
      <c r="AK71" s="841">
        <v>6</v>
      </c>
      <c r="AL71" s="841"/>
      <c r="AM71" s="841"/>
      <c r="AN71" s="841"/>
      <c r="AO71" s="841"/>
      <c r="AP71" s="841" t="s">
        <v>511</v>
      </c>
      <c r="AQ71" s="841"/>
      <c r="AR71" s="841"/>
      <c r="AS71" s="841"/>
      <c r="AT71" s="841"/>
      <c r="AU71" s="841" t="s">
        <v>511</v>
      </c>
      <c r="AV71" s="841"/>
      <c r="AW71" s="841"/>
      <c r="AX71" s="841"/>
      <c r="AY71" s="841"/>
      <c r="AZ71" s="838"/>
      <c r="BA71" s="838"/>
      <c r="BB71" s="838"/>
      <c r="BC71" s="838"/>
      <c r="BD71" s="839"/>
      <c r="BE71" s="239"/>
      <c r="BF71" s="239"/>
      <c r="BG71" s="239"/>
      <c r="BH71" s="239"/>
      <c r="BI71" s="239"/>
      <c r="BJ71" s="239"/>
      <c r="BK71" s="239"/>
      <c r="BL71" s="239"/>
      <c r="BM71" s="239"/>
      <c r="BN71" s="239"/>
      <c r="BO71" s="239"/>
      <c r="BP71" s="239"/>
      <c r="BQ71" s="236">
        <v>65</v>
      </c>
      <c r="BR71" s="241"/>
      <c r="BS71" s="867"/>
      <c r="BT71" s="868"/>
      <c r="BU71" s="868"/>
      <c r="BV71" s="868"/>
      <c r="BW71" s="868"/>
      <c r="BX71" s="868"/>
      <c r="BY71" s="868"/>
      <c r="BZ71" s="868"/>
      <c r="CA71" s="868"/>
      <c r="CB71" s="868"/>
      <c r="CC71" s="868"/>
      <c r="CD71" s="868"/>
      <c r="CE71" s="868"/>
      <c r="CF71" s="868"/>
      <c r="CG71" s="873"/>
      <c r="CH71" s="870"/>
      <c r="CI71" s="871"/>
      <c r="CJ71" s="871"/>
      <c r="CK71" s="871"/>
      <c r="CL71" s="872"/>
      <c r="CM71" s="870"/>
      <c r="CN71" s="871"/>
      <c r="CO71" s="871"/>
      <c r="CP71" s="871"/>
      <c r="CQ71" s="872"/>
      <c r="CR71" s="870"/>
      <c r="CS71" s="871"/>
      <c r="CT71" s="871"/>
      <c r="CU71" s="871"/>
      <c r="CV71" s="872"/>
      <c r="CW71" s="870"/>
      <c r="CX71" s="871"/>
      <c r="CY71" s="871"/>
      <c r="CZ71" s="871"/>
      <c r="DA71" s="872"/>
      <c r="DB71" s="870"/>
      <c r="DC71" s="871"/>
      <c r="DD71" s="871"/>
      <c r="DE71" s="871"/>
      <c r="DF71" s="872"/>
      <c r="DG71" s="870"/>
      <c r="DH71" s="871"/>
      <c r="DI71" s="871"/>
      <c r="DJ71" s="871"/>
      <c r="DK71" s="872"/>
      <c r="DL71" s="870"/>
      <c r="DM71" s="871"/>
      <c r="DN71" s="871"/>
      <c r="DO71" s="871"/>
      <c r="DP71" s="872"/>
      <c r="DQ71" s="870"/>
      <c r="DR71" s="871"/>
      <c r="DS71" s="871"/>
      <c r="DT71" s="871"/>
      <c r="DU71" s="872"/>
      <c r="DV71" s="867"/>
      <c r="DW71" s="868"/>
      <c r="DX71" s="868"/>
      <c r="DY71" s="868"/>
      <c r="DZ71" s="869"/>
      <c r="EA71" s="227"/>
    </row>
    <row r="72" spans="1:131" ht="26.25" customHeight="1" x14ac:dyDescent="0.2">
      <c r="A72" s="236">
        <v>5</v>
      </c>
      <c r="B72" s="881" t="s">
        <v>584</v>
      </c>
      <c r="C72" s="882"/>
      <c r="D72" s="882"/>
      <c r="E72" s="882"/>
      <c r="F72" s="882"/>
      <c r="G72" s="882"/>
      <c r="H72" s="882"/>
      <c r="I72" s="882"/>
      <c r="J72" s="882"/>
      <c r="K72" s="882"/>
      <c r="L72" s="882"/>
      <c r="M72" s="882"/>
      <c r="N72" s="882"/>
      <c r="O72" s="882"/>
      <c r="P72" s="883"/>
      <c r="Q72" s="884">
        <v>15</v>
      </c>
      <c r="R72" s="841"/>
      <c r="S72" s="841"/>
      <c r="T72" s="841"/>
      <c r="U72" s="841"/>
      <c r="V72" s="841">
        <v>9</v>
      </c>
      <c r="W72" s="841"/>
      <c r="X72" s="841"/>
      <c r="Y72" s="841"/>
      <c r="Z72" s="841"/>
      <c r="AA72" s="841">
        <v>6</v>
      </c>
      <c r="AB72" s="841"/>
      <c r="AC72" s="841"/>
      <c r="AD72" s="841"/>
      <c r="AE72" s="841"/>
      <c r="AF72" s="841">
        <v>6</v>
      </c>
      <c r="AG72" s="841"/>
      <c r="AH72" s="841"/>
      <c r="AI72" s="841"/>
      <c r="AJ72" s="841"/>
      <c r="AK72" s="841" t="s">
        <v>511</v>
      </c>
      <c r="AL72" s="841"/>
      <c r="AM72" s="841"/>
      <c r="AN72" s="841"/>
      <c r="AO72" s="841"/>
      <c r="AP72" s="841" t="s">
        <v>511</v>
      </c>
      <c r="AQ72" s="841"/>
      <c r="AR72" s="841"/>
      <c r="AS72" s="841"/>
      <c r="AT72" s="841"/>
      <c r="AU72" s="841" t="s">
        <v>511</v>
      </c>
      <c r="AV72" s="841"/>
      <c r="AW72" s="841"/>
      <c r="AX72" s="841"/>
      <c r="AY72" s="841"/>
      <c r="AZ72" s="838"/>
      <c r="BA72" s="838"/>
      <c r="BB72" s="838"/>
      <c r="BC72" s="838"/>
      <c r="BD72" s="839"/>
      <c r="BE72" s="239"/>
      <c r="BF72" s="239"/>
      <c r="BG72" s="239"/>
      <c r="BH72" s="239"/>
      <c r="BI72" s="239"/>
      <c r="BJ72" s="239"/>
      <c r="BK72" s="239"/>
      <c r="BL72" s="239"/>
      <c r="BM72" s="239"/>
      <c r="BN72" s="239"/>
      <c r="BO72" s="239"/>
      <c r="BP72" s="239"/>
      <c r="BQ72" s="236">
        <v>66</v>
      </c>
      <c r="BR72" s="241"/>
      <c r="BS72" s="867"/>
      <c r="BT72" s="868"/>
      <c r="BU72" s="868"/>
      <c r="BV72" s="868"/>
      <c r="BW72" s="868"/>
      <c r="BX72" s="868"/>
      <c r="BY72" s="868"/>
      <c r="BZ72" s="868"/>
      <c r="CA72" s="868"/>
      <c r="CB72" s="868"/>
      <c r="CC72" s="868"/>
      <c r="CD72" s="868"/>
      <c r="CE72" s="868"/>
      <c r="CF72" s="868"/>
      <c r="CG72" s="873"/>
      <c r="CH72" s="870"/>
      <c r="CI72" s="871"/>
      <c r="CJ72" s="871"/>
      <c r="CK72" s="871"/>
      <c r="CL72" s="872"/>
      <c r="CM72" s="870"/>
      <c r="CN72" s="871"/>
      <c r="CO72" s="871"/>
      <c r="CP72" s="871"/>
      <c r="CQ72" s="872"/>
      <c r="CR72" s="870"/>
      <c r="CS72" s="871"/>
      <c r="CT72" s="871"/>
      <c r="CU72" s="871"/>
      <c r="CV72" s="872"/>
      <c r="CW72" s="870"/>
      <c r="CX72" s="871"/>
      <c r="CY72" s="871"/>
      <c r="CZ72" s="871"/>
      <c r="DA72" s="872"/>
      <c r="DB72" s="870"/>
      <c r="DC72" s="871"/>
      <c r="DD72" s="871"/>
      <c r="DE72" s="871"/>
      <c r="DF72" s="872"/>
      <c r="DG72" s="870"/>
      <c r="DH72" s="871"/>
      <c r="DI72" s="871"/>
      <c r="DJ72" s="871"/>
      <c r="DK72" s="872"/>
      <c r="DL72" s="870"/>
      <c r="DM72" s="871"/>
      <c r="DN72" s="871"/>
      <c r="DO72" s="871"/>
      <c r="DP72" s="872"/>
      <c r="DQ72" s="870"/>
      <c r="DR72" s="871"/>
      <c r="DS72" s="871"/>
      <c r="DT72" s="871"/>
      <c r="DU72" s="872"/>
      <c r="DV72" s="867"/>
      <c r="DW72" s="868"/>
      <c r="DX72" s="868"/>
      <c r="DY72" s="868"/>
      <c r="DZ72" s="869"/>
      <c r="EA72" s="227"/>
    </row>
    <row r="73" spans="1:131" ht="26.25" customHeight="1" x14ac:dyDescent="0.2">
      <c r="A73" s="236">
        <v>6</v>
      </c>
      <c r="B73" s="881" t="s">
        <v>585</v>
      </c>
      <c r="C73" s="882"/>
      <c r="D73" s="882"/>
      <c r="E73" s="882"/>
      <c r="F73" s="882"/>
      <c r="G73" s="882"/>
      <c r="H73" s="882"/>
      <c r="I73" s="882"/>
      <c r="J73" s="882"/>
      <c r="K73" s="882"/>
      <c r="L73" s="882"/>
      <c r="M73" s="882"/>
      <c r="N73" s="882"/>
      <c r="O73" s="882"/>
      <c r="P73" s="883"/>
      <c r="Q73" s="884">
        <v>27</v>
      </c>
      <c r="R73" s="841"/>
      <c r="S73" s="841"/>
      <c r="T73" s="841"/>
      <c r="U73" s="841"/>
      <c r="V73" s="841">
        <v>27</v>
      </c>
      <c r="W73" s="841"/>
      <c r="X73" s="841"/>
      <c r="Y73" s="841"/>
      <c r="Z73" s="841"/>
      <c r="AA73" s="841">
        <v>0</v>
      </c>
      <c r="AB73" s="841"/>
      <c r="AC73" s="841"/>
      <c r="AD73" s="841"/>
      <c r="AE73" s="841"/>
      <c r="AF73" s="841">
        <v>0</v>
      </c>
      <c r="AG73" s="841"/>
      <c r="AH73" s="841"/>
      <c r="AI73" s="841"/>
      <c r="AJ73" s="841"/>
      <c r="AK73" s="841" t="s">
        <v>511</v>
      </c>
      <c r="AL73" s="841"/>
      <c r="AM73" s="841"/>
      <c r="AN73" s="841"/>
      <c r="AO73" s="841"/>
      <c r="AP73" s="841" t="s">
        <v>511</v>
      </c>
      <c r="AQ73" s="841"/>
      <c r="AR73" s="841"/>
      <c r="AS73" s="841"/>
      <c r="AT73" s="841"/>
      <c r="AU73" s="841" t="s">
        <v>511</v>
      </c>
      <c r="AV73" s="841"/>
      <c r="AW73" s="841"/>
      <c r="AX73" s="841"/>
      <c r="AY73" s="841"/>
      <c r="AZ73" s="838"/>
      <c r="BA73" s="838"/>
      <c r="BB73" s="838"/>
      <c r="BC73" s="838"/>
      <c r="BD73" s="839"/>
      <c r="BE73" s="239"/>
      <c r="BF73" s="239"/>
      <c r="BG73" s="239"/>
      <c r="BH73" s="239"/>
      <c r="BI73" s="239"/>
      <c r="BJ73" s="239"/>
      <c r="BK73" s="239"/>
      <c r="BL73" s="239"/>
      <c r="BM73" s="239"/>
      <c r="BN73" s="239"/>
      <c r="BO73" s="239"/>
      <c r="BP73" s="239"/>
      <c r="BQ73" s="236">
        <v>67</v>
      </c>
      <c r="BR73" s="241"/>
      <c r="BS73" s="867"/>
      <c r="BT73" s="868"/>
      <c r="BU73" s="868"/>
      <c r="BV73" s="868"/>
      <c r="BW73" s="868"/>
      <c r="BX73" s="868"/>
      <c r="BY73" s="868"/>
      <c r="BZ73" s="868"/>
      <c r="CA73" s="868"/>
      <c r="CB73" s="868"/>
      <c r="CC73" s="868"/>
      <c r="CD73" s="868"/>
      <c r="CE73" s="868"/>
      <c r="CF73" s="868"/>
      <c r="CG73" s="873"/>
      <c r="CH73" s="870"/>
      <c r="CI73" s="871"/>
      <c r="CJ73" s="871"/>
      <c r="CK73" s="871"/>
      <c r="CL73" s="872"/>
      <c r="CM73" s="870"/>
      <c r="CN73" s="871"/>
      <c r="CO73" s="871"/>
      <c r="CP73" s="871"/>
      <c r="CQ73" s="872"/>
      <c r="CR73" s="870"/>
      <c r="CS73" s="871"/>
      <c r="CT73" s="871"/>
      <c r="CU73" s="871"/>
      <c r="CV73" s="872"/>
      <c r="CW73" s="870"/>
      <c r="CX73" s="871"/>
      <c r="CY73" s="871"/>
      <c r="CZ73" s="871"/>
      <c r="DA73" s="872"/>
      <c r="DB73" s="870"/>
      <c r="DC73" s="871"/>
      <c r="DD73" s="871"/>
      <c r="DE73" s="871"/>
      <c r="DF73" s="872"/>
      <c r="DG73" s="870"/>
      <c r="DH73" s="871"/>
      <c r="DI73" s="871"/>
      <c r="DJ73" s="871"/>
      <c r="DK73" s="872"/>
      <c r="DL73" s="870"/>
      <c r="DM73" s="871"/>
      <c r="DN73" s="871"/>
      <c r="DO73" s="871"/>
      <c r="DP73" s="872"/>
      <c r="DQ73" s="870"/>
      <c r="DR73" s="871"/>
      <c r="DS73" s="871"/>
      <c r="DT73" s="871"/>
      <c r="DU73" s="872"/>
      <c r="DV73" s="867"/>
      <c r="DW73" s="868"/>
      <c r="DX73" s="868"/>
      <c r="DY73" s="868"/>
      <c r="DZ73" s="869"/>
      <c r="EA73" s="227"/>
    </row>
    <row r="74" spans="1:131" ht="26.25" customHeight="1" x14ac:dyDescent="0.2">
      <c r="A74" s="236">
        <v>7</v>
      </c>
      <c r="B74" s="881" t="s">
        <v>586</v>
      </c>
      <c r="C74" s="882"/>
      <c r="D74" s="882"/>
      <c r="E74" s="882"/>
      <c r="F74" s="882"/>
      <c r="G74" s="882"/>
      <c r="H74" s="882"/>
      <c r="I74" s="882"/>
      <c r="J74" s="882"/>
      <c r="K74" s="882"/>
      <c r="L74" s="882"/>
      <c r="M74" s="882"/>
      <c r="N74" s="882"/>
      <c r="O74" s="882"/>
      <c r="P74" s="883"/>
      <c r="Q74" s="884">
        <v>32</v>
      </c>
      <c r="R74" s="841"/>
      <c r="S74" s="841"/>
      <c r="T74" s="841"/>
      <c r="U74" s="841"/>
      <c r="V74" s="841">
        <v>32</v>
      </c>
      <c r="W74" s="841"/>
      <c r="X74" s="841"/>
      <c r="Y74" s="841"/>
      <c r="Z74" s="841"/>
      <c r="AA74" s="841">
        <v>0</v>
      </c>
      <c r="AB74" s="841"/>
      <c r="AC74" s="841"/>
      <c r="AD74" s="841"/>
      <c r="AE74" s="841"/>
      <c r="AF74" s="841">
        <v>0</v>
      </c>
      <c r="AG74" s="841"/>
      <c r="AH74" s="841"/>
      <c r="AI74" s="841"/>
      <c r="AJ74" s="841"/>
      <c r="AK74" s="841">
        <v>1</v>
      </c>
      <c r="AL74" s="841"/>
      <c r="AM74" s="841"/>
      <c r="AN74" s="841"/>
      <c r="AO74" s="841"/>
      <c r="AP74" s="841" t="s">
        <v>511</v>
      </c>
      <c r="AQ74" s="841"/>
      <c r="AR74" s="841"/>
      <c r="AS74" s="841"/>
      <c r="AT74" s="841"/>
      <c r="AU74" s="841" t="s">
        <v>511</v>
      </c>
      <c r="AV74" s="841"/>
      <c r="AW74" s="841"/>
      <c r="AX74" s="841"/>
      <c r="AY74" s="841"/>
      <c r="AZ74" s="838"/>
      <c r="BA74" s="838"/>
      <c r="BB74" s="838"/>
      <c r="BC74" s="838"/>
      <c r="BD74" s="839"/>
      <c r="BE74" s="239"/>
      <c r="BF74" s="239"/>
      <c r="BG74" s="239"/>
      <c r="BH74" s="239"/>
      <c r="BI74" s="239"/>
      <c r="BJ74" s="239"/>
      <c r="BK74" s="239"/>
      <c r="BL74" s="239"/>
      <c r="BM74" s="239"/>
      <c r="BN74" s="239"/>
      <c r="BO74" s="239"/>
      <c r="BP74" s="239"/>
      <c r="BQ74" s="236">
        <v>68</v>
      </c>
      <c r="BR74" s="241"/>
      <c r="BS74" s="867"/>
      <c r="BT74" s="868"/>
      <c r="BU74" s="868"/>
      <c r="BV74" s="868"/>
      <c r="BW74" s="868"/>
      <c r="BX74" s="868"/>
      <c r="BY74" s="868"/>
      <c r="BZ74" s="868"/>
      <c r="CA74" s="868"/>
      <c r="CB74" s="868"/>
      <c r="CC74" s="868"/>
      <c r="CD74" s="868"/>
      <c r="CE74" s="868"/>
      <c r="CF74" s="868"/>
      <c r="CG74" s="873"/>
      <c r="CH74" s="870"/>
      <c r="CI74" s="871"/>
      <c r="CJ74" s="871"/>
      <c r="CK74" s="871"/>
      <c r="CL74" s="872"/>
      <c r="CM74" s="870"/>
      <c r="CN74" s="871"/>
      <c r="CO74" s="871"/>
      <c r="CP74" s="871"/>
      <c r="CQ74" s="872"/>
      <c r="CR74" s="870"/>
      <c r="CS74" s="871"/>
      <c r="CT74" s="871"/>
      <c r="CU74" s="871"/>
      <c r="CV74" s="872"/>
      <c r="CW74" s="870"/>
      <c r="CX74" s="871"/>
      <c r="CY74" s="871"/>
      <c r="CZ74" s="871"/>
      <c r="DA74" s="872"/>
      <c r="DB74" s="870"/>
      <c r="DC74" s="871"/>
      <c r="DD74" s="871"/>
      <c r="DE74" s="871"/>
      <c r="DF74" s="872"/>
      <c r="DG74" s="870"/>
      <c r="DH74" s="871"/>
      <c r="DI74" s="871"/>
      <c r="DJ74" s="871"/>
      <c r="DK74" s="872"/>
      <c r="DL74" s="870"/>
      <c r="DM74" s="871"/>
      <c r="DN74" s="871"/>
      <c r="DO74" s="871"/>
      <c r="DP74" s="872"/>
      <c r="DQ74" s="870"/>
      <c r="DR74" s="871"/>
      <c r="DS74" s="871"/>
      <c r="DT74" s="871"/>
      <c r="DU74" s="872"/>
      <c r="DV74" s="867"/>
      <c r="DW74" s="868"/>
      <c r="DX74" s="868"/>
      <c r="DY74" s="868"/>
      <c r="DZ74" s="869"/>
      <c r="EA74" s="227"/>
    </row>
    <row r="75" spans="1:131" ht="26.25" customHeight="1" x14ac:dyDescent="0.2">
      <c r="A75" s="236">
        <v>8</v>
      </c>
      <c r="B75" s="881" t="s">
        <v>587</v>
      </c>
      <c r="C75" s="882"/>
      <c r="D75" s="882"/>
      <c r="E75" s="882"/>
      <c r="F75" s="882"/>
      <c r="G75" s="882"/>
      <c r="H75" s="882"/>
      <c r="I75" s="882"/>
      <c r="J75" s="882"/>
      <c r="K75" s="882"/>
      <c r="L75" s="882"/>
      <c r="M75" s="882"/>
      <c r="N75" s="882"/>
      <c r="O75" s="882"/>
      <c r="P75" s="883"/>
      <c r="Q75" s="885">
        <v>75</v>
      </c>
      <c r="R75" s="886"/>
      <c r="S75" s="886"/>
      <c r="T75" s="886"/>
      <c r="U75" s="840"/>
      <c r="V75" s="887">
        <v>71</v>
      </c>
      <c r="W75" s="886"/>
      <c r="X75" s="886"/>
      <c r="Y75" s="886"/>
      <c r="Z75" s="840"/>
      <c r="AA75" s="887">
        <v>4</v>
      </c>
      <c r="AB75" s="886"/>
      <c r="AC75" s="886"/>
      <c r="AD75" s="886"/>
      <c r="AE75" s="840"/>
      <c r="AF75" s="887">
        <v>4</v>
      </c>
      <c r="AG75" s="886"/>
      <c r="AH75" s="886"/>
      <c r="AI75" s="886"/>
      <c r="AJ75" s="840"/>
      <c r="AK75" s="887">
        <v>1</v>
      </c>
      <c r="AL75" s="886"/>
      <c r="AM75" s="886"/>
      <c r="AN75" s="886"/>
      <c r="AO75" s="840"/>
      <c r="AP75" s="887" t="s">
        <v>511</v>
      </c>
      <c r="AQ75" s="886"/>
      <c r="AR75" s="886"/>
      <c r="AS75" s="886"/>
      <c r="AT75" s="840"/>
      <c r="AU75" s="887" t="s">
        <v>511</v>
      </c>
      <c r="AV75" s="886"/>
      <c r="AW75" s="886"/>
      <c r="AX75" s="886"/>
      <c r="AY75" s="840"/>
      <c r="AZ75" s="838"/>
      <c r="BA75" s="838"/>
      <c r="BB75" s="838"/>
      <c r="BC75" s="838"/>
      <c r="BD75" s="839"/>
      <c r="BE75" s="239"/>
      <c r="BF75" s="239"/>
      <c r="BG75" s="239"/>
      <c r="BH75" s="239"/>
      <c r="BI75" s="239"/>
      <c r="BJ75" s="239"/>
      <c r="BK75" s="239"/>
      <c r="BL75" s="239"/>
      <c r="BM75" s="239"/>
      <c r="BN75" s="239"/>
      <c r="BO75" s="239"/>
      <c r="BP75" s="239"/>
      <c r="BQ75" s="236">
        <v>69</v>
      </c>
      <c r="BR75" s="241"/>
      <c r="BS75" s="867"/>
      <c r="BT75" s="868"/>
      <c r="BU75" s="868"/>
      <c r="BV75" s="868"/>
      <c r="BW75" s="868"/>
      <c r="BX75" s="868"/>
      <c r="BY75" s="868"/>
      <c r="BZ75" s="868"/>
      <c r="CA75" s="868"/>
      <c r="CB75" s="868"/>
      <c r="CC75" s="868"/>
      <c r="CD75" s="868"/>
      <c r="CE75" s="868"/>
      <c r="CF75" s="868"/>
      <c r="CG75" s="873"/>
      <c r="CH75" s="870"/>
      <c r="CI75" s="871"/>
      <c r="CJ75" s="871"/>
      <c r="CK75" s="871"/>
      <c r="CL75" s="872"/>
      <c r="CM75" s="870"/>
      <c r="CN75" s="871"/>
      <c r="CO75" s="871"/>
      <c r="CP75" s="871"/>
      <c r="CQ75" s="872"/>
      <c r="CR75" s="870"/>
      <c r="CS75" s="871"/>
      <c r="CT75" s="871"/>
      <c r="CU75" s="871"/>
      <c r="CV75" s="872"/>
      <c r="CW75" s="870"/>
      <c r="CX75" s="871"/>
      <c r="CY75" s="871"/>
      <c r="CZ75" s="871"/>
      <c r="DA75" s="872"/>
      <c r="DB75" s="870"/>
      <c r="DC75" s="871"/>
      <c r="DD75" s="871"/>
      <c r="DE75" s="871"/>
      <c r="DF75" s="872"/>
      <c r="DG75" s="870"/>
      <c r="DH75" s="871"/>
      <c r="DI75" s="871"/>
      <c r="DJ75" s="871"/>
      <c r="DK75" s="872"/>
      <c r="DL75" s="870"/>
      <c r="DM75" s="871"/>
      <c r="DN75" s="871"/>
      <c r="DO75" s="871"/>
      <c r="DP75" s="872"/>
      <c r="DQ75" s="870"/>
      <c r="DR75" s="871"/>
      <c r="DS75" s="871"/>
      <c r="DT75" s="871"/>
      <c r="DU75" s="872"/>
      <c r="DV75" s="867"/>
      <c r="DW75" s="868"/>
      <c r="DX75" s="868"/>
      <c r="DY75" s="868"/>
      <c r="DZ75" s="869"/>
      <c r="EA75" s="227"/>
    </row>
    <row r="76" spans="1:131" ht="26.25" customHeight="1" x14ac:dyDescent="0.2">
      <c r="A76" s="236">
        <v>9</v>
      </c>
      <c r="B76" s="881" t="s">
        <v>588</v>
      </c>
      <c r="C76" s="882"/>
      <c r="D76" s="882"/>
      <c r="E76" s="882"/>
      <c r="F76" s="882"/>
      <c r="G76" s="882"/>
      <c r="H76" s="882"/>
      <c r="I76" s="882"/>
      <c r="J76" s="882"/>
      <c r="K76" s="882"/>
      <c r="L76" s="882"/>
      <c r="M76" s="882"/>
      <c r="N76" s="882"/>
      <c r="O76" s="882"/>
      <c r="P76" s="883"/>
      <c r="Q76" s="885">
        <v>242498</v>
      </c>
      <c r="R76" s="886"/>
      <c r="S76" s="886"/>
      <c r="T76" s="886"/>
      <c r="U76" s="840"/>
      <c r="V76" s="887">
        <v>230902</v>
      </c>
      <c r="W76" s="886"/>
      <c r="X76" s="886"/>
      <c r="Y76" s="886"/>
      <c r="Z76" s="840"/>
      <c r="AA76" s="887">
        <v>11596</v>
      </c>
      <c r="AB76" s="886"/>
      <c r="AC76" s="886"/>
      <c r="AD76" s="886"/>
      <c r="AE76" s="840"/>
      <c r="AF76" s="887">
        <v>11596</v>
      </c>
      <c r="AG76" s="886"/>
      <c r="AH76" s="886"/>
      <c r="AI76" s="886"/>
      <c r="AJ76" s="840"/>
      <c r="AK76" s="887" t="s">
        <v>511</v>
      </c>
      <c r="AL76" s="886"/>
      <c r="AM76" s="886"/>
      <c r="AN76" s="886"/>
      <c r="AO76" s="840"/>
      <c r="AP76" s="887" t="s">
        <v>511</v>
      </c>
      <c r="AQ76" s="886"/>
      <c r="AR76" s="886"/>
      <c r="AS76" s="886"/>
      <c r="AT76" s="840"/>
      <c r="AU76" s="887" t="s">
        <v>511</v>
      </c>
      <c r="AV76" s="886"/>
      <c r="AW76" s="886"/>
      <c r="AX76" s="886"/>
      <c r="AY76" s="840"/>
      <c r="AZ76" s="838"/>
      <c r="BA76" s="838"/>
      <c r="BB76" s="838"/>
      <c r="BC76" s="838"/>
      <c r="BD76" s="839"/>
      <c r="BE76" s="239"/>
      <c r="BF76" s="239"/>
      <c r="BG76" s="239"/>
      <c r="BH76" s="239"/>
      <c r="BI76" s="239"/>
      <c r="BJ76" s="239"/>
      <c r="BK76" s="239"/>
      <c r="BL76" s="239"/>
      <c r="BM76" s="239"/>
      <c r="BN76" s="239"/>
      <c r="BO76" s="239"/>
      <c r="BP76" s="239"/>
      <c r="BQ76" s="236">
        <v>70</v>
      </c>
      <c r="BR76" s="241"/>
      <c r="BS76" s="867"/>
      <c r="BT76" s="868"/>
      <c r="BU76" s="868"/>
      <c r="BV76" s="868"/>
      <c r="BW76" s="868"/>
      <c r="BX76" s="868"/>
      <c r="BY76" s="868"/>
      <c r="BZ76" s="868"/>
      <c r="CA76" s="868"/>
      <c r="CB76" s="868"/>
      <c r="CC76" s="868"/>
      <c r="CD76" s="868"/>
      <c r="CE76" s="868"/>
      <c r="CF76" s="868"/>
      <c r="CG76" s="873"/>
      <c r="CH76" s="870"/>
      <c r="CI76" s="871"/>
      <c r="CJ76" s="871"/>
      <c r="CK76" s="871"/>
      <c r="CL76" s="872"/>
      <c r="CM76" s="870"/>
      <c r="CN76" s="871"/>
      <c r="CO76" s="871"/>
      <c r="CP76" s="871"/>
      <c r="CQ76" s="872"/>
      <c r="CR76" s="870"/>
      <c r="CS76" s="871"/>
      <c r="CT76" s="871"/>
      <c r="CU76" s="871"/>
      <c r="CV76" s="872"/>
      <c r="CW76" s="870"/>
      <c r="CX76" s="871"/>
      <c r="CY76" s="871"/>
      <c r="CZ76" s="871"/>
      <c r="DA76" s="872"/>
      <c r="DB76" s="870"/>
      <c r="DC76" s="871"/>
      <c r="DD76" s="871"/>
      <c r="DE76" s="871"/>
      <c r="DF76" s="872"/>
      <c r="DG76" s="870"/>
      <c r="DH76" s="871"/>
      <c r="DI76" s="871"/>
      <c r="DJ76" s="871"/>
      <c r="DK76" s="872"/>
      <c r="DL76" s="870"/>
      <c r="DM76" s="871"/>
      <c r="DN76" s="871"/>
      <c r="DO76" s="871"/>
      <c r="DP76" s="872"/>
      <c r="DQ76" s="870"/>
      <c r="DR76" s="871"/>
      <c r="DS76" s="871"/>
      <c r="DT76" s="871"/>
      <c r="DU76" s="872"/>
      <c r="DV76" s="867"/>
      <c r="DW76" s="868"/>
      <c r="DX76" s="868"/>
      <c r="DY76" s="868"/>
      <c r="DZ76" s="869"/>
      <c r="EA76" s="227"/>
    </row>
    <row r="77" spans="1:131" ht="26.25" customHeight="1" x14ac:dyDescent="0.2">
      <c r="A77" s="236">
        <v>10</v>
      </c>
      <c r="B77" s="881"/>
      <c r="C77" s="882"/>
      <c r="D77" s="882"/>
      <c r="E77" s="882"/>
      <c r="F77" s="882"/>
      <c r="G77" s="882"/>
      <c r="H77" s="882"/>
      <c r="I77" s="882"/>
      <c r="J77" s="882"/>
      <c r="K77" s="882"/>
      <c r="L77" s="882"/>
      <c r="M77" s="882"/>
      <c r="N77" s="882"/>
      <c r="O77" s="882"/>
      <c r="P77" s="883"/>
      <c r="Q77" s="885"/>
      <c r="R77" s="886"/>
      <c r="S77" s="886"/>
      <c r="T77" s="886"/>
      <c r="U77" s="840"/>
      <c r="V77" s="887"/>
      <c r="W77" s="886"/>
      <c r="X77" s="886"/>
      <c r="Y77" s="886"/>
      <c r="Z77" s="840"/>
      <c r="AA77" s="887"/>
      <c r="AB77" s="886"/>
      <c r="AC77" s="886"/>
      <c r="AD77" s="886"/>
      <c r="AE77" s="840"/>
      <c r="AF77" s="887"/>
      <c r="AG77" s="886"/>
      <c r="AH77" s="886"/>
      <c r="AI77" s="886"/>
      <c r="AJ77" s="840"/>
      <c r="AK77" s="887"/>
      <c r="AL77" s="886"/>
      <c r="AM77" s="886"/>
      <c r="AN77" s="886"/>
      <c r="AO77" s="840"/>
      <c r="AP77" s="887"/>
      <c r="AQ77" s="886"/>
      <c r="AR77" s="886"/>
      <c r="AS77" s="886"/>
      <c r="AT77" s="840"/>
      <c r="AU77" s="887"/>
      <c r="AV77" s="886"/>
      <c r="AW77" s="886"/>
      <c r="AX77" s="886"/>
      <c r="AY77" s="840"/>
      <c r="AZ77" s="838"/>
      <c r="BA77" s="838"/>
      <c r="BB77" s="838"/>
      <c r="BC77" s="838"/>
      <c r="BD77" s="839"/>
      <c r="BE77" s="239"/>
      <c r="BF77" s="239"/>
      <c r="BG77" s="239"/>
      <c r="BH77" s="239"/>
      <c r="BI77" s="239"/>
      <c r="BJ77" s="239"/>
      <c r="BK77" s="239"/>
      <c r="BL77" s="239"/>
      <c r="BM77" s="239"/>
      <c r="BN77" s="239"/>
      <c r="BO77" s="239"/>
      <c r="BP77" s="239"/>
      <c r="BQ77" s="236">
        <v>71</v>
      </c>
      <c r="BR77" s="241"/>
      <c r="BS77" s="867"/>
      <c r="BT77" s="868"/>
      <c r="BU77" s="868"/>
      <c r="BV77" s="868"/>
      <c r="BW77" s="868"/>
      <c r="BX77" s="868"/>
      <c r="BY77" s="868"/>
      <c r="BZ77" s="868"/>
      <c r="CA77" s="868"/>
      <c r="CB77" s="868"/>
      <c r="CC77" s="868"/>
      <c r="CD77" s="868"/>
      <c r="CE77" s="868"/>
      <c r="CF77" s="868"/>
      <c r="CG77" s="873"/>
      <c r="CH77" s="870"/>
      <c r="CI77" s="871"/>
      <c r="CJ77" s="871"/>
      <c r="CK77" s="871"/>
      <c r="CL77" s="872"/>
      <c r="CM77" s="870"/>
      <c r="CN77" s="871"/>
      <c r="CO77" s="871"/>
      <c r="CP77" s="871"/>
      <c r="CQ77" s="872"/>
      <c r="CR77" s="870"/>
      <c r="CS77" s="871"/>
      <c r="CT77" s="871"/>
      <c r="CU77" s="871"/>
      <c r="CV77" s="872"/>
      <c r="CW77" s="870"/>
      <c r="CX77" s="871"/>
      <c r="CY77" s="871"/>
      <c r="CZ77" s="871"/>
      <c r="DA77" s="872"/>
      <c r="DB77" s="870"/>
      <c r="DC77" s="871"/>
      <c r="DD77" s="871"/>
      <c r="DE77" s="871"/>
      <c r="DF77" s="872"/>
      <c r="DG77" s="870"/>
      <c r="DH77" s="871"/>
      <c r="DI77" s="871"/>
      <c r="DJ77" s="871"/>
      <c r="DK77" s="872"/>
      <c r="DL77" s="870"/>
      <c r="DM77" s="871"/>
      <c r="DN77" s="871"/>
      <c r="DO77" s="871"/>
      <c r="DP77" s="872"/>
      <c r="DQ77" s="870"/>
      <c r="DR77" s="871"/>
      <c r="DS77" s="871"/>
      <c r="DT77" s="871"/>
      <c r="DU77" s="872"/>
      <c r="DV77" s="867"/>
      <c r="DW77" s="868"/>
      <c r="DX77" s="868"/>
      <c r="DY77" s="868"/>
      <c r="DZ77" s="869"/>
      <c r="EA77" s="227"/>
    </row>
    <row r="78" spans="1:131" ht="26.25" customHeight="1" x14ac:dyDescent="0.2">
      <c r="A78" s="236">
        <v>11</v>
      </c>
      <c r="B78" s="881"/>
      <c r="C78" s="882"/>
      <c r="D78" s="882"/>
      <c r="E78" s="882"/>
      <c r="F78" s="882"/>
      <c r="G78" s="882"/>
      <c r="H78" s="882"/>
      <c r="I78" s="882"/>
      <c r="J78" s="882"/>
      <c r="K78" s="882"/>
      <c r="L78" s="882"/>
      <c r="M78" s="882"/>
      <c r="N78" s="882"/>
      <c r="O78" s="882"/>
      <c r="P78" s="883"/>
      <c r="Q78" s="884"/>
      <c r="R78" s="841"/>
      <c r="S78" s="841"/>
      <c r="T78" s="841"/>
      <c r="U78" s="841"/>
      <c r="V78" s="841"/>
      <c r="W78" s="841"/>
      <c r="X78" s="841"/>
      <c r="Y78" s="841"/>
      <c r="Z78" s="841"/>
      <c r="AA78" s="841"/>
      <c r="AB78" s="841"/>
      <c r="AC78" s="841"/>
      <c r="AD78" s="841"/>
      <c r="AE78" s="841"/>
      <c r="AF78" s="841"/>
      <c r="AG78" s="841"/>
      <c r="AH78" s="841"/>
      <c r="AI78" s="841"/>
      <c r="AJ78" s="841"/>
      <c r="AK78" s="841"/>
      <c r="AL78" s="841"/>
      <c r="AM78" s="841"/>
      <c r="AN78" s="841"/>
      <c r="AO78" s="841"/>
      <c r="AP78" s="841"/>
      <c r="AQ78" s="841"/>
      <c r="AR78" s="841"/>
      <c r="AS78" s="841"/>
      <c r="AT78" s="841"/>
      <c r="AU78" s="841"/>
      <c r="AV78" s="841"/>
      <c r="AW78" s="841"/>
      <c r="AX78" s="841"/>
      <c r="AY78" s="841"/>
      <c r="AZ78" s="838"/>
      <c r="BA78" s="838"/>
      <c r="BB78" s="838"/>
      <c r="BC78" s="838"/>
      <c r="BD78" s="839"/>
      <c r="BE78" s="239"/>
      <c r="BF78" s="239"/>
      <c r="BG78" s="239"/>
      <c r="BH78" s="239"/>
      <c r="BI78" s="239"/>
      <c r="BJ78" s="227"/>
      <c r="BK78" s="227"/>
      <c r="BL78" s="227"/>
      <c r="BM78" s="227"/>
      <c r="BN78" s="227"/>
      <c r="BO78" s="239"/>
      <c r="BP78" s="239"/>
      <c r="BQ78" s="236">
        <v>72</v>
      </c>
      <c r="BR78" s="241"/>
      <c r="BS78" s="867"/>
      <c r="BT78" s="868"/>
      <c r="BU78" s="868"/>
      <c r="BV78" s="868"/>
      <c r="BW78" s="868"/>
      <c r="BX78" s="868"/>
      <c r="BY78" s="868"/>
      <c r="BZ78" s="868"/>
      <c r="CA78" s="868"/>
      <c r="CB78" s="868"/>
      <c r="CC78" s="868"/>
      <c r="CD78" s="868"/>
      <c r="CE78" s="868"/>
      <c r="CF78" s="868"/>
      <c r="CG78" s="873"/>
      <c r="CH78" s="870"/>
      <c r="CI78" s="871"/>
      <c r="CJ78" s="871"/>
      <c r="CK78" s="871"/>
      <c r="CL78" s="872"/>
      <c r="CM78" s="870"/>
      <c r="CN78" s="871"/>
      <c r="CO78" s="871"/>
      <c r="CP78" s="871"/>
      <c r="CQ78" s="872"/>
      <c r="CR78" s="870"/>
      <c r="CS78" s="871"/>
      <c r="CT78" s="871"/>
      <c r="CU78" s="871"/>
      <c r="CV78" s="872"/>
      <c r="CW78" s="870"/>
      <c r="CX78" s="871"/>
      <c r="CY78" s="871"/>
      <c r="CZ78" s="871"/>
      <c r="DA78" s="872"/>
      <c r="DB78" s="870"/>
      <c r="DC78" s="871"/>
      <c r="DD78" s="871"/>
      <c r="DE78" s="871"/>
      <c r="DF78" s="872"/>
      <c r="DG78" s="870"/>
      <c r="DH78" s="871"/>
      <c r="DI78" s="871"/>
      <c r="DJ78" s="871"/>
      <c r="DK78" s="872"/>
      <c r="DL78" s="870"/>
      <c r="DM78" s="871"/>
      <c r="DN78" s="871"/>
      <c r="DO78" s="871"/>
      <c r="DP78" s="872"/>
      <c r="DQ78" s="870"/>
      <c r="DR78" s="871"/>
      <c r="DS78" s="871"/>
      <c r="DT78" s="871"/>
      <c r="DU78" s="872"/>
      <c r="DV78" s="867"/>
      <c r="DW78" s="868"/>
      <c r="DX78" s="868"/>
      <c r="DY78" s="868"/>
      <c r="DZ78" s="869"/>
      <c r="EA78" s="227"/>
    </row>
    <row r="79" spans="1:131" ht="26.25" customHeight="1" x14ac:dyDescent="0.2">
      <c r="A79" s="236">
        <v>12</v>
      </c>
      <c r="B79" s="881"/>
      <c r="C79" s="882"/>
      <c r="D79" s="882"/>
      <c r="E79" s="882"/>
      <c r="F79" s="882"/>
      <c r="G79" s="882"/>
      <c r="H79" s="882"/>
      <c r="I79" s="882"/>
      <c r="J79" s="882"/>
      <c r="K79" s="882"/>
      <c r="L79" s="882"/>
      <c r="M79" s="882"/>
      <c r="N79" s="882"/>
      <c r="O79" s="882"/>
      <c r="P79" s="883"/>
      <c r="Q79" s="884"/>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841"/>
      <c r="AP79" s="841"/>
      <c r="AQ79" s="841"/>
      <c r="AR79" s="841"/>
      <c r="AS79" s="841"/>
      <c r="AT79" s="841"/>
      <c r="AU79" s="841"/>
      <c r="AV79" s="841"/>
      <c r="AW79" s="841"/>
      <c r="AX79" s="841"/>
      <c r="AY79" s="841"/>
      <c r="AZ79" s="838"/>
      <c r="BA79" s="838"/>
      <c r="BB79" s="838"/>
      <c r="BC79" s="838"/>
      <c r="BD79" s="839"/>
      <c r="BE79" s="239"/>
      <c r="BF79" s="239"/>
      <c r="BG79" s="239"/>
      <c r="BH79" s="239"/>
      <c r="BI79" s="239"/>
      <c r="BJ79" s="227"/>
      <c r="BK79" s="227"/>
      <c r="BL79" s="227"/>
      <c r="BM79" s="227"/>
      <c r="BN79" s="227"/>
      <c r="BO79" s="239"/>
      <c r="BP79" s="239"/>
      <c r="BQ79" s="236">
        <v>73</v>
      </c>
      <c r="BR79" s="241"/>
      <c r="BS79" s="867"/>
      <c r="BT79" s="868"/>
      <c r="BU79" s="868"/>
      <c r="BV79" s="868"/>
      <c r="BW79" s="868"/>
      <c r="BX79" s="868"/>
      <c r="BY79" s="868"/>
      <c r="BZ79" s="868"/>
      <c r="CA79" s="868"/>
      <c r="CB79" s="868"/>
      <c r="CC79" s="868"/>
      <c r="CD79" s="868"/>
      <c r="CE79" s="868"/>
      <c r="CF79" s="868"/>
      <c r="CG79" s="873"/>
      <c r="CH79" s="870"/>
      <c r="CI79" s="871"/>
      <c r="CJ79" s="871"/>
      <c r="CK79" s="871"/>
      <c r="CL79" s="872"/>
      <c r="CM79" s="870"/>
      <c r="CN79" s="871"/>
      <c r="CO79" s="871"/>
      <c r="CP79" s="871"/>
      <c r="CQ79" s="872"/>
      <c r="CR79" s="870"/>
      <c r="CS79" s="871"/>
      <c r="CT79" s="871"/>
      <c r="CU79" s="871"/>
      <c r="CV79" s="872"/>
      <c r="CW79" s="870"/>
      <c r="CX79" s="871"/>
      <c r="CY79" s="871"/>
      <c r="CZ79" s="871"/>
      <c r="DA79" s="872"/>
      <c r="DB79" s="870"/>
      <c r="DC79" s="871"/>
      <c r="DD79" s="871"/>
      <c r="DE79" s="871"/>
      <c r="DF79" s="872"/>
      <c r="DG79" s="870"/>
      <c r="DH79" s="871"/>
      <c r="DI79" s="871"/>
      <c r="DJ79" s="871"/>
      <c r="DK79" s="872"/>
      <c r="DL79" s="870"/>
      <c r="DM79" s="871"/>
      <c r="DN79" s="871"/>
      <c r="DO79" s="871"/>
      <c r="DP79" s="872"/>
      <c r="DQ79" s="870"/>
      <c r="DR79" s="871"/>
      <c r="DS79" s="871"/>
      <c r="DT79" s="871"/>
      <c r="DU79" s="872"/>
      <c r="DV79" s="867"/>
      <c r="DW79" s="868"/>
      <c r="DX79" s="868"/>
      <c r="DY79" s="868"/>
      <c r="DZ79" s="869"/>
      <c r="EA79" s="227"/>
    </row>
    <row r="80" spans="1:131" ht="26.25" customHeight="1" x14ac:dyDescent="0.2">
      <c r="A80" s="236">
        <v>13</v>
      </c>
      <c r="B80" s="881"/>
      <c r="C80" s="882"/>
      <c r="D80" s="882"/>
      <c r="E80" s="882"/>
      <c r="F80" s="882"/>
      <c r="G80" s="882"/>
      <c r="H80" s="882"/>
      <c r="I80" s="882"/>
      <c r="J80" s="882"/>
      <c r="K80" s="882"/>
      <c r="L80" s="882"/>
      <c r="M80" s="882"/>
      <c r="N80" s="882"/>
      <c r="O80" s="882"/>
      <c r="P80" s="883"/>
      <c r="Q80" s="884"/>
      <c r="R80" s="841"/>
      <c r="S80" s="841"/>
      <c r="T80" s="841"/>
      <c r="U80" s="841"/>
      <c r="V80" s="841"/>
      <c r="W80" s="841"/>
      <c r="X80" s="841"/>
      <c r="Y80" s="841"/>
      <c r="Z80" s="841"/>
      <c r="AA80" s="841"/>
      <c r="AB80" s="841"/>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841"/>
      <c r="AY80" s="841"/>
      <c r="AZ80" s="838"/>
      <c r="BA80" s="838"/>
      <c r="BB80" s="838"/>
      <c r="BC80" s="838"/>
      <c r="BD80" s="839"/>
      <c r="BE80" s="239"/>
      <c r="BF80" s="239"/>
      <c r="BG80" s="239"/>
      <c r="BH80" s="239"/>
      <c r="BI80" s="239"/>
      <c r="BJ80" s="239"/>
      <c r="BK80" s="239"/>
      <c r="BL80" s="239"/>
      <c r="BM80" s="239"/>
      <c r="BN80" s="239"/>
      <c r="BO80" s="239"/>
      <c r="BP80" s="239"/>
      <c r="BQ80" s="236">
        <v>74</v>
      </c>
      <c r="BR80" s="241"/>
      <c r="BS80" s="867"/>
      <c r="BT80" s="868"/>
      <c r="BU80" s="868"/>
      <c r="BV80" s="868"/>
      <c r="BW80" s="868"/>
      <c r="BX80" s="868"/>
      <c r="BY80" s="868"/>
      <c r="BZ80" s="868"/>
      <c r="CA80" s="868"/>
      <c r="CB80" s="868"/>
      <c r="CC80" s="868"/>
      <c r="CD80" s="868"/>
      <c r="CE80" s="868"/>
      <c r="CF80" s="868"/>
      <c r="CG80" s="873"/>
      <c r="CH80" s="870"/>
      <c r="CI80" s="871"/>
      <c r="CJ80" s="871"/>
      <c r="CK80" s="871"/>
      <c r="CL80" s="872"/>
      <c r="CM80" s="870"/>
      <c r="CN80" s="871"/>
      <c r="CO80" s="871"/>
      <c r="CP80" s="871"/>
      <c r="CQ80" s="872"/>
      <c r="CR80" s="870"/>
      <c r="CS80" s="871"/>
      <c r="CT80" s="871"/>
      <c r="CU80" s="871"/>
      <c r="CV80" s="872"/>
      <c r="CW80" s="870"/>
      <c r="CX80" s="871"/>
      <c r="CY80" s="871"/>
      <c r="CZ80" s="871"/>
      <c r="DA80" s="872"/>
      <c r="DB80" s="870"/>
      <c r="DC80" s="871"/>
      <c r="DD80" s="871"/>
      <c r="DE80" s="871"/>
      <c r="DF80" s="872"/>
      <c r="DG80" s="870"/>
      <c r="DH80" s="871"/>
      <c r="DI80" s="871"/>
      <c r="DJ80" s="871"/>
      <c r="DK80" s="872"/>
      <c r="DL80" s="870"/>
      <c r="DM80" s="871"/>
      <c r="DN80" s="871"/>
      <c r="DO80" s="871"/>
      <c r="DP80" s="872"/>
      <c r="DQ80" s="870"/>
      <c r="DR80" s="871"/>
      <c r="DS80" s="871"/>
      <c r="DT80" s="871"/>
      <c r="DU80" s="872"/>
      <c r="DV80" s="867"/>
      <c r="DW80" s="868"/>
      <c r="DX80" s="868"/>
      <c r="DY80" s="868"/>
      <c r="DZ80" s="869"/>
      <c r="EA80" s="227"/>
    </row>
    <row r="81" spans="1:131" ht="26.25" customHeight="1" x14ac:dyDescent="0.2">
      <c r="A81" s="236">
        <v>14</v>
      </c>
      <c r="B81" s="881"/>
      <c r="C81" s="882"/>
      <c r="D81" s="882"/>
      <c r="E81" s="882"/>
      <c r="F81" s="882"/>
      <c r="G81" s="882"/>
      <c r="H81" s="882"/>
      <c r="I81" s="882"/>
      <c r="J81" s="882"/>
      <c r="K81" s="882"/>
      <c r="L81" s="882"/>
      <c r="M81" s="882"/>
      <c r="N81" s="882"/>
      <c r="O81" s="882"/>
      <c r="P81" s="883"/>
      <c r="Q81" s="884"/>
      <c r="R81" s="841"/>
      <c r="S81" s="841"/>
      <c r="T81" s="841"/>
      <c r="U81" s="841"/>
      <c r="V81" s="841"/>
      <c r="W81" s="841"/>
      <c r="X81" s="841"/>
      <c r="Y81" s="841"/>
      <c r="Z81" s="841"/>
      <c r="AA81" s="841"/>
      <c r="AB81" s="841"/>
      <c r="AC81" s="841"/>
      <c r="AD81" s="841"/>
      <c r="AE81" s="841"/>
      <c r="AF81" s="841"/>
      <c r="AG81" s="841"/>
      <c r="AH81" s="841"/>
      <c r="AI81" s="841"/>
      <c r="AJ81" s="841"/>
      <c r="AK81" s="841"/>
      <c r="AL81" s="841"/>
      <c r="AM81" s="841"/>
      <c r="AN81" s="841"/>
      <c r="AO81" s="841"/>
      <c r="AP81" s="841"/>
      <c r="AQ81" s="841"/>
      <c r="AR81" s="841"/>
      <c r="AS81" s="841"/>
      <c r="AT81" s="841"/>
      <c r="AU81" s="841"/>
      <c r="AV81" s="841"/>
      <c r="AW81" s="841"/>
      <c r="AX81" s="841"/>
      <c r="AY81" s="841"/>
      <c r="AZ81" s="838"/>
      <c r="BA81" s="838"/>
      <c r="BB81" s="838"/>
      <c r="BC81" s="838"/>
      <c r="BD81" s="839"/>
      <c r="BE81" s="239"/>
      <c r="BF81" s="239"/>
      <c r="BG81" s="239"/>
      <c r="BH81" s="239"/>
      <c r="BI81" s="239"/>
      <c r="BJ81" s="239"/>
      <c r="BK81" s="239"/>
      <c r="BL81" s="239"/>
      <c r="BM81" s="239"/>
      <c r="BN81" s="239"/>
      <c r="BO81" s="239"/>
      <c r="BP81" s="239"/>
      <c r="BQ81" s="236">
        <v>75</v>
      </c>
      <c r="BR81" s="241"/>
      <c r="BS81" s="867"/>
      <c r="BT81" s="868"/>
      <c r="BU81" s="868"/>
      <c r="BV81" s="868"/>
      <c r="BW81" s="868"/>
      <c r="BX81" s="868"/>
      <c r="BY81" s="868"/>
      <c r="BZ81" s="868"/>
      <c r="CA81" s="868"/>
      <c r="CB81" s="868"/>
      <c r="CC81" s="868"/>
      <c r="CD81" s="868"/>
      <c r="CE81" s="868"/>
      <c r="CF81" s="868"/>
      <c r="CG81" s="873"/>
      <c r="CH81" s="870"/>
      <c r="CI81" s="871"/>
      <c r="CJ81" s="871"/>
      <c r="CK81" s="871"/>
      <c r="CL81" s="872"/>
      <c r="CM81" s="870"/>
      <c r="CN81" s="871"/>
      <c r="CO81" s="871"/>
      <c r="CP81" s="871"/>
      <c r="CQ81" s="872"/>
      <c r="CR81" s="870"/>
      <c r="CS81" s="871"/>
      <c r="CT81" s="871"/>
      <c r="CU81" s="871"/>
      <c r="CV81" s="872"/>
      <c r="CW81" s="870"/>
      <c r="CX81" s="871"/>
      <c r="CY81" s="871"/>
      <c r="CZ81" s="871"/>
      <c r="DA81" s="872"/>
      <c r="DB81" s="870"/>
      <c r="DC81" s="871"/>
      <c r="DD81" s="871"/>
      <c r="DE81" s="871"/>
      <c r="DF81" s="872"/>
      <c r="DG81" s="870"/>
      <c r="DH81" s="871"/>
      <c r="DI81" s="871"/>
      <c r="DJ81" s="871"/>
      <c r="DK81" s="872"/>
      <c r="DL81" s="870"/>
      <c r="DM81" s="871"/>
      <c r="DN81" s="871"/>
      <c r="DO81" s="871"/>
      <c r="DP81" s="872"/>
      <c r="DQ81" s="870"/>
      <c r="DR81" s="871"/>
      <c r="DS81" s="871"/>
      <c r="DT81" s="871"/>
      <c r="DU81" s="872"/>
      <c r="DV81" s="867"/>
      <c r="DW81" s="868"/>
      <c r="DX81" s="868"/>
      <c r="DY81" s="868"/>
      <c r="DZ81" s="869"/>
      <c r="EA81" s="227"/>
    </row>
    <row r="82" spans="1:131" ht="26.25" customHeight="1" x14ac:dyDescent="0.2">
      <c r="A82" s="236">
        <v>15</v>
      </c>
      <c r="B82" s="881"/>
      <c r="C82" s="882"/>
      <c r="D82" s="882"/>
      <c r="E82" s="882"/>
      <c r="F82" s="882"/>
      <c r="G82" s="882"/>
      <c r="H82" s="882"/>
      <c r="I82" s="882"/>
      <c r="J82" s="882"/>
      <c r="K82" s="882"/>
      <c r="L82" s="882"/>
      <c r="M82" s="882"/>
      <c r="N82" s="882"/>
      <c r="O82" s="882"/>
      <c r="P82" s="883"/>
      <c r="Q82" s="884"/>
      <c r="R82" s="841"/>
      <c r="S82" s="841"/>
      <c r="T82" s="841"/>
      <c r="U82" s="841"/>
      <c r="V82" s="841"/>
      <c r="W82" s="841"/>
      <c r="X82" s="841"/>
      <c r="Y82" s="841"/>
      <c r="Z82" s="841"/>
      <c r="AA82" s="841"/>
      <c r="AB82" s="841"/>
      <c r="AC82" s="841"/>
      <c r="AD82" s="841"/>
      <c r="AE82" s="841"/>
      <c r="AF82" s="841"/>
      <c r="AG82" s="841"/>
      <c r="AH82" s="841"/>
      <c r="AI82" s="841"/>
      <c r="AJ82" s="841"/>
      <c r="AK82" s="841"/>
      <c r="AL82" s="841"/>
      <c r="AM82" s="841"/>
      <c r="AN82" s="841"/>
      <c r="AO82" s="841"/>
      <c r="AP82" s="841"/>
      <c r="AQ82" s="841"/>
      <c r="AR82" s="841"/>
      <c r="AS82" s="841"/>
      <c r="AT82" s="841"/>
      <c r="AU82" s="841"/>
      <c r="AV82" s="841"/>
      <c r="AW82" s="841"/>
      <c r="AX82" s="841"/>
      <c r="AY82" s="841"/>
      <c r="AZ82" s="838"/>
      <c r="BA82" s="838"/>
      <c r="BB82" s="838"/>
      <c r="BC82" s="838"/>
      <c r="BD82" s="839"/>
      <c r="BE82" s="239"/>
      <c r="BF82" s="239"/>
      <c r="BG82" s="239"/>
      <c r="BH82" s="239"/>
      <c r="BI82" s="239"/>
      <c r="BJ82" s="239"/>
      <c r="BK82" s="239"/>
      <c r="BL82" s="239"/>
      <c r="BM82" s="239"/>
      <c r="BN82" s="239"/>
      <c r="BO82" s="239"/>
      <c r="BP82" s="239"/>
      <c r="BQ82" s="236">
        <v>76</v>
      </c>
      <c r="BR82" s="241"/>
      <c r="BS82" s="867"/>
      <c r="BT82" s="868"/>
      <c r="BU82" s="868"/>
      <c r="BV82" s="868"/>
      <c r="BW82" s="868"/>
      <c r="BX82" s="868"/>
      <c r="BY82" s="868"/>
      <c r="BZ82" s="868"/>
      <c r="CA82" s="868"/>
      <c r="CB82" s="868"/>
      <c r="CC82" s="868"/>
      <c r="CD82" s="868"/>
      <c r="CE82" s="868"/>
      <c r="CF82" s="868"/>
      <c r="CG82" s="873"/>
      <c r="CH82" s="870"/>
      <c r="CI82" s="871"/>
      <c r="CJ82" s="871"/>
      <c r="CK82" s="871"/>
      <c r="CL82" s="872"/>
      <c r="CM82" s="870"/>
      <c r="CN82" s="871"/>
      <c r="CO82" s="871"/>
      <c r="CP82" s="871"/>
      <c r="CQ82" s="872"/>
      <c r="CR82" s="870"/>
      <c r="CS82" s="871"/>
      <c r="CT82" s="871"/>
      <c r="CU82" s="871"/>
      <c r="CV82" s="872"/>
      <c r="CW82" s="870"/>
      <c r="CX82" s="871"/>
      <c r="CY82" s="871"/>
      <c r="CZ82" s="871"/>
      <c r="DA82" s="872"/>
      <c r="DB82" s="870"/>
      <c r="DC82" s="871"/>
      <c r="DD82" s="871"/>
      <c r="DE82" s="871"/>
      <c r="DF82" s="872"/>
      <c r="DG82" s="870"/>
      <c r="DH82" s="871"/>
      <c r="DI82" s="871"/>
      <c r="DJ82" s="871"/>
      <c r="DK82" s="872"/>
      <c r="DL82" s="870"/>
      <c r="DM82" s="871"/>
      <c r="DN82" s="871"/>
      <c r="DO82" s="871"/>
      <c r="DP82" s="872"/>
      <c r="DQ82" s="870"/>
      <c r="DR82" s="871"/>
      <c r="DS82" s="871"/>
      <c r="DT82" s="871"/>
      <c r="DU82" s="872"/>
      <c r="DV82" s="867"/>
      <c r="DW82" s="868"/>
      <c r="DX82" s="868"/>
      <c r="DY82" s="868"/>
      <c r="DZ82" s="869"/>
      <c r="EA82" s="227"/>
    </row>
    <row r="83" spans="1:131" ht="26.25" customHeight="1" x14ac:dyDescent="0.2">
      <c r="A83" s="236">
        <v>16</v>
      </c>
      <c r="B83" s="881"/>
      <c r="C83" s="882"/>
      <c r="D83" s="882"/>
      <c r="E83" s="882"/>
      <c r="F83" s="882"/>
      <c r="G83" s="882"/>
      <c r="H83" s="882"/>
      <c r="I83" s="882"/>
      <c r="J83" s="882"/>
      <c r="K83" s="882"/>
      <c r="L83" s="882"/>
      <c r="M83" s="882"/>
      <c r="N83" s="882"/>
      <c r="O83" s="882"/>
      <c r="P83" s="883"/>
      <c r="Q83" s="884"/>
      <c r="R83" s="841"/>
      <c r="S83" s="841"/>
      <c r="T83" s="841"/>
      <c r="U83" s="841"/>
      <c r="V83" s="841"/>
      <c r="W83" s="841"/>
      <c r="X83" s="841"/>
      <c r="Y83" s="841"/>
      <c r="Z83" s="841"/>
      <c r="AA83" s="841"/>
      <c r="AB83" s="841"/>
      <c r="AC83" s="841"/>
      <c r="AD83" s="841"/>
      <c r="AE83" s="841"/>
      <c r="AF83" s="841"/>
      <c r="AG83" s="841"/>
      <c r="AH83" s="841"/>
      <c r="AI83" s="841"/>
      <c r="AJ83" s="841"/>
      <c r="AK83" s="841"/>
      <c r="AL83" s="841"/>
      <c r="AM83" s="841"/>
      <c r="AN83" s="841"/>
      <c r="AO83" s="841"/>
      <c r="AP83" s="841"/>
      <c r="AQ83" s="841"/>
      <c r="AR83" s="841"/>
      <c r="AS83" s="841"/>
      <c r="AT83" s="841"/>
      <c r="AU83" s="841"/>
      <c r="AV83" s="841"/>
      <c r="AW83" s="841"/>
      <c r="AX83" s="841"/>
      <c r="AY83" s="841"/>
      <c r="AZ83" s="838"/>
      <c r="BA83" s="838"/>
      <c r="BB83" s="838"/>
      <c r="BC83" s="838"/>
      <c r="BD83" s="839"/>
      <c r="BE83" s="239"/>
      <c r="BF83" s="239"/>
      <c r="BG83" s="239"/>
      <c r="BH83" s="239"/>
      <c r="BI83" s="239"/>
      <c r="BJ83" s="239"/>
      <c r="BK83" s="239"/>
      <c r="BL83" s="239"/>
      <c r="BM83" s="239"/>
      <c r="BN83" s="239"/>
      <c r="BO83" s="239"/>
      <c r="BP83" s="239"/>
      <c r="BQ83" s="236">
        <v>77</v>
      </c>
      <c r="BR83" s="241"/>
      <c r="BS83" s="867"/>
      <c r="BT83" s="868"/>
      <c r="BU83" s="868"/>
      <c r="BV83" s="868"/>
      <c r="BW83" s="868"/>
      <c r="BX83" s="868"/>
      <c r="BY83" s="868"/>
      <c r="BZ83" s="868"/>
      <c r="CA83" s="868"/>
      <c r="CB83" s="868"/>
      <c r="CC83" s="868"/>
      <c r="CD83" s="868"/>
      <c r="CE83" s="868"/>
      <c r="CF83" s="868"/>
      <c r="CG83" s="873"/>
      <c r="CH83" s="870"/>
      <c r="CI83" s="871"/>
      <c r="CJ83" s="871"/>
      <c r="CK83" s="871"/>
      <c r="CL83" s="872"/>
      <c r="CM83" s="870"/>
      <c r="CN83" s="871"/>
      <c r="CO83" s="871"/>
      <c r="CP83" s="871"/>
      <c r="CQ83" s="872"/>
      <c r="CR83" s="870"/>
      <c r="CS83" s="871"/>
      <c r="CT83" s="871"/>
      <c r="CU83" s="871"/>
      <c r="CV83" s="872"/>
      <c r="CW83" s="870"/>
      <c r="CX83" s="871"/>
      <c r="CY83" s="871"/>
      <c r="CZ83" s="871"/>
      <c r="DA83" s="872"/>
      <c r="DB83" s="870"/>
      <c r="DC83" s="871"/>
      <c r="DD83" s="871"/>
      <c r="DE83" s="871"/>
      <c r="DF83" s="872"/>
      <c r="DG83" s="870"/>
      <c r="DH83" s="871"/>
      <c r="DI83" s="871"/>
      <c r="DJ83" s="871"/>
      <c r="DK83" s="872"/>
      <c r="DL83" s="870"/>
      <c r="DM83" s="871"/>
      <c r="DN83" s="871"/>
      <c r="DO83" s="871"/>
      <c r="DP83" s="872"/>
      <c r="DQ83" s="870"/>
      <c r="DR83" s="871"/>
      <c r="DS83" s="871"/>
      <c r="DT83" s="871"/>
      <c r="DU83" s="872"/>
      <c r="DV83" s="867"/>
      <c r="DW83" s="868"/>
      <c r="DX83" s="868"/>
      <c r="DY83" s="868"/>
      <c r="DZ83" s="869"/>
      <c r="EA83" s="227"/>
    </row>
    <row r="84" spans="1:131" ht="26.25" customHeight="1" x14ac:dyDescent="0.2">
      <c r="A84" s="236">
        <v>17</v>
      </c>
      <c r="B84" s="881"/>
      <c r="C84" s="882"/>
      <c r="D84" s="882"/>
      <c r="E84" s="882"/>
      <c r="F84" s="882"/>
      <c r="G84" s="882"/>
      <c r="H84" s="882"/>
      <c r="I84" s="882"/>
      <c r="J84" s="882"/>
      <c r="K84" s="882"/>
      <c r="L84" s="882"/>
      <c r="M84" s="882"/>
      <c r="N84" s="882"/>
      <c r="O84" s="882"/>
      <c r="P84" s="883"/>
      <c r="Q84" s="884"/>
      <c r="R84" s="841"/>
      <c r="S84" s="841"/>
      <c r="T84" s="841"/>
      <c r="U84" s="841"/>
      <c r="V84" s="841"/>
      <c r="W84" s="841"/>
      <c r="X84" s="841"/>
      <c r="Y84" s="841"/>
      <c r="Z84" s="841"/>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1"/>
      <c r="AZ84" s="838"/>
      <c r="BA84" s="838"/>
      <c r="BB84" s="838"/>
      <c r="BC84" s="838"/>
      <c r="BD84" s="839"/>
      <c r="BE84" s="239"/>
      <c r="BF84" s="239"/>
      <c r="BG84" s="239"/>
      <c r="BH84" s="239"/>
      <c r="BI84" s="239"/>
      <c r="BJ84" s="239"/>
      <c r="BK84" s="239"/>
      <c r="BL84" s="239"/>
      <c r="BM84" s="239"/>
      <c r="BN84" s="239"/>
      <c r="BO84" s="239"/>
      <c r="BP84" s="239"/>
      <c r="BQ84" s="236">
        <v>78</v>
      </c>
      <c r="BR84" s="241"/>
      <c r="BS84" s="867"/>
      <c r="BT84" s="868"/>
      <c r="BU84" s="868"/>
      <c r="BV84" s="868"/>
      <c r="BW84" s="868"/>
      <c r="BX84" s="868"/>
      <c r="BY84" s="868"/>
      <c r="BZ84" s="868"/>
      <c r="CA84" s="868"/>
      <c r="CB84" s="868"/>
      <c r="CC84" s="868"/>
      <c r="CD84" s="868"/>
      <c r="CE84" s="868"/>
      <c r="CF84" s="868"/>
      <c r="CG84" s="873"/>
      <c r="CH84" s="870"/>
      <c r="CI84" s="871"/>
      <c r="CJ84" s="871"/>
      <c r="CK84" s="871"/>
      <c r="CL84" s="872"/>
      <c r="CM84" s="870"/>
      <c r="CN84" s="871"/>
      <c r="CO84" s="871"/>
      <c r="CP84" s="871"/>
      <c r="CQ84" s="872"/>
      <c r="CR84" s="870"/>
      <c r="CS84" s="871"/>
      <c r="CT84" s="871"/>
      <c r="CU84" s="871"/>
      <c r="CV84" s="872"/>
      <c r="CW84" s="870"/>
      <c r="CX84" s="871"/>
      <c r="CY84" s="871"/>
      <c r="CZ84" s="871"/>
      <c r="DA84" s="872"/>
      <c r="DB84" s="870"/>
      <c r="DC84" s="871"/>
      <c r="DD84" s="871"/>
      <c r="DE84" s="871"/>
      <c r="DF84" s="872"/>
      <c r="DG84" s="870"/>
      <c r="DH84" s="871"/>
      <c r="DI84" s="871"/>
      <c r="DJ84" s="871"/>
      <c r="DK84" s="872"/>
      <c r="DL84" s="870"/>
      <c r="DM84" s="871"/>
      <c r="DN84" s="871"/>
      <c r="DO84" s="871"/>
      <c r="DP84" s="872"/>
      <c r="DQ84" s="870"/>
      <c r="DR84" s="871"/>
      <c r="DS84" s="871"/>
      <c r="DT84" s="871"/>
      <c r="DU84" s="872"/>
      <c r="DV84" s="867"/>
      <c r="DW84" s="868"/>
      <c r="DX84" s="868"/>
      <c r="DY84" s="868"/>
      <c r="DZ84" s="869"/>
      <c r="EA84" s="227"/>
    </row>
    <row r="85" spans="1:131" ht="26.25" customHeight="1" x14ac:dyDescent="0.2">
      <c r="A85" s="236">
        <v>18</v>
      </c>
      <c r="B85" s="881"/>
      <c r="C85" s="882"/>
      <c r="D85" s="882"/>
      <c r="E85" s="882"/>
      <c r="F85" s="882"/>
      <c r="G85" s="882"/>
      <c r="H85" s="882"/>
      <c r="I85" s="882"/>
      <c r="J85" s="882"/>
      <c r="K85" s="882"/>
      <c r="L85" s="882"/>
      <c r="M85" s="882"/>
      <c r="N85" s="882"/>
      <c r="O85" s="882"/>
      <c r="P85" s="883"/>
      <c r="Q85" s="884"/>
      <c r="R85" s="841"/>
      <c r="S85" s="841"/>
      <c r="T85" s="841"/>
      <c r="U85" s="841"/>
      <c r="V85" s="841"/>
      <c r="W85" s="841"/>
      <c r="X85" s="841"/>
      <c r="Y85" s="841"/>
      <c r="Z85" s="841"/>
      <c r="AA85" s="841"/>
      <c r="AB85" s="841"/>
      <c r="AC85" s="841"/>
      <c r="AD85" s="841"/>
      <c r="AE85" s="841"/>
      <c r="AF85" s="841"/>
      <c r="AG85" s="841"/>
      <c r="AH85" s="841"/>
      <c r="AI85" s="841"/>
      <c r="AJ85" s="841"/>
      <c r="AK85" s="841"/>
      <c r="AL85" s="841"/>
      <c r="AM85" s="841"/>
      <c r="AN85" s="841"/>
      <c r="AO85" s="841"/>
      <c r="AP85" s="841"/>
      <c r="AQ85" s="841"/>
      <c r="AR85" s="841"/>
      <c r="AS85" s="841"/>
      <c r="AT85" s="841"/>
      <c r="AU85" s="841"/>
      <c r="AV85" s="841"/>
      <c r="AW85" s="841"/>
      <c r="AX85" s="841"/>
      <c r="AY85" s="841"/>
      <c r="AZ85" s="838"/>
      <c r="BA85" s="838"/>
      <c r="BB85" s="838"/>
      <c r="BC85" s="838"/>
      <c r="BD85" s="839"/>
      <c r="BE85" s="239"/>
      <c r="BF85" s="239"/>
      <c r="BG85" s="239"/>
      <c r="BH85" s="239"/>
      <c r="BI85" s="239"/>
      <c r="BJ85" s="239"/>
      <c r="BK85" s="239"/>
      <c r="BL85" s="239"/>
      <c r="BM85" s="239"/>
      <c r="BN85" s="239"/>
      <c r="BO85" s="239"/>
      <c r="BP85" s="239"/>
      <c r="BQ85" s="236">
        <v>79</v>
      </c>
      <c r="BR85" s="241"/>
      <c r="BS85" s="867"/>
      <c r="BT85" s="868"/>
      <c r="BU85" s="868"/>
      <c r="BV85" s="868"/>
      <c r="BW85" s="868"/>
      <c r="BX85" s="868"/>
      <c r="BY85" s="868"/>
      <c r="BZ85" s="868"/>
      <c r="CA85" s="868"/>
      <c r="CB85" s="868"/>
      <c r="CC85" s="868"/>
      <c r="CD85" s="868"/>
      <c r="CE85" s="868"/>
      <c r="CF85" s="868"/>
      <c r="CG85" s="873"/>
      <c r="CH85" s="870"/>
      <c r="CI85" s="871"/>
      <c r="CJ85" s="871"/>
      <c r="CK85" s="871"/>
      <c r="CL85" s="872"/>
      <c r="CM85" s="870"/>
      <c r="CN85" s="871"/>
      <c r="CO85" s="871"/>
      <c r="CP85" s="871"/>
      <c r="CQ85" s="872"/>
      <c r="CR85" s="870"/>
      <c r="CS85" s="871"/>
      <c r="CT85" s="871"/>
      <c r="CU85" s="871"/>
      <c r="CV85" s="872"/>
      <c r="CW85" s="870"/>
      <c r="CX85" s="871"/>
      <c r="CY85" s="871"/>
      <c r="CZ85" s="871"/>
      <c r="DA85" s="872"/>
      <c r="DB85" s="870"/>
      <c r="DC85" s="871"/>
      <c r="DD85" s="871"/>
      <c r="DE85" s="871"/>
      <c r="DF85" s="872"/>
      <c r="DG85" s="870"/>
      <c r="DH85" s="871"/>
      <c r="DI85" s="871"/>
      <c r="DJ85" s="871"/>
      <c r="DK85" s="872"/>
      <c r="DL85" s="870"/>
      <c r="DM85" s="871"/>
      <c r="DN85" s="871"/>
      <c r="DO85" s="871"/>
      <c r="DP85" s="872"/>
      <c r="DQ85" s="870"/>
      <c r="DR85" s="871"/>
      <c r="DS85" s="871"/>
      <c r="DT85" s="871"/>
      <c r="DU85" s="872"/>
      <c r="DV85" s="867"/>
      <c r="DW85" s="868"/>
      <c r="DX85" s="868"/>
      <c r="DY85" s="868"/>
      <c r="DZ85" s="869"/>
      <c r="EA85" s="227"/>
    </row>
    <row r="86" spans="1:131" ht="26.25" customHeight="1" x14ac:dyDescent="0.2">
      <c r="A86" s="236">
        <v>19</v>
      </c>
      <c r="B86" s="881"/>
      <c r="C86" s="882"/>
      <c r="D86" s="882"/>
      <c r="E86" s="882"/>
      <c r="F86" s="882"/>
      <c r="G86" s="882"/>
      <c r="H86" s="882"/>
      <c r="I86" s="882"/>
      <c r="J86" s="882"/>
      <c r="K86" s="882"/>
      <c r="L86" s="882"/>
      <c r="M86" s="882"/>
      <c r="N86" s="882"/>
      <c r="O86" s="882"/>
      <c r="P86" s="883"/>
      <c r="Q86" s="884"/>
      <c r="R86" s="841"/>
      <c r="S86" s="841"/>
      <c r="T86" s="841"/>
      <c r="U86" s="841"/>
      <c r="V86" s="841"/>
      <c r="W86" s="841"/>
      <c r="X86" s="841"/>
      <c r="Y86" s="841"/>
      <c r="Z86" s="841"/>
      <c r="AA86" s="841"/>
      <c r="AB86" s="841"/>
      <c r="AC86" s="841"/>
      <c r="AD86" s="841"/>
      <c r="AE86" s="841"/>
      <c r="AF86" s="841"/>
      <c r="AG86" s="841"/>
      <c r="AH86" s="841"/>
      <c r="AI86" s="841"/>
      <c r="AJ86" s="841"/>
      <c r="AK86" s="841"/>
      <c r="AL86" s="841"/>
      <c r="AM86" s="841"/>
      <c r="AN86" s="841"/>
      <c r="AO86" s="841"/>
      <c r="AP86" s="841"/>
      <c r="AQ86" s="841"/>
      <c r="AR86" s="841"/>
      <c r="AS86" s="841"/>
      <c r="AT86" s="841"/>
      <c r="AU86" s="841"/>
      <c r="AV86" s="841"/>
      <c r="AW86" s="841"/>
      <c r="AX86" s="841"/>
      <c r="AY86" s="841"/>
      <c r="AZ86" s="838"/>
      <c r="BA86" s="838"/>
      <c r="BB86" s="838"/>
      <c r="BC86" s="838"/>
      <c r="BD86" s="839"/>
      <c r="BE86" s="239"/>
      <c r="BF86" s="239"/>
      <c r="BG86" s="239"/>
      <c r="BH86" s="239"/>
      <c r="BI86" s="239"/>
      <c r="BJ86" s="239"/>
      <c r="BK86" s="239"/>
      <c r="BL86" s="239"/>
      <c r="BM86" s="239"/>
      <c r="BN86" s="239"/>
      <c r="BO86" s="239"/>
      <c r="BP86" s="239"/>
      <c r="BQ86" s="236">
        <v>80</v>
      </c>
      <c r="BR86" s="241"/>
      <c r="BS86" s="867"/>
      <c r="BT86" s="868"/>
      <c r="BU86" s="868"/>
      <c r="BV86" s="868"/>
      <c r="BW86" s="868"/>
      <c r="BX86" s="868"/>
      <c r="BY86" s="868"/>
      <c r="BZ86" s="868"/>
      <c r="CA86" s="868"/>
      <c r="CB86" s="868"/>
      <c r="CC86" s="868"/>
      <c r="CD86" s="868"/>
      <c r="CE86" s="868"/>
      <c r="CF86" s="868"/>
      <c r="CG86" s="873"/>
      <c r="CH86" s="870"/>
      <c r="CI86" s="871"/>
      <c r="CJ86" s="871"/>
      <c r="CK86" s="871"/>
      <c r="CL86" s="872"/>
      <c r="CM86" s="870"/>
      <c r="CN86" s="871"/>
      <c r="CO86" s="871"/>
      <c r="CP86" s="871"/>
      <c r="CQ86" s="872"/>
      <c r="CR86" s="870"/>
      <c r="CS86" s="871"/>
      <c r="CT86" s="871"/>
      <c r="CU86" s="871"/>
      <c r="CV86" s="872"/>
      <c r="CW86" s="870"/>
      <c r="CX86" s="871"/>
      <c r="CY86" s="871"/>
      <c r="CZ86" s="871"/>
      <c r="DA86" s="872"/>
      <c r="DB86" s="870"/>
      <c r="DC86" s="871"/>
      <c r="DD86" s="871"/>
      <c r="DE86" s="871"/>
      <c r="DF86" s="872"/>
      <c r="DG86" s="870"/>
      <c r="DH86" s="871"/>
      <c r="DI86" s="871"/>
      <c r="DJ86" s="871"/>
      <c r="DK86" s="872"/>
      <c r="DL86" s="870"/>
      <c r="DM86" s="871"/>
      <c r="DN86" s="871"/>
      <c r="DO86" s="871"/>
      <c r="DP86" s="872"/>
      <c r="DQ86" s="870"/>
      <c r="DR86" s="871"/>
      <c r="DS86" s="871"/>
      <c r="DT86" s="871"/>
      <c r="DU86" s="872"/>
      <c r="DV86" s="867"/>
      <c r="DW86" s="868"/>
      <c r="DX86" s="868"/>
      <c r="DY86" s="868"/>
      <c r="DZ86" s="869"/>
      <c r="EA86" s="227"/>
    </row>
    <row r="87" spans="1:131" ht="26.25" customHeight="1" x14ac:dyDescent="0.2">
      <c r="A87" s="242">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39"/>
      <c r="BF87" s="239"/>
      <c r="BG87" s="239"/>
      <c r="BH87" s="239"/>
      <c r="BI87" s="239"/>
      <c r="BJ87" s="239"/>
      <c r="BK87" s="239"/>
      <c r="BL87" s="239"/>
      <c r="BM87" s="239"/>
      <c r="BN87" s="239"/>
      <c r="BO87" s="239"/>
      <c r="BP87" s="239"/>
      <c r="BQ87" s="236">
        <v>81</v>
      </c>
      <c r="BR87" s="241"/>
      <c r="BS87" s="867"/>
      <c r="BT87" s="868"/>
      <c r="BU87" s="868"/>
      <c r="BV87" s="868"/>
      <c r="BW87" s="868"/>
      <c r="BX87" s="868"/>
      <c r="BY87" s="868"/>
      <c r="BZ87" s="868"/>
      <c r="CA87" s="868"/>
      <c r="CB87" s="868"/>
      <c r="CC87" s="868"/>
      <c r="CD87" s="868"/>
      <c r="CE87" s="868"/>
      <c r="CF87" s="868"/>
      <c r="CG87" s="873"/>
      <c r="CH87" s="870"/>
      <c r="CI87" s="871"/>
      <c r="CJ87" s="871"/>
      <c r="CK87" s="871"/>
      <c r="CL87" s="872"/>
      <c r="CM87" s="870"/>
      <c r="CN87" s="871"/>
      <c r="CO87" s="871"/>
      <c r="CP87" s="871"/>
      <c r="CQ87" s="872"/>
      <c r="CR87" s="870"/>
      <c r="CS87" s="871"/>
      <c r="CT87" s="871"/>
      <c r="CU87" s="871"/>
      <c r="CV87" s="872"/>
      <c r="CW87" s="870"/>
      <c r="CX87" s="871"/>
      <c r="CY87" s="871"/>
      <c r="CZ87" s="871"/>
      <c r="DA87" s="872"/>
      <c r="DB87" s="870"/>
      <c r="DC87" s="871"/>
      <c r="DD87" s="871"/>
      <c r="DE87" s="871"/>
      <c r="DF87" s="872"/>
      <c r="DG87" s="870"/>
      <c r="DH87" s="871"/>
      <c r="DI87" s="871"/>
      <c r="DJ87" s="871"/>
      <c r="DK87" s="872"/>
      <c r="DL87" s="870"/>
      <c r="DM87" s="871"/>
      <c r="DN87" s="871"/>
      <c r="DO87" s="871"/>
      <c r="DP87" s="872"/>
      <c r="DQ87" s="870"/>
      <c r="DR87" s="871"/>
      <c r="DS87" s="871"/>
      <c r="DT87" s="871"/>
      <c r="DU87" s="872"/>
      <c r="DV87" s="867"/>
      <c r="DW87" s="868"/>
      <c r="DX87" s="868"/>
      <c r="DY87" s="868"/>
      <c r="DZ87" s="869"/>
      <c r="EA87" s="227"/>
    </row>
    <row r="88" spans="1:131" ht="26.25" customHeight="1" thickBot="1" x14ac:dyDescent="0.25">
      <c r="A88" s="238" t="s">
        <v>391</v>
      </c>
      <c r="B88" s="800" t="s">
        <v>419</v>
      </c>
      <c r="C88" s="801"/>
      <c r="D88" s="801"/>
      <c r="E88" s="801"/>
      <c r="F88" s="801"/>
      <c r="G88" s="801"/>
      <c r="H88" s="801"/>
      <c r="I88" s="801"/>
      <c r="J88" s="801"/>
      <c r="K88" s="801"/>
      <c r="L88" s="801"/>
      <c r="M88" s="801"/>
      <c r="N88" s="801"/>
      <c r="O88" s="801"/>
      <c r="P88" s="802"/>
      <c r="Q88" s="848"/>
      <c r="R88" s="849"/>
      <c r="S88" s="849"/>
      <c r="T88" s="849"/>
      <c r="U88" s="849"/>
      <c r="V88" s="849"/>
      <c r="W88" s="849"/>
      <c r="X88" s="849"/>
      <c r="Y88" s="849"/>
      <c r="Z88" s="849"/>
      <c r="AA88" s="849"/>
      <c r="AB88" s="849"/>
      <c r="AC88" s="849"/>
      <c r="AD88" s="849"/>
      <c r="AE88" s="849"/>
      <c r="AF88" s="852">
        <v>11653</v>
      </c>
      <c r="AG88" s="852"/>
      <c r="AH88" s="852"/>
      <c r="AI88" s="852"/>
      <c r="AJ88" s="852"/>
      <c r="AK88" s="849"/>
      <c r="AL88" s="849"/>
      <c r="AM88" s="849"/>
      <c r="AN88" s="849"/>
      <c r="AO88" s="849"/>
      <c r="AP88" s="852" t="s">
        <v>511</v>
      </c>
      <c r="AQ88" s="852"/>
      <c r="AR88" s="852"/>
      <c r="AS88" s="852"/>
      <c r="AT88" s="852"/>
      <c r="AU88" s="852" t="s">
        <v>511</v>
      </c>
      <c r="AV88" s="852"/>
      <c r="AW88" s="852"/>
      <c r="AX88" s="852"/>
      <c r="AY88" s="852"/>
      <c r="AZ88" s="857"/>
      <c r="BA88" s="857"/>
      <c r="BB88" s="857"/>
      <c r="BC88" s="857"/>
      <c r="BD88" s="858"/>
      <c r="BE88" s="239"/>
      <c r="BF88" s="239"/>
      <c r="BG88" s="239"/>
      <c r="BH88" s="239"/>
      <c r="BI88" s="239"/>
      <c r="BJ88" s="239"/>
      <c r="BK88" s="239"/>
      <c r="BL88" s="239"/>
      <c r="BM88" s="239"/>
      <c r="BN88" s="239"/>
      <c r="BO88" s="239"/>
      <c r="BP88" s="239"/>
      <c r="BQ88" s="236">
        <v>82</v>
      </c>
      <c r="BR88" s="241"/>
      <c r="BS88" s="867"/>
      <c r="BT88" s="868"/>
      <c r="BU88" s="868"/>
      <c r="BV88" s="868"/>
      <c r="BW88" s="868"/>
      <c r="BX88" s="868"/>
      <c r="BY88" s="868"/>
      <c r="BZ88" s="868"/>
      <c r="CA88" s="868"/>
      <c r="CB88" s="868"/>
      <c r="CC88" s="868"/>
      <c r="CD88" s="868"/>
      <c r="CE88" s="868"/>
      <c r="CF88" s="868"/>
      <c r="CG88" s="873"/>
      <c r="CH88" s="870"/>
      <c r="CI88" s="871"/>
      <c r="CJ88" s="871"/>
      <c r="CK88" s="871"/>
      <c r="CL88" s="872"/>
      <c r="CM88" s="870"/>
      <c r="CN88" s="871"/>
      <c r="CO88" s="871"/>
      <c r="CP88" s="871"/>
      <c r="CQ88" s="872"/>
      <c r="CR88" s="870"/>
      <c r="CS88" s="871"/>
      <c r="CT88" s="871"/>
      <c r="CU88" s="871"/>
      <c r="CV88" s="872"/>
      <c r="CW88" s="870"/>
      <c r="CX88" s="871"/>
      <c r="CY88" s="871"/>
      <c r="CZ88" s="871"/>
      <c r="DA88" s="872"/>
      <c r="DB88" s="870"/>
      <c r="DC88" s="871"/>
      <c r="DD88" s="871"/>
      <c r="DE88" s="871"/>
      <c r="DF88" s="872"/>
      <c r="DG88" s="870"/>
      <c r="DH88" s="871"/>
      <c r="DI88" s="871"/>
      <c r="DJ88" s="871"/>
      <c r="DK88" s="872"/>
      <c r="DL88" s="870"/>
      <c r="DM88" s="871"/>
      <c r="DN88" s="871"/>
      <c r="DO88" s="871"/>
      <c r="DP88" s="872"/>
      <c r="DQ88" s="870"/>
      <c r="DR88" s="871"/>
      <c r="DS88" s="871"/>
      <c r="DT88" s="871"/>
      <c r="DU88" s="872"/>
      <c r="DV88" s="867"/>
      <c r="DW88" s="868"/>
      <c r="DX88" s="868"/>
      <c r="DY88" s="868"/>
      <c r="DZ88" s="869"/>
      <c r="EA88" s="227"/>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67"/>
      <c r="BT89" s="868"/>
      <c r="BU89" s="868"/>
      <c r="BV89" s="868"/>
      <c r="BW89" s="868"/>
      <c r="BX89" s="868"/>
      <c r="BY89" s="868"/>
      <c r="BZ89" s="868"/>
      <c r="CA89" s="868"/>
      <c r="CB89" s="868"/>
      <c r="CC89" s="868"/>
      <c r="CD89" s="868"/>
      <c r="CE89" s="868"/>
      <c r="CF89" s="868"/>
      <c r="CG89" s="873"/>
      <c r="CH89" s="870"/>
      <c r="CI89" s="871"/>
      <c r="CJ89" s="871"/>
      <c r="CK89" s="871"/>
      <c r="CL89" s="872"/>
      <c r="CM89" s="870"/>
      <c r="CN89" s="871"/>
      <c r="CO89" s="871"/>
      <c r="CP89" s="871"/>
      <c r="CQ89" s="872"/>
      <c r="CR89" s="870"/>
      <c r="CS89" s="871"/>
      <c r="CT89" s="871"/>
      <c r="CU89" s="871"/>
      <c r="CV89" s="872"/>
      <c r="CW89" s="870"/>
      <c r="CX89" s="871"/>
      <c r="CY89" s="871"/>
      <c r="CZ89" s="871"/>
      <c r="DA89" s="872"/>
      <c r="DB89" s="870"/>
      <c r="DC89" s="871"/>
      <c r="DD89" s="871"/>
      <c r="DE89" s="871"/>
      <c r="DF89" s="872"/>
      <c r="DG89" s="870"/>
      <c r="DH89" s="871"/>
      <c r="DI89" s="871"/>
      <c r="DJ89" s="871"/>
      <c r="DK89" s="872"/>
      <c r="DL89" s="870"/>
      <c r="DM89" s="871"/>
      <c r="DN89" s="871"/>
      <c r="DO89" s="871"/>
      <c r="DP89" s="872"/>
      <c r="DQ89" s="870"/>
      <c r="DR89" s="871"/>
      <c r="DS89" s="871"/>
      <c r="DT89" s="871"/>
      <c r="DU89" s="872"/>
      <c r="DV89" s="867"/>
      <c r="DW89" s="868"/>
      <c r="DX89" s="868"/>
      <c r="DY89" s="868"/>
      <c r="DZ89" s="869"/>
      <c r="EA89" s="227"/>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67"/>
      <c r="BT90" s="868"/>
      <c r="BU90" s="868"/>
      <c r="BV90" s="868"/>
      <c r="BW90" s="868"/>
      <c r="BX90" s="868"/>
      <c r="BY90" s="868"/>
      <c r="BZ90" s="868"/>
      <c r="CA90" s="868"/>
      <c r="CB90" s="868"/>
      <c r="CC90" s="868"/>
      <c r="CD90" s="868"/>
      <c r="CE90" s="868"/>
      <c r="CF90" s="868"/>
      <c r="CG90" s="873"/>
      <c r="CH90" s="870"/>
      <c r="CI90" s="871"/>
      <c r="CJ90" s="871"/>
      <c r="CK90" s="871"/>
      <c r="CL90" s="872"/>
      <c r="CM90" s="870"/>
      <c r="CN90" s="871"/>
      <c r="CO90" s="871"/>
      <c r="CP90" s="871"/>
      <c r="CQ90" s="872"/>
      <c r="CR90" s="870"/>
      <c r="CS90" s="871"/>
      <c r="CT90" s="871"/>
      <c r="CU90" s="871"/>
      <c r="CV90" s="872"/>
      <c r="CW90" s="870"/>
      <c r="CX90" s="871"/>
      <c r="CY90" s="871"/>
      <c r="CZ90" s="871"/>
      <c r="DA90" s="872"/>
      <c r="DB90" s="870"/>
      <c r="DC90" s="871"/>
      <c r="DD90" s="871"/>
      <c r="DE90" s="871"/>
      <c r="DF90" s="872"/>
      <c r="DG90" s="870"/>
      <c r="DH90" s="871"/>
      <c r="DI90" s="871"/>
      <c r="DJ90" s="871"/>
      <c r="DK90" s="872"/>
      <c r="DL90" s="870"/>
      <c r="DM90" s="871"/>
      <c r="DN90" s="871"/>
      <c r="DO90" s="871"/>
      <c r="DP90" s="872"/>
      <c r="DQ90" s="870"/>
      <c r="DR90" s="871"/>
      <c r="DS90" s="871"/>
      <c r="DT90" s="871"/>
      <c r="DU90" s="872"/>
      <c r="DV90" s="867"/>
      <c r="DW90" s="868"/>
      <c r="DX90" s="868"/>
      <c r="DY90" s="868"/>
      <c r="DZ90" s="869"/>
      <c r="EA90" s="227"/>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67"/>
      <c r="BT91" s="868"/>
      <c r="BU91" s="868"/>
      <c r="BV91" s="868"/>
      <c r="BW91" s="868"/>
      <c r="BX91" s="868"/>
      <c r="BY91" s="868"/>
      <c r="BZ91" s="868"/>
      <c r="CA91" s="868"/>
      <c r="CB91" s="868"/>
      <c r="CC91" s="868"/>
      <c r="CD91" s="868"/>
      <c r="CE91" s="868"/>
      <c r="CF91" s="868"/>
      <c r="CG91" s="873"/>
      <c r="CH91" s="870"/>
      <c r="CI91" s="871"/>
      <c r="CJ91" s="871"/>
      <c r="CK91" s="871"/>
      <c r="CL91" s="872"/>
      <c r="CM91" s="870"/>
      <c r="CN91" s="871"/>
      <c r="CO91" s="871"/>
      <c r="CP91" s="871"/>
      <c r="CQ91" s="872"/>
      <c r="CR91" s="870"/>
      <c r="CS91" s="871"/>
      <c r="CT91" s="871"/>
      <c r="CU91" s="871"/>
      <c r="CV91" s="872"/>
      <c r="CW91" s="870"/>
      <c r="CX91" s="871"/>
      <c r="CY91" s="871"/>
      <c r="CZ91" s="871"/>
      <c r="DA91" s="872"/>
      <c r="DB91" s="870"/>
      <c r="DC91" s="871"/>
      <c r="DD91" s="871"/>
      <c r="DE91" s="871"/>
      <c r="DF91" s="872"/>
      <c r="DG91" s="870"/>
      <c r="DH91" s="871"/>
      <c r="DI91" s="871"/>
      <c r="DJ91" s="871"/>
      <c r="DK91" s="872"/>
      <c r="DL91" s="870"/>
      <c r="DM91" s="871"/>
      <c r="DN91" s="871"/>
      <c r="DO91" s="871"/>
      <c r="DP91" s="872"/>
      <c r="DQ91" s="870"/>
      <c r="DR91" s="871"/>
      <c r="DS91" s="871"/>
      <c r="DT91" s="871"/>
      <c r="DU91" s="872"/>
      <c r="DV91" s="867"/>
      <c r="DW91" s="868"/>
      <c r="DX91" s="868"/>
      <c r="DY91" s="868"/>
      <c r="DZ91" s="869"/>
      <c r="EA91" s="227"/>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67"/>
      <c r="BT92" s="868"/>
      <c r="BU92" s="868"/>
      <c r="BV92" s="868"/>
      <c r="BW92" s="868"/>
      <c r="BX92" s="868"/>
      <c r="BY92" s="868"/>
      <c r="BZ92" s="868"/>
      <c r="CA92" s="868"/>
      <c r="CB92" s="868"/>
      <c r="CC92" s="868"/>
      <c r="CD92" s="868"/>
      <c r="CE92" s="868"/>
      <c r="CF92" s="868"/>
      <c r="CG92" s="873"/>
      <c r="CH92" s="870"/>
      <c r="CI92" s="871"/>
      <c r="CJ92" s="871"/>
      <c r="CK92" s="871"/>
      <c r="CL92" s="872"/>
      <c r="CM92" s="870"/>
      <c r="CN92" s="871"/>
      <c r="CO92" s="871"/>
      <c r="CP92" s="871"/>
      <c r="CQ92" s="872"/>
      <c r="CR92" s="870"/>
      <c r="CS92" s="871"/>
      <c r="CT92" s="871"/>
      <c r="CU92" s="871"/>
      <c r="CV92" s="872"/>
      <c r="CW92" s="870"/>
      <c r="CX92" s="871"/>
      <c r="CY92" s="871"/>
      <c r="CZ92" s="871"/>
      <c r="DA92" s="872"/>
      <c r="DB92" s="870"/>
      <c r="DC92" s="871"/>
      <c r="DD92" s="871"/>
      <c r="DE92" s="871"/>
      <c r="DF92" s="872"/>
      <c r="DG92" s="870"/>
      <c r="DH92" s="871"/>
      <c r="DI92" s="871"/>
      <c r="DJ92" s="871"/>
      <c r="DK92" s="872"/>
      <c r="DL92" s="870"/>
      <c r="DM92" s="871"/>
      <c r="DN92" s="871"/>
      <c r="DO92" s="871"/>
      <c r="DP92" s="872"/>
      <c r="DQ92" s="870"/>
      <c r="DR92" s="871"/>
      <c r="DS92" s="871"/>
      <c r="DT92" s="871"/>
      <c r="DU92" s="872"/>
      <c r="DV92" s="867"/>
      <c r="DW92" s="868"/>
      <c r="DX92" s="868"/>
      <c r="DY92" s="868"/>
      <c r="DZ92" s="869"/>
      <c r="EA92" s="227"/>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67"/>
      <c r="BT93" s="868"/>
      <c r="BU93" s="868"/>
      <c r="BV93" s="868"/>
      <c r="BW93" s="868"/>
      <c r="BX93" s="868"/>
      <c r="BY93" s="868"/>
      <c r="BZ93" s="868"/>
      <c r="CA93" s="868"/>
      <c r="CB93" s="868"/>
      <c r="CC93" s="868"/>
      <c r="CD93" s="868"/>
      <c r="CE93" s="868"/>
      <c r="CF93" s="868"/>
      <c r="CG93" s="873"/>
      <c r="CH93" s="870"/>
      <c r="CI93" s="871"/>
      <c r="CJ93" s="871"/>
      <c r="CK93" s="871"/>
      <c r="CL93" s="872"/>
      <c r="CM93" s="870"/>
      <c r="CN93" s="871"/>
      <c r="CO93" s="871"/>
      <c r="CP93" s="871"/>
      <c r="CQ93" s="872"/>
      <c r="CR93" s="870"/>
      <c r="CS93" s="871"/>
      <c r="CT93" s="871"/>
      <c r="CU93" s="871"/>
      <c r="CV93" s="872"/>
      <c r="CW93" s="870"/>
      <c r="CX93" s="871"/>
      <c r="CY93" s="871"/>
      <c r="CZ93" s="871"/>
      <c r="DA93" s="872"/>
      <c r="DB93" s="870"/>
      <c r="DC93" s="871"/>
      <c r="DD93" s="871"/>
      <c r="DE93" s="871"/>
      <c r="DF93" s="872"/>
      <c r="DG93" s="870"/>
      <c r="DH93" s="871"/>
      <c r="DI93" s="871"/>
      <c r="DJ93" s="871"/>
      <c r="DK93" s="872"/>
      <c r="DL93" s="870"/>
      <c r="DM93" s="871"/>
      <c r="DN93" s="871"/>
      <c r="DO93" s="871"/>
      <c r="DP93" s="872"/>
      <c r="DQ93" s="870"/>
      <c r="DR93" s="871"/>
      <c r="DS93" s="871"/>
      <c r="DT93" s="871"/>
      <c r="DU93" s="872"/>
      <c r="DV93" s="867"/>
      <c r="DW93" s="868"/>
      <c r="DX93" s="868"/>
      <c r="DY93" s="868"/>
      <c r="DZ93" s="869"/>
      <c r="EA93" s="227"/>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67"/>
      <c r="BT94" s="868"/>
      <c r="BU94" s="868"/>
      <c r="BV94" s="868"/>
      <c r="BW94" s="868"/>
      <c r="BX94" s="868"/>
      <c r="BY94" s="868"/>
      <c r="BZ94" s="868"/>
      <c r="CA94" s="868"/>
      <c r="CB94" s="868"/>
      <c r="CC94" s="868"/>
      <c r="CD94" s="868"/>
      <c r="CE94" s="868"/>
      <c r="CF94" s="868"/>
      <c r="CG94" s="873"/>
      <c r="CH94" s="870"/>
      <c r="CI94" s="871"/>
      <c r="CJ94" s="871"/>
      <c r="CK94" s="871"/>
      <c r="CL94" s="872"/>
      <c r="CM94" s="870"/>
      <c r="CN94" s="871"/>
      <c r="CO94" s="871"/>
      <c r="CP94" s="871"/>
      <c r="CQ94" s="872"/>
      <c r="CR94" s="870"/>
      <c r="CS94" s="871"/>
      <c r="CT94" s="871"/>
      <c r="CU94" s="871"/>
      <c r="CV94" s="872"/>
      <c r="CW94" s="870"/>
      <c r="CX94" s="871"/>
      <c r="CY94" s="871"/>
      <c r="CZ94" s="871"/>
      <c r="DA94" s="872"/>
      <c r="DB94" s="870"/>
      <c r="DC94" s="871"/>
      <c r="DD94" s="871"/>
      <c r="DE94" s="871"/>
      <c r="DF94" s="872"/>
      <c r="DG94" s="870"/>
      <c r="DH94" s="871"/>
      <c r="DI94" s="871"/>
      <c r="DJ94" s="871"/>
      <c r="DK94" s="872"/>
      <c r="DL94" s="870"/>
      <c r="DM94" s="871"/>
      <c r="DN94" s="871"/>
      <c r="DO94" s="871"/>
      <c r="DP94" s="872"/>
      <c r="DQ94" s="870"/>
      <c r="DR94" s="871"/>
      <c r="DS94" s="871"/>
      <c r="DT94" s="871"/>
      <c r="DU94" s="872"/>
      <c r="DV94" s="867"/>
      <c r="DW94" s="868"/>
      <c r="DX94" s="868"/>
      <c r="DY94" s="868"/>
      <c r="DZ94" s="869"/>
      <c r="EA94" s="227"/>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67"/>
      <c r="BT95" s="868"/>
      <c r="BU95" s="868"/>
      <c r="BV95" s="868"/>
      <c r="BW95" s="868"/>
      <c r="BX95" s="868"/>
      <c r="BY95" s="868"/>
      <c r="BZ95" s="868"/>
      <c r="CA95" s="868"/>
      <c r="CB95" s="868"/>
      <c r="CC95" s="868"/>
      <c r="CD95" s="868"/>
      <c r="CE95" s="868"/>
      <c r="CF95" s="868"/>
      <c r="CG95" s="873"/>
      <c r="CH95" s="870"/>
      <c r="CI95" s="871"/>
      <c r="CJ95" s="871"/>
      <c r="CK95" s="871"/>
      <c r="CL95" s="872"/>
      <c r="CM95" s="870"/>
      <c r="CN95" s="871"/>
      <c r="CO95" s="871"/>
      <c r="CP95" s="871"/>
      <c r="CQ95" s="872"/>
      <c r="CR95" s="870"/>
      <c r="CS95" s="871"/>
      <c r="CT95" s="871"/>
      <c r="CU95" s="871"/>
      <c r="CV95" s="872"/>
      <c r="CW95" s="870"/>
      <c r="CX95" s="871"/>
      <c r="CY95" s="871"/>
      <c r="CZ95" s="871"/>
      <c r="DA95" s="872"/>
      <c r="DB95" s="870"/>
      <c r="DC95" s="871"/>
      <c r="DD95" s="871"/>
      <c r="DE95" s="871"/>
      <c r="DF95" s="872"/>
      <c r="DG95" s="870"/>
      <c r="DH95" s="871"/>
      <c r="DI95" s="871"/>
      <c r="DJ95" s="871"/>
      <c r="DK95" s="872"/>
      <c r="DL95" s="870"/>
      <c r="DM95" s="871"/>
      <c r="DN95" s="871"/>
      <c r="DO95" s="871"/>
      <c r="DP95" s="872"/>
      <c r="DQ95" s="870"/>
      <c r="DR95" s="871"/>
      <c r="DS95" s="871"/>
      <c r="DT95" s="871"/>
      <c r="DU95" s="872"/>
      <c r="DV95" s="867"/>
      <c r="DW95" s="868"/>
      <c r="DX95" s="868"/>
      <c r="DY95" s="868"/>
      <c r="DZ95" s="869"/>
      <c r="EA95" s="227"/>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67"/>
      <c r="BT96" s="868"/>
      <c r="BU96" s="868"/>
      <c r="BV96" s="868"/>
      <c r="BW96" s="868"/>
      <c r="BX96" s="868"/>
      <c r="BY96" s="868"/>
      <c r="BZ96" s="868"/>
      <c r="CA96" s="868"/>
      <c r="CB96" s="868"/>
      <c r="CC96" s="868"/>
      <c r="CD96" s="868"/>
      <c r="CE96" s="868"/>
      <c r="CF96" s="868"/>
      <c r="CG96" s="873"/>
      <c r="CH96" s="870"/>
      <c r="CI96" s="871"/>
      <c r="CJ96" s="871"/>
      <c r="CK96" s="871"/>
      <c r="CL96" s="872"/>
      <c r="CM96" s="870"/>
      <c r="CN96" s="871"/>
      <c r="CO96" s="871"/>
      <c r="CP96" s="871"/>
      <c r="CQ96" s="872"/>
      <c r="CR96" s="870"/>
      <c r="CS96" s="871"/>
      <c r="CT96" s="871"/>
      <c r="CU96" s="871"/>
      <c r="CV96" s="872"/>
      <c r="CW96" s="870"/>
      <c r="CX96" s="871"/>
      <c r="CY96" s="871"/>
      <c r="CZ96" s="871"/>
      <c r="DA96" s="872"/>
      <c r="DB96" s="870"/>
      <c r="DC96" s="871"/>
      <c r="DD96" s="871"/>
      <c r="DE96" s="871"/>
      <c r="DF96" s="872"/>
      <c r="DG96" s="870"/>
      <c r="DH96" s="871"/>
      <c r="DI96" s="871"/>
      <c r="DJ96" s="871"/>
      <c r="DK96" s="872"/>
      <c r="DL96" s="870"/>
      <c r="DM96" s="871"/>
      <c r="DN96" s="871"/>
      <c r="DO96" s="871"/>
      <c r="DP96" s="872"/>
      <c r="DQ96" s="870"/>
      <c r="DR96" s="871"/>
      <c r="DS96" s="871"/>
      <c r="DT96" s="871"/>
      <c r="DU96" s="872"/>
      <c r="DV96" s="867"/>
      <c r="DW96" s="868"/>
      <c r="DX96" s="868"/>
      <c r="DY96" s="868"/>
      <c r="DZ96" s="869"/>
      <c r="EA96" s="227"/>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67"/>
      <c r="BT97" s="868"/>
      <c r="BU97" s="868"/>
      <c r="BV97" s="868"/>
      <c r="BW97" s="868"/>
      <c r="BX97" s="868"/>
      <c r="BY97" s="868"/>
      <c r="BZ97" s="868"/>
      <c r="CA97" s="868"/>
      <c r="CB97" s="868"/>
      <c r="CC97" s="868"/>
      <c r="CD97" s="868"/>
      <c r="CE97" s="868"/>
      <c r="CF97" s="868"/>
      <c r="CG97" s="873"/>
      <c r="CH97" s="870"/>
      <c r="CI97" s="871"/>
      <c r="CJ97" s="871"/>
      <c r="CK97" s="871"/>
      <c r="CL97" s="872"/>
      <c r="CM97" s="870"/>
      <c r="CN97" s="871"/>
      <c r="CO97" s="871"/>
      <c r="CP97" s="871"/>
      <c r="CQ97" s="872"/>
      <c r="CR97" s="870"/>
      <c r="CS97" s="871"/>
      <c r="CT97" s="871"/>
      <c r="CU97" s="871"/>
      <c r="CV97" s="872"/>
      <c r="CW97" s="870"/>
      <c r="CX97" s="871"/>
      <c r="CY97" s="871"/>
      <c r="CZ97" s="871"/>
      <c r="DA97" s="872"/>
      <c r="DB97" s="870"/>
      <c r="DC97" s="871"/>
      <c r="DD97" s="871"/>
      <c r="DE97" s="871"/>
      <c r="DF97" s="872"/>
      <c r="DG97" s="870"/>
      <c r="DH97" s="871"/>
      <c r="DI97" s="871"/>
      <c r="DJ97" s="871"/>
      <c r="DK97" s="872"/>
      <c r="DL97" s="870"/>
      <c r="DM97" s="871"/>
      <c r="DN97" s="871"/>
      <c r="DO97" s="871"/>
      <c r="DP97" s="872"/>
      <c r="DQ97" s="870"/>
      <c r="DR97" s="871"/>
      <c r="DS97" s="871"/>
      <c r="DT97" s="871"/>
      <c r="DU97" s="872"/>
      <c r="DV97" s="867"/>
      <c r="DW97" s="868"/>
      <c r="DX97" s="868"/>
      <c r="DY97" s="868"/>
      <c r="DZ97" s="869"/>
      <c r="EA97" s="227"/>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67"/>
      <c r="BT98" s="868"/>
      <c r="BU98" s="868"/>
      <c r="BV98" s="868"/>
      <c r="BW98" s="868"/>
      <c r="BX98" s="868"/>
      <c r="BY98" s="868"/>
      <c r="BZ98" s="868"/>
      <c r="CA98" s="868"/>
      <c r="CB98" s="868"/>
      <c r="CC98" s="868"/>
      <c r="CD98" s="868"/>
      <c r="CE98" s="868"/>
      <c r="CF98" s="868"/>
      <c r="CG98" s="873"/>
      <c r="CH98" s="870"/>
      <c r="CI98" s="871"/>
      <c r="CJ98" s="871"/>
      <c r="CK98" s="871"/>
      <c r="CL98" s="872"/>
      <c r="CM98" s="870"/>
      <c r="CN98" s="871"/>
      <c r="CO98" s="871"/>
      <c r="CP98" s="871"/>
      <c r="CQ98" s="872"/>
      <c r="CR98" s="870"/>
      <c r="CS98" s="871"/>
      <c r="CT98" s="871"/>
      <c r="CU98" s="871"/>
      <c r="CV98" s="872"/>
      <c r="CW98" s="870"/>
      <c r="CX98" s="871"/>
      <c r="CY98" s="871"/>
      <c r="CZ98" s="871"/>
      <c r="DA98" s="872"/>
      <c r="DB98" s="870"/>
      <c r="DC98" s="871"/>
      <c r="DD98" s="871"/>
      <c r="DE98" s="871"/>
      <c r="DF98" s="872"/>
      <c r="DG98" s="870"/>
      <c r="DH98" s="871"/>
      <c r="DI98" s="871"/>
      <c r="DJ98" s="871"/>
      <c r="DK98" s="872"/>
      <c r="DL98" s="870"/>
      <c r="DM98" s="871"/>
      <c r="DN98" s="871"/>
      <c r="DO98" s="871"/>
      <c r="DP98" s="872"/>
      <c r="DQ98" s="870"/>
      <c r="DR98" s="871"/>
      <c r="DS98" s="871"/>
      <c r="DT98" s="871"/>
      <c r="DU98" s="872"/>
      <c r="DV98" s="867"/>
      <c r="DW98" s="868"/>
      <c r="DX98" s="868"/>
      <c r="DY98" s="868"/>
      <c r="DZ98" s="869"/>
      <c r="EA98" s="227"/>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67"/>
      <c r="BT99" s="868"/>
      <c r="BU99" s="868"/>
      <c r="BV99" s="868"/>
      <c r="BW99" s="868"/>
      <c r="BX99" s="868"/>
      <c r="BY99" s="868"/>
      <c r="BZ99" s="868"/>
      <c r="CA99" s="868"/>
      <c r="CB99" s="868"/>
      <c r="CC99" s="868"/>
      <c r="CD99" s="868"/>
      <c r="CE99" s="868"/>
      <c r="CF99" s="868"/>
      <c r="CG99" s="873"/>
      <c r="CH99" s="870"/>
      <c r="CI99" s="871"/>
      <c r="CJ99" s="871"/>
      <c r="CK99" s="871"/>
      <c r="CL99" s="872"/>
      <c r="CM99" s="870"/>
      <c r="CN99" s="871"/>
      <c r="CO99" s="871"/>
      <c r="CP99" s="871"/>
      <c r="CQ99" s="872"/>
      <c r="CR99" s="870"/>
      <c r="CS99" s="871"/>
      <c r="CT99" s="871"/>
      <c r="CU99" s="871"/>
      <c r="CV99" s="872"/>
      <c r="CW99" s="870"/>
      <c r="CX99" s="871"/>
      <c r="CY99" s="871"/>
      <c r="CZ99" s="871"/>
      <c r="DA99" s="872"/>
      <c r="DB99" s="870"/>
      <c r="DC99" s="871"/>
      <c r="DD99" s="871"/>
      <c r="DE99" s="871"/>
      <c r="DF99" s="872"/>
      <c r="DG99" s="870"/>
      <c r="DH99" s="871"/>
      <c r="DI99" s="871"/>
      <c r="DJ99" s="871"/>
      <c r="DK99" s="872"/>
      <c r="DL99" s="870"/>
      <c r="DM99" s="871"/>
      <c r="DN99" s="871"/>
      <c r="DO99" s="871"/>
      <c r="DP99" s="872"/>
      <c r="DQ99" s="870"/>
      <c r="DR99" s="871"/>
      <c r="DS99" s="871"/>
      <c r="DT99" s="871"/>
      <c r="DU99" s="872"/>
      <c r="DV99" s="867"/>
      <c r="DW99" s="868"/>
      <c r="DX99" s="868"/>
      <c r="DY99" s="868"/>
      <c r="DZ99" s="869"/>
      <c r="EA99" s="227"/>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67"/>
      <c r="BT100" s="868"/>
      <c r="BU100" s="868"/>
      <c r="BV100" s="868"/>
      <c r="BW100" s="868"/>
      <c r="BX100" s="868"/>
      <c r="BY100" s="868"/>
      <c r="BZ100" s="868"/>
      <c r="CA100" s="868"/>
      <c r="CB100" s="868"/>
      <c r="CC100" s="868"/>
      <c r="CD100" s="868"/>
      <c r="CE100" s="868"/>
      <c r="CF100" s="868"/>
      <c r="CG100" s="873"/>
      <c r="CH100" s="870"/>
      <c r="CI100" s="871"/>
      <c r="CJ100" s="871"/>
      <c r="CK100" s="871"/>
      <c r="CL100" s="872"/>
      <c r="CM100" s="870"/>
      <c r="CN100" s="871"/>
      <c r="CO100" s="871"/>
      <c r="CP100" s="871"/>
      <c r="CQ100" s="872"/>
      <c r="CR100" s="870"/>
      <c r="CS100" s="871"/>
      <c r="CT100" s="871"/>
      <c r="CU100" s="871"/>
      <c r="CV100" s="872"/>
      <c r="CW100" s="870"/>
      <c r="CX100" s="871"/>
      <c r="CY100" s="871"/>
      <c r="CZ100" s="871"/>
      <c r="DA100" s="872"/>
      <c r="DB100" s="870"/>
      <c r="DC100" s="871"/>
      <c r="DD100" s="871"/>
      <c r="DE100" s="871"/>
      <c r="DF100" s="872"/>
      <c r="DG100" s="870"/>
      <c r="DH100" s="871"/>
      <c r="DI100" s="871"/>
      <c r="DJ100" s="871"/>
      <c r="DK100" s="872"/>
      <c r="DL100" s="870"/>
      <c r="DM100" s="871"/>
      <c r="DN100" s="871"/>
      <c r="DO100" s="871"/>
      <c r="DP100" s="872"/>
      <c r="DQ100" s="870"/>
      <c r="DR100" s="871"/>
      <c r="DS100" s="871"/>
      <c r="DT100" s="871"/>
      <c r="DU100" s="872"/>
      <c r="DV100" s="867"/>
      <c r="DW100" s="868"/>
      <c r="DX100" s="868"/>
      <c r="DY100" s="868"/>
      <c r="DZ100" s="869"/>
      <c r="EA100" s="227"/>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67"/>
      <c r="BT101" s="868"/>
      <c r="BU101" s="868"/>
      <c r="BV101" s="868"/>
      <c r="BW101" s="868"/>
      <c r="BX101" s="868"/>
      <c r="BY101" s="868"/>
      <c r="BZ101" s="868"/>
      <c r="CA101" s="868"/>
      <c r="CB101" s="868"/>
      <c r="CC101" s="868"/>
      <c r="CD101" s="868"/>
      <c r="CE101" s="868"/>
      <c r="CF101" s="868"/>
      <c r="CG101" s="873"/>
      <c r="CH101" s="870"/>
      <c r="CI101" s="871"/>
      <c r="CJ101" s="871"/>
      <c r="CK101" s="871"/>
      <c r="CL101" s="872"/>
      <c r="CM101" s="870"/>
      <c r="CN101" s="871"/>
      <c r="CO101" s="871"/>
      <c r="CP101" s="871"/>
      <c r="CQ101" s="872"/>
      <c r="CR101" s="870"/>
      <c r="CS101" s="871"/>
      <c r="CT101" s="871"/>
      <c r="CU101" s="871"/>
      <c r="CV101" s="872"/>
      <c r="CW101" s="870"/>
      <c r="CX101" s="871"/>
      <c r="CY101" s="871"/>
      <c r="CZ101" s="871"/>
      <c r="DA101" s="872"/>
      <c r="DB101" s="870"/>
      <c r="DC101" s="871"/>
      <c r="DD101" s="871"/>
      <c r="DE101" s="871"/>
      <c r="DF101" s="872"/>
      <c r="DG101" s="870"/>
      <c r="DH101" s="871"/>
      <c r="DI101" s="871"/>
      <c r="DJ101" s="871"/>
      <c r="DK101" s="872"/>
      <c r="DL101" s="870"/>
      <c r="DM101" s="871"/>
      <c r="DN101" s="871"/>
      <c r="DO101" s="871"/>
      <c r="DP101" s="872"/>
      <c r="DQ101" s="870"/>
      <c r="DR101" s="871"/>
      <c r="DS101" s="871"/>
      <c r="DT101" s="871"/>
      <c r="DU101" s="872"/>
      <c r="DV101" s="867"/>
      <c r="DW101" s="868"/>
      <c r="DX101" s="868"/>
      <c r="DY101" s="868"/>
      <c r="DZ101" s="869"/>
      <c r="EA101" s="227"/>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391</v>
      </c>
      <c r="BR102" s="800" t="s">
        <v>420</v>
      </c>
      <c r="BS102" s="801"/>
      <c r="BT102" s="801"/>
      <c r="BU102" s="801"/>
      <c r="BV102" s="801"/>
      <c r="BW102" s="801"/>
      <c r="BX102" s="801"/>
      <c r="BY102" s="801"/>
      <c r="BZ102" s="801"/>
      <c r="CA102" s="801"/>
      <c r="CB102" s="801"/>
      <c r="CC102" s="801"/>
      <c r="CD102" s="801"/>
      <c r="CE102" s="801"/>
      <c r="CF102" s="801"/>
      <c r="CG102" s="802"/>
      <c r="CH102" s="895"/>
      <c r="CI102" s="896"/>
      <c r="CJ102" s="896"/>
      <c r="CK102" s="896"/>
      <c r="CL102" s="897"/>
      <c r="CM102" s="895"/>
      <c r="CN102" s="896"/>
      <c r="CO102" s="896"/>
      <c r="CP102" s="896"/>
      <c r="CQ102" s="897"/>
      <c r="CR102" s="898">
        <v>37</v>
      </c>
      <c r="CS102" s="860"/>
      <c r="CT102" s="860"/>
      <c r="CU102" s="860"/>
      <c r="CV102" s="899"/>
      <c r="CW102" s="898">
        <v>2</v>
      </c>
      <c r="CX102" s="860"/>
      <c r="CY102" s="860"/>
      <c r="CZ102" s="860"/>
      <c r="DA102" s="899"/>
      <c r="DB102" s="898" t="s">
        <v>511</v>
      </c>
      <c r="DC102" s="860"/>
      <c r="DD102" s="860"/>
      <c r="DE102" s="860"/>
      <c r="DF102" s="899"/>
      <c r="DG102" s="898" t="s">
        <v>511</v>
      </c>
      <c r="DH102" s="860"/>
      <c r="DI102" s="860"/>
      <c r="DJ102" s="860"/>
      <c r="DK102" s="899"/>
      <c r="DL102" s="898" t="s">
        <v>511</v>
      </c>
      <c r="DM102" s="860"/>
      <c r="DN102" s="860"/>
      <c r="DO102" s="860"/>
      <c r="DP102" s="899"/>
      <c r="DQ102" s="898" t="s">
        <v>511</v>
      </c>
      <c r="DR102" s="860"/>
      <c r="DS102" s="860"/>
      <c r="DT102" s="860"/>
      <c r="DU102" s="899"/>
      <c r="DV102" s="800"/>
      <c r="DW102" s="801"/>
      <c r="DX102" s="801"/>
      <c r="DY102" s="801"/>
      <c r="DZ102" s="922"/>
      <c r="EA102" s="227"/>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23" t="s">
        <v>421</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27"/>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24" t="s">
        <v>422</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27"/>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x14ac:dyDescent="0.25">
      <c r="A107" s="247" t="s">
        <v>423</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424</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7" customFormat="1" ht="26.25" customHeight="1" x14ac:dyDescent="0.2">
      <c r="A108" s="925" t="s">
        <v>425</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426</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27" customFormat="1" ht="26.25" customHeight="1" x14ac:dyDescent="0.2">
      <c r="A109" s="920" t="s">
        <v>427</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428</v>
      </c>
      <c r="AB109" s="901"/>
      <c r="AC109" s="901"/>
      <c r="AD109" s="901"/>
      <c r="AE109" s="902"/>
      <c r="AF109" s="900" t="s">
        <v>429</v>
      </c>
      <c r="AG109" s="901"/>
      <c r="AH109" s="901"/>
      <c r="AI109" s="901"/>
      <c r="AJ109" s="902"/>
      <c r="AK109" s="900" t="s">
        <v>307</v>
      </c>
      <c r="AL109" s="901"/>
      <c r="AM109" s="901"/>
      <c r="AN109" s="901"/>
      <c r="AO109" s="902"/>
      <c r="AP109" s="900" t="s">
        <v>430</v>
      </c>
      <c r="AQ109" s="901"/>
      <c r="AR109" s="901"/>
      <c r="AS109" s="901"/>
      <c r="AT109" s="903"/>
      <c r="AU109" s="920" t="s">
        <v>427</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428</v>
      </c>
      <c r="BR109" s="901"/>
      <c r="BS109" s="901"/>
      <c r="BT109" s="901"/>
      <c r="BU109" s="902"/>
      <c r="BV109" s="900" t="s">
        <v>429</v>
      </c>
      <c r="BW109" s="901"/>
      <c r="BX109" s="901"/>
      <c r="BY109" s="901"/>
      <c r="BZ109" s="902"/>
      <c r="CA109" s="900" t="s">
        <v>307</v>
      </c>
      <c r="CB109" s="901"/>
      <c r="CC109" s="901"/>
      <c r="CD109" s="901"/>
      <c r="CE109" s="902"/>
      <c r="CF109" s="921" t="s">
        <v>430</v>
      </c>
      <c r="CG109" s="921"/>
      <c r="CH109" s="921"/>
      <c r="CI109" s="921"/>
      <c r="CJ109" s="921"/>
      <c r="CK109" s="900" t="s">
        <v>431</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428</v>
      </c>
      <c r="DH109" s="901"/>
      <c r="DI109" s="901"/>
      <c r="DJ109" s="901"/>
      <c r="DK109" s="902"/>
      <c r="DL109" s="900" t="s">
        <v>429</v>
      </c>
      <c r="DM109" s="901"/>
      <c r="DN109" s="901"/>
      <c r="DO109" s="901"/>
      <c r="DP109" s="902"/>
      <c r="DQ109" s="900" t="s">
        <v>307</v>
      </c>
      <c r="DR109" s="901"/>
      <c r="DS109" s="901"/>
      <c r="DT109" s="901"/>
      <c r="DU109" s="902"/>
      <c r="DV109" s="900" t="s">
        <v>430</v>
      </c>
      <c r="DW109" s="901"/>
      <c r="DX109" s="901"/>
      <c r="DY109" s="901"/>
      <c r="DZ109" s="903"/>
    </row>
    <row r="110" spans="1:131" s="227" customFormat="1" ht="26.25" customHeight="1" x14ac:dyDescent="0.2">
      <c r="A110" s="904" t="s">
        <v>432</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236638</v>
      </c>
      <c r="AB110" s="908"/>
      <c r="AC110" s="908"/>
      <c r="AD110" s="908"/>
      <c r="AE110" s="909"/>
      <c r="AF110" s="910">
        <v>239315</v>
      </c>
      <c r="AG110" s="908"/>
      <c r="AH110" s="908"/>
      <c r="AI110" s="908"/>
      <c r="AJ110" s="909"/>
      <c r="AK110" s="910">
        <v>229633</v>
      </c>
      <c r="AL110" s="908"/>
      <c r="AM110" s="908"/>
      <c r="AN110" s="908"/>
      <c r="AO110" s="909"/>
      <c r="AP110" s="911">
        <v>12.8</v>
      </c>
      <c r="AQ110" s="912"/>
      <c r="AR110" s="912"/>
      <c r="AS110" s="912"/>
      <c r="AT110" s="913"/>
      <c r="AU110" s="914" t="s">
        <v>73</v>
      </c>
      <c r="AV110" s="915"/>
      <c r="AW110" s="915"/>
      <c r="AX110" s="915"/>
      <c r="AY110" s="915"/>
      <c r="AZ110" s="937" t="s">
        <v>433</v>
      </c>
      <c r="BA110" s="905"/>
      <c r="BB110" s="905"/>
      <c r="BC110" s="905"/>
      <c r="BD110" s="905"/>
      <c r="BE110" s="905"/>
      <c r="BF110" s="905"/>
      <c r="BG110" s="905"/>
      <c r="BH110" s="905"/>
      <c r="BI110" s="905"/>
      <c r="BJ110" s="905"/>
      <c r="BK110" s="905"/>
      <c r="BL110" s="905"/>
      <c r="BM110" s="905"/>
      <c r="BN110" s="905"/>
      <c r="BO110" s="905"/>
      <c r="BP110" s="906"/>
      <c r="BQ110" s="938">
        <v>1811983</v>
      </c>
      <c r="BR110" s="939"/>
      <c r="BS110" s="939"/>
      <c r="BT110" s="939"/>
      <c r="BU110" s="939"/>
      <c r="BV110" s="939">
        <v>1746876</v>
      </c>
      <c r="BW110" s="939"/>
      <c r="BX110" s="939"/>
      <c r="BY110" s="939"/>
      <c r="BZ110" s="939"/>
      <c r="CA110" s="939">
        <v>1777140</v>
      </c>
      <c r="CB110" s="939"/>
      <c r="CC110" s="939"/>
      <c r="CD110" s="939"/>
      <c r="CE110" s="939"/>
      <c r="CF110" s="952">
        <v>99.1</v>
      </c>
      <c r="CG110" s="953"/>
      <c r="CH110" s="953"/>
      <c r="CI110" s="953"/>
      <c r="CJ110" s="953"/>
      <c r="CK110" s="954" t="s">
        <v>434</v>
      </c>
      <c r="CL110" s="955"/>
      <c r="CM110" s="937" t="s">
        <v>435</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136</v>
      </c>
      <c r="DH110" s="939"/>
      <c r="DI110" s="939"/>
      <c r="DJ110" s="939"/>
      <c r="DK110" s="939"/>
      <c r="DL110" s="939" t="s">
        <v>136</v>
      </c>
      <c r="DM110" s="939"/>
      <c r="DN110" s="939"/>
      <c r="DO110" s="939"/>
      <c r="DP110" s="939"/>
      <c r="DQ110" s="939" t="s">
        <v>436</v>
      </c>
      <c r="DR110" s="939"/>
      <c r="DS110" s="939"/>
      <c r="DT110" s="939"/>
      <c r="DU110" s="939"/>
      <c r="DV110" s="940" t="s">
        <v>136</v>
      </c>
      <c r="DW110" s="940"/>
      <c r="DX110" s="940"/>
      <c r="DY110" s="940"/>
      <c r="DZ110" s="941"/>
    </row>
    <row r="111" spans="1:131" s="227" customFormat="1" ht="26.25" customHeight="1" x14ac:dyDescent="0.2">
      <c r="A111" s="942" t="s">
        <v>437</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438</v>
      </c>
      <c r="AB111" s="946"/>
      <c r="AC111" s="946"/>
      <c r="AD111" s="946"/>
      <c r="AE111" s="947"/>
      <c r="AF111" s="948" t="s">
        <v>136</v>
      </c>
      <c r="AG111" s="946"/>
      <c r="AH111" s="946"/>
      <c r="AI111" s="946"/>
      <c r="AJ111" s="947"/>
      <c r="AK111" s="948" t="s">
        <v>136</v>
      </c>
      <c r="AL111" s="946"/>
      <c r="AM111" s="946"/>
      <c r="AN111" s="946"/>
      <c r="AO111" s="947"/>
      <c r="AP111" s="949" t="s">
        <v>438</v>
      </c>
      <c r="AQ111" s="950"/>
      <c r="AR111" s="950"/>
      <c r="AS111" s="950"/>
      <c r="AT111" s="951"/>
      <c r="AU111" s="916"/>
      <c r="AV111" s="917"/>
      <c r="AW111" s="917"/>
      <c r="AX111" s="917"/>
      <c r="AY111" s="917"/>
      <c r="AZ111" s="930" t="s">
        <v>439</v>
      </c>
      <c r="BA111" s="931"/>
      <c r="BB111" s="931"/>
      <c r="BC111" s="931"/>
      <c r="BD111" s="931"/>
      <c r="BE111" s="931"/>
      <c r="BF111" s="931"/>
      <c r="BG111" s="931"/>
      <c r="BH111" s="931"/>
      <c r="BI111" s="931"/>
      <c r="BJ111" s="931"/>
      <c r="BK111" s="931"/>
      <c r="BL111" s="931"/>
      <c r="BM111" s="931"/>
      <c r="BN111" s="931"/>
      <c r="BO111" s="931"/>
      <c r="BP111" s="932"/>
      <c r="BQ111" s="933" t="s">
        <v>436</v>
      </c>
      <c r="BR111" s="934"/>
      <c r="BS111" s="934"/>
      <c r="BT111" s="934"/>
      <c r="BU111" s="934"/>
      <c r="BV111" s="934" t="s">
        <v>436</v>
      </c>
      <c r="BW111" s="934"/>
      <c r="BX111" s="934"/>
      <c r="BY111" s="934"/>
      <c r="BZ111" s="934"/>
      <c r="CA111" s="934" t="s">
        <v>136</v>
      </c>
      <c r="CB111" s="934"/>
      <c r="CC111" s="934"/>
      <c r="CD111" s="934"/>
      <c r="CE111" s="934"/>
      <c r="CF111" s="928" t="s">
        <v>436</v>
      </c>
      <c r="CG111" s="929"/>
      <c r="CH111" s="929"/>
      <c r="CI111" s="929"/>
      <c r="CJ111" s="929"/>
      <c r="CK111" s="956"/>
      <c r="CL111" s="957"/>
      <c r="CM111" s="930" t="s">
        <v>440</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436</v>
      </c>
      <c r="DH111" s="934"/>
      <c r="DI111" s="934"/>
      <c r="DJ111" s="934"/>
      <c r="DK111" s="934"/>
      <c r="DL111" s="934" t="s">
        <v>436</v>
      </c>
      <c r="DM111" s="934"/>
      <c r="DN111" s="934"/>
      <c r="DO111" s="934"/>
      <c r="DP111" s="934"/>
      <c r="DQ111" s="934" t="s">
        <v>436</v>
      </c>
      <c r="DR111" s="934"/>
      <c r="DS111" s="934"/>
      <c r="DT111" s="934"/>
      <c r="DU111" s="934"/>
      <c r="DV111" s="935" t="s">
        <v>136</v>
      </c>
      <c r="DW111" s="935"/>
      <c r="DX111" s="935"/>
      <c r="DY111" s="935"/>
      <c r="DZ111" s="936"/>
    </row>
    <row r="112" spans="1:131" s="227" customFormat="1" ht="26.25" customHeight="1" x14ac:dyDescent="0.2">
      <c r="A112" s="960" t="s">
        <v>441</v>
      </c>
      <c r="B112" s="961"/>
      <c r="C112" s="931" t="s">
        <v>442</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136</v>
      </c>
      <c r="AB112" s="967"/>
      <c r="AC112" s="967"/>
      <c r="AD112" s="967"/>
      <c r="AE112" s="968"/>
      <c r="AF112" s="969" t="s">
        <v>436</v>
      </c>
      <c r="AG112" s="967"/>
      <c r="AH112" s="967"/>
      <c r="AI112" s="967"/>
      <c r="AJ112" s="968"/>
      <c r="AK112" s="969" t="s">
        <v>136</v>
      </c>
      <c r="AL112" s="967"/>
      <c r="AM112" s="967"/>
      <c r="AN112" s="967"/>
      <c r="AO112" s="968"/>
      <c r="AP112" s="970" t="s">
        <v>436</v>
      </c>
      <c r="AQ112" s="971"/>
      <c r="AR112" s="971"/>
      <c r="AS112" s="971"/>
      <c r="AT112" s="972"/>
      <c r="AU112" s="916"/>
      <c r="AV112" s="917"/>
      <c r="AW112" s="917"/>
      <c r="AX112" s="917"/>
      <c r="AY112" s="917"/>
      <c r="AZ112" s="930" t="s">
        <v>443</v>
      </c>
      <c r="BA112" s="931"/>
      <c r="BB112" s="931"/>
      <c r="BC112" s="931"/>
      <c r="BD112" s="931"/>
      <c r="BE112" s="931"/>
      <c r="BF112" s="931"/>
      <c r="BG112" s="931"/>
      <c r="BH112" s="931"/>
      <c r="BI112" s="931"/>
      <c r="BJ112" s="931"/>
      <c r="BK112" s="931"/>
      <c r="BL112" s="931"/>
      <c r="BM112" s="931"/>
      <c r="BN112" s="931"/>
      <c r="BO112" s="931"/>
      <c r="BP112" s="932"/>
      <c r="BQ112" s="933">
        <v>280697</v>
      </c>
      <c r="BR112" s="934"/>
      <c r="BS112" s="934"/>
      <c r="BT112" s="934"/>
      <c r="BU112" s="934"/>
      <c r="BV112" s="934">
        <v>238034</v>
      </c>
      <c r="BW112" s="934"/>
      <c r="BX112" s="934"/>
      <c r="BY112" s="934"/>
      <c r="BZ112" s="934"/>
      <c r="CA112" s="934">
        <v>203389</v>
      </c>
      <c r="CB112" s="934"/>
      <c r="CC112" s="934"/>
      <c r="CD112" s="934"/>
      <c r="CE112" s="934"/>
      <c r="CF112" s="928">
        <v>11.3</v>
      </c>
      <c r="CG112" s="929"/>
      <c r="CH112" s="929"/>
      <c r="CI112" s="929"/>
      <c r="CJ112" s="929"/>
      <c r="CK112" s="956"/>
      <c r="CL112" s="957"/>
      <c r="CM112" s="930" t="s">
        <v>444</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136</v>
      </c>
      <c r="DH112" s="934"/>
      <c r="DI112" s="934"/>
      <c r="DJ112" s="934"/>
      <c r="DK112" s="934"/>
      <c r="DL112" s="934" t="s">
        <v>436</v>
      </c>
      <c r="DM112" s="934"/>
      <c r="DN112" s="934"/>
      <c r="DO112" s="934"/>
      <c r="DP112" s="934"/>
      <c r="DQ112" s="934" t="s">
        <v>136</v>
      </c>
      <c r="DR112" s="934"/>
      <c r="DS112" s="934"/>
      <c r="DT112" s="934"/>
      <c r="DU112" s="934"/>
      <c r="DV112" s="935" t="s">
        <v>136</v>
      </c>
      <c r="DW112" s="935"/>
      <c r="DX112" s="935"/>
      <c r="DY112" s="935"/>
      <c r="DZ112" s="936"/>
    </row>
    <row r="113" spans="1:130" s="227" customFormat="1" ht="26.25" customHeight="1" x14ac:dyDescent="0.2">
      <c r="A113" s="962"/>
      <c r="B113" s="963"/>
      <c r="C113" s="931" t="s">
        <v>445</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35117</v>
      </c>
      <c r="AB113" s="946"/>
      <c r="AC113" s="946"/>
      <c r="AD113" s="946"/>
      <c r="AE113" s="947"/>
      <c r="AF113" s="948">
        <v>37392</v>
      </c>
      <c r="AG113" s="946"/>
      <c r="AH113" s="946"/>
      <c r="AI113" s="946"/>
      <c r="AJ113" s="947"/>
      <c r="AK113" s="948">
        <v>31068</v>
      </c>
      <c r="AL113" s="946"/>
      <c r="AM113" s="946"/>
      <c r="AN113" s="946"/>
      <c r="AO113" s="947"/>
      <c r="AP113" s="949">
        <v>1.7</v>
      </c>
      <c r="AQ113" s="950"/>
      <c r="AR113" s="950"/>
      <c r="AS113" s="950"/>
      <c r="AT113" s="951"/>
      <c r="AU113" s="916"/>
      <c r="AV113" s="917"/>
      <c r="AW113" s="917"/>
      <c r="AX113" s="917"/>
      <c r="AY113" s="917"/>
      <c r="AZ113" s="930" t="s">
        <v>446</v>
      </c>
      <c r="BA113" s="931"/>
      <c r="BB113" s="931"/>
      <c r="BC113" s="931"/>
      <c r="BD113" s="931"/>
      <c r="BE113" s="931"/>
      <c r="BF113" s="931"/>
      <c r="BG113" s="931"/>
      <c r="BH113" s="931"/>
      <c r="BI113" s="931"/>
      <c r="BJ113" s="931"/>
      <c r="BK113" s="931"/>
      <c r="BL113" s="931"/>
      <c r="BM113" s="931"/>
      <c r="BN113" s="931"/>
      <c r="BO113" s="931"/>
      <c r="BP113" s="932"/>
      <c r="BQ113" s="933" t="s">
        <v>136</v>
      </c>
      <c r="BR113" s="934"/>
      <c r="BS113" s="934"/>
      <c r="BT113" s="934"/>
      <c r="BU113" s="934"/>
      <c r="BV113" s="934" t="s">
        <v>136</v>
      </c>
      <c r="BW113" s="934"/>
      <c r="BX113" s="934"/>
      <c r="BY113" s="934"/>
      <c r="BZ113" s="934"/>
      <c r="CA113" s="934" t="s">
        <v>136</v>
      </c>
      <c r="CB113" s="934"/>
      <c r="CC113" s="934"/>
      <c r="CD113" s="934"/>
      <c r="CE113" s="934"/>
      <c r="CF113" s="928" t="s">
        <v>436</v>
      </c>
      <c r="CG113" s="929"/>
      <c r="CH113" s="929"/>
      <c r="CI113" s="929"/>
      <c r="CJ113" s="929"/>
      <c r="CK113" s="956"/>
      <c r="CL113" s="957"/>
      <c r="CM113" s="930" t="s">
        <v>447</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136</v>
      </c>
      <c r="DH113" s="967"/>
      <c r="DI113" s="967"/>
      <c r="DJ113" s="967"/>
      <c r="DK113" s="968"/>
      <c r="DL113" s="969" t="s">
        <v>136</v>
      </c>
      <c r="DM113" s="967"/>
      <c r="DN113" s="967"/>
      <c r="DO113" s="967"/>
      <c r="DP113" s="968"/>
      <c r="DQ113" s="969" t="s">
        <v>136</v>
      </c>
      <c r="DR113" s="967"/>
      <c r="DS113" s="967"/>
      <c r="DT113" s="967"/>
      <c r="DU113" s="968"/>
      <c r="DV113" s="970" t="s">
        <v>436</v>
      </c>
      <c r="DW113" s="971"/>
      <c r="DX113" s="971"/>
      <c r="DY113" s="971"/>
      <c r="DZ113" s="972"/>
    </row>
    <row r="114" spans="1:130" s="227" customFormat="1" ht="26.25" customHeight="1" x14ac:dyDescent="0.2">
      <c r="A114" s="962"/>
      <c r="B114" s="963"/>
      <c r="C114" s="931" t="s">
        <v>448</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t="s">
        <v>436</v>
      </c>
      <c r="AB114" s="967"/>
      <c r="AC114" s="967"/>
      <c r="AD114" s="967"/>
      <c r="AE114" s="968"/>
      <c r="AF114" s="969" t="s">
        <v>136</v>
      </c>
      <c r="AG114" s="967"/>
      <c r="AH114" s="967"/>
      <c r="AI114" s="967"/>
      <c r="AJ114" s="968"/>
      <c r="AK114" s="969" t="s">
        <v>436</v>
      </c>
      <c r="AL114" s="967"/>
      <c r="AM114" s="967"/>
      <c r="AN114" s="967"/>
      <c r="AO114" s="968"/>
      <c r="AP114" s="970" t="s">
        <v>136</v>
      </c>
      <c r="AQ114" s="971"/>
      <c r="AR114" s="971"/>
      <c r="AS114" s="971"/>
      <c r="AT114" s="972"/>
      <c r="AU114" s="916"/>
      <c r="AV114" s="917"/>
      <c r="AW114" s="917"/>
      <c r="AX114" s="917"/>
      <c r="AY114" s="917"/>
      <c r="AZ114" s="930" t="s">
        <v>449</v>
      </c>
      <c r="BA114" s="931"/>
      <c r="BB114" s="931"/>
      <c r="BC114" s="931"/>
      <c r="BD114" s="931"/>
      <c r="BE114" s="931"/>
      <c r="BF114" s="931"/>
      <c r="BG114" s="931"/>
      <c r="BH114" s="931"/>
      <c r="BI114" s="931"/>
      <c r="BJ114" s="931"/>
      <c r="BK114" s="931"/>
      <c r="BL114" s="931"/>
      <c r="BM114" s="931"/>
      <c r="BN114" s="931"/>
      <c r="BO114" s="931"/>
      <c r="BP114" s="932"/>
      <c r="BQ114" s="933">
        <v>288259</v>
      </c>
      <c r="BR114" s="934"/>
      <c r="BS114" s="934"/>
      <c r="BT114" s="934"/>
      <c r="BU114" s="934"/>
      <c r="BV114" s="934">
        <v>388228</v>
      </c>
      <c r="BW114" s="934"/>
      <c r="BX114" s="934"/>
      <c r="BY114" s="934"/>
      <c r="BZ114" s="934"/>
      <c r="CA114" s="934">
        <v>251971</v>
      </c>
      <c r="CB114" s="934"/>
      <c r="CC114" s="934"/>
      <c r="CD114" s="934"/>
      <c r="CE114" s="934"/>
      <c r="CF114" s="928">
        <v>14.1</v>
      </c>
      <c r="CG114" s="929"/>
      <c r="CH114" s="929"/>
      <c r="CI114" s="929"/>
      <c r="CJ114" s="929"/>
      <c r="CK114" s="956"/>
      <c r="CL114" s="957"/>
      <c r="CM114" s="930" t="s">
        <v>450</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436</v>
      </c>
      <c r="DH114" s="967"/>
      <c r="DI114" s="967"/>
      <c r="DJ114" s="967"/>
      <c r="DK114" s="968"/>
      <c r="DL114" s="969" t="s">
        <v>136</v>
      </c>
      <c r="DM114" s="967"/>
      <c r="DN114" s="967"/>
      <c r="DO114" s="967"/>
      <c r="DP114" s="968"/>
      <c r="DQ114" s="969" t="s">
        <v>136</v>
      </c>
      <c r="DR114" s="967"/>
      <c r="DS114" s="967"/>
      <c r="DT114" s="967"/>
      <c r="DU114" s="968"/>
      <c r="DV114" s="970" t="s">
        <v>136</v>
      </c>
      <c r="DW114" s="971"/>
      <c r="DX114" s="971"/>
      <c r="DY114" s="971"/>
      <c r="DZ114" s="972"/>
    </row>
    <row r="115" spans="1:130" s="227" customFormat="1" ht="26.25" customHeight="1" x14ac:dyDescent="0.2">
      <c r="A115" s="962"/>
      <c r="B115" s="963"/>
      <c r="C115" s="931" t="s">
        <v>451</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226</v>
      </c>
      <c r="AB115" s="946"/>
      <c r="AC115" s="946"/>
      <c r="AD115" s="946"/>
      <c r="AE115" s="947"/>
      <c r="AF115" s="948">
        <v>418</v>
      </c>
      <c r="AG115" s="946"/>
      <c r="AH115" s="946"/>
      <c r="AI115" s="946"/>
      <c r="AJ115" s="947"/>
      <c r="AK115" s="948">
        <v>447</v>
      </c>
      <c r="AL115" s="946"/>
      <c r="AM115" s="946"/>
      <c r="AN115" s="946"/>
      <c r="AO115" s="947"/>
      <c r="AP115" s="949">
        <v>0</v>
      </c>
      <c r="AQ115" s="950"/>
      <c r="AR115" s="950"/>
      <c r="AS115" s="950"/>
      <c r="AT115" s="951"/>
      <c r="AU115" s="916"/>
      <c r="AV115" s="917"/>
      <c r="AW115" s="917"/>
      <c r="AX115" s="917"/>
      <c r="AY115" s="917"/>
      <c r="AZ115" s="930" t="s">
        <v>452</v>
      </c>
      <c r="BA115" s="931"/>
      <c r="BB115" s="931"/>
      <c r="BC115" s="931"/>
      <c r="BD115" s="931"/>
      <c r="BE115" s="931"/>
      <c r="BF115" s="931"/>
      <c r="BG115" s="931"/>
      <c r="BH115" s="931"/>
      <c r="BI115" s="931"/>
      <c r="BJ115" s="931"/>
      <c r="BK115" s="931"/>
      <c r="BL115" s="931"/>
      <c r="BM115" s="931"/>
      <c r="BN115" s="931"/>
      <c r="BO115" s="931"/>
      <c r="BP115" s="932"/>
      <c r="BQ115" s="933" t="s">
        <v>136</v>
      </c>
      <c r="BR115" s="934"/>
      <c r="BS115" s="934"/>
      <c r="BT115" s="934"/>
      <c r="BU115" s="934"/>
      <c r="BV115" s="934" t="s">
        <v>436</v>
      </c>
      <c r="BW115" s="934"/>
      <c r="BX115" s="934"/>
      <c r="BY115" s="934"/>
      <c r="BZ115" s="934"/>
      <c r="CA115" s="934" t="s">
        <v>436</v>
      </c>
      <c r="CB115" s="934"/>
      <c r="CC115" s="934"/>
      <c r="CD115" s="934"/>
      <c r="CE115" s="934"/>
      <c r="CF115" s="928" t="s">
        <v>136</v>
      </c>
      <c r="CG115" s="929"/>
      <c r="CH115" s="929"/>
      <c r="CI115" s="929"/>
      <c r="CJ115" s="929"/>
      <c r="CK115" s="956"/>
      <c r="CL115" s="957"/>
      <c r="CM115" s="930" t="s">
        <v>453</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t="s">
        <v>136</v>
      </c>
      <c r="DH115" s="967"/>
      <c r="DI115" s="967"/>
      <c r="DJ115" s="967"/>
      <c r="DK115" s="968"/>
      <c r="DL115" s="969" t="s">
        <v>136</v>
      </c>
      <c r="DM115" s="967"/>
      <c r="DN115" s="967"/>
      <c r="DO115" s="967"/>
      <c r="DP115" s="968"/>
      <c r="DQ115" s="969" t="s">
        <v>436</v>
      </c>
      <c r="DR115" s="967"/>
      <c r="DS115" s="967"/>
      <c r="DT115" s="967"/>
      <c r="DU115" s="968"/>
      <c r="DV115" s="970" t="s">
        <v>436</v>
      </c>
      <c r="DW115" s="971"/>
      <c r="DX115" s="971"/>
      <c r="DY115" s="971"/>
      <c r="DZ115" s="972"/>
    </row>
    <row r="116" spans="1:130" s="227" customFormat="1" ht="26.25" customHeight="1" x14ac:dyDescent="0.2">
      <c r="A116" s="964"/>
      <c r="B116" s="965"/>
      <c r="C116" s="973" t="s">
        <v>454</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136</v>
      </c>
      <c r="AB116" s="967"/>
      <c r="AC116" s="967"/>
      <c r="AD116" s="967"/>
      <c r="AE116" s="968"/>
      <c r="AF116" s="969" t="s">
        <v>136</v>
      </c>
      <c r="AG116" s="967"/>
      <c r="AH116" s="967"/>
      <c r="AI116" s="967"/>
      <c r="AJ116" s="968"/>
      <c r="AK116" s="969" t="s">
        <v>436</v>
      </c>
      <c r="AL116" s="967"/>
      <c r="AM116" s="967"/>
      <c r="AN116" s="967"/>
      <c r="AO116" s="968"/>
      <c r="AP116" s="970" t="s">
        <v>136</v>
      </c>
      <c r="AQ116" s="971"/>
      <c r="AR116" s="971"/>
      <c r="AS116" s="971"/>
      <c r="AT116" s="972"/>
      <c r="AU116" s="916"/>
      <c r="AV116" s="917"/>
      <c r="AW116" s="917"/>
      <c r="AX116" s="917"/>
      <c r="AY116" s="917"/>
      <c r="AZ116" s="975" t="s">
        <v>455</v>
      </c>
      <c r="BA116" s="976"/>
      <c r="BB116" s="976"/>
      <c r="BC116" s="976"/>
      <c r="BD116" s="976"/>
      <c r="BE116" s="976"/>
      <c r="BF116" s="976"/>
      <c r="BG116" s="976"/>
      <c r="BH116" s="976"/>
      <c r="BI116" s="976"/>
      <c r="BJ116" s="976"/>
      <c r="BK116" s="976"/>
      <c r="BL116" s="976"/>
      <c r="BM116" s="976"/>
      <c r="BN116" s="976"/>
      <c r="BO116" s="976"/>
      <c r="BP116" s="977"/>
      <c r="BQ116" s="933" t="s">
        <v>136</v>
      </c>
      <c r="BR116" s="934"/>
      <c r="BS116" s="934"/>
      <c r="BT116" s="934"/>
      <c r="BU116" s="934"/>
      <c r="BV116" s="934" t="s">
        <v>136</v>
      </c>
      <c r="BW116" s="934"/>
      <c r="BX116" s="934"/>
      <c r="BY116" s="934"/>
      <c r="BZ116" s="934"/>
      <c r="CA116" s="934" t="s">
        <v>436</v>
      </c>
      <c r="CB116" s="934"/>
      <c r="CC116" s="934"/>
      <c r="CD116" s="934"/>
      <c r="CE116" s="934"/>
      <c r="CF116" s="928" t="s">
        <v>136</v>
      </c>
      <c r="CG116" s="929"/>
      <c r="CH116" s="929"/>
      <c r="CI116" s="929"/>
      <c r="CJ116" s="929"/>
      <c r="CK116" s="956"/>
      <c r="CL116" s="957"/>
      <c r="CM116" s="930" t="s">
        <v>456</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t="s">
        <v>438</v>
      </c>
      <c r="DH116" s="967"/>
      <c r="DI116" s="967"/>
      <c r="DJ116" s="967"/>
      <c r="DK116" s="968"/>
      <c r="DL116" s="969" t="s">
        <v>136</v>
      </c>
      <c r="DM116" s="967"/>
      <c r="DN116" s="967"/>
      <c r="DO116" s="967"/>
      <c r="DP116" s="968"/>
      <c r="DQ116" s="969" t="s">
        <v>136</v>
      </c>
      <c r="DR116" s="967"/>
      <c r="DS116" s="967"/>
      <c r="DT116" s="967"/>
      <c r="DU116" s="968"/>
      <c r="DV116" s="970" t="s">
        <v>436</v>
      </c>
      <c r="DW116" s="971"/>
      <c r="DX116" s="971"/>
      <c r="DY116" s="971"/>
      <c r="DZ116" s="972"/>
    </row>
    <row r="117" spans="1:130" s="227" customFormat="1" ht="26.25" customHeight="1" x14ac:dyDescent="0.2">
      <c r="A117" s="920" t="s">
        <v>187</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2" t="s">
        <v>457</v>
      </c>
      <c r="Z117" s="902"/>
      <c r="AA117" s="983">
        <v>271981</v>
      </c>
      <c r="AB117" s="984"/>
      <c r="AC117" s="984"/>
      <c r="AD117" s="984"/>
      <c r="AE117" s="985"/>
      <c r="AF117" s="986">
        <v>277125</v>
      </c>
      <c r="AG117" s="984"/>
      <c r="AH117" s="984"/>
      <c r="AI117" s="984"/>
      <c r="AJ117" s="985"/>
      <c r="AK117" s="986">
        <v>261148</v>
      </c>
      <c r="AL117" s="984"/>
      <c r="AM117" s="984"/>
      <c r="AN117" s="984"/>
      <c r="AO117" s="985"/>
      <c r="AP117" s="987"/>
      <c r="AQ117" s="988"/>
      <c r="AR117" s="988"/>
      <c r="AS117" s="988"/>
      <c r="AT117" s="989"/>
      <c r="AU117" s="916"/>
      <c r="AV117" s="917"/>
      <c r="AW117" s="917"/>
      <c r="AX117" s="917"/>
      <c r="AY117" s="917"/>
      <c r="AZ117" s="975" t="s">
        <v>458</v>
      </c>
      <c r="BA117" s="976"/>
      <c r="BB117" s="976"/>
      <c r="BC117" s="976"/>
      <c r="BD117" s="976"/>
      <c r="BE117" s="976"/>
      <c r="BF117" s="976"/>
      <c r="BG117" s="976"/>
      <c r="BH117" s="976"/>
      <c r="BI117" s="976"/>
      <c r="BJ117" s="976"/>
      <c r="BK117" s="976"/>
      <c r="BL117" s="976"/>
      <c r="BM117" s="976"/>
      <c r="BN117" s="976"/>
      <c r="BO117" s="976"/>
      <c r="BP117" s="977"/>
      <c r="BQ117" s="933" t="s">
        <v>136</v>
      </c>
      <c r="BR117" s="934"/>
      <c r="BS117" s="934"/>
      <c r="BT117" s="934"/>
      <c r="BU117" s="934"/>
      <c r="BV117" s="934" t="s">
        <v>436</v>
      </c>
      <c r="BW117" s="934"/>
      <c r="BX117" s="934"/>
      <c r="BY117" s="934"/>
      <c r="BZ117" s="934"/>
      <c r="CA117" s="934" t="s">
        <v>436</v>
      </c>
      <c r="CB117" s="934"/>
      <c r="CC117" s="934"/>
      <c r="CD117" s="934"/>
      <c r="CE117" s="934"/>
      <c r="CF117" s="928" t="s">
        <v>136</v>
      </c>
      <c r="CG117" s="929"/>
      <c r="CH117" s="929"/>
      <c r="CI117" s="929"/>
      <c r="CJ117" s="929"/>
      <c r="CK117" s="956"/>
      <c r="CL117" s="957"/>
      <c r="CM117" s="930" t="s">
        <v>459</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136</v>
      </c>
      <c r="DH117" s="967"/>
      <c r="DI117" s="967"/>
      <c r="DJ117" s="967"/>
      <c r="DK117" s="968"/>
      <c r="DL117" s="969" t="s">
        <v>136</v>
      </c>
      <c r="DM117" s="967"/>
      <c r="DN117" s="967"/>
      <c r="DO117" s="967"/>
      <c r="DP117" s="968"/>
      <c r="DQ117" s="969" t="s">
        <v>136</v>
      </c>
      <c r="DR117" s="967"/>
      <c r="DS117" s="967"/>
      <c r="DT117" s="967"/>
      <c r="DU117" s="968"/>
      <c r="DV117" s="970" t="s">
        <v>136</v>
      </c>
      <c r="DW117" s="971"/>
      <c r="DX117" s="971"/>
      <c r="DY117" s="971"/>
      <c r="DZ117" s="972"/>
    </row>
    <row r="118" spans="1:130" s="227" customFormat="1" ht="26.25" customHeight="1" x14ac:dyDescent="0.2">
      <c r="A118" s="920" t="s">
        <v>431</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428</v>
      </c>
      <c r="AB118" s="901"/>
      <c r="AC118" s="901"/>
      <c r="AD118" s="901"/>
      <c r="AE118" s="902"/>
      <c r="AF118" s="900" t="s">
        <v>429</v>
      </c>
      <c r="AG118" s="901"/>
      <c r="AH118" s="901"/>
      <c r="AI118" s="901"/>
      <c r="AJ118" s="902"/>
      <c r="AK118" s="900" t="s">
        <v>307</v>
      </c>
      <c r="AL118" s="901"/>
      <c r="AM118" s="901"/>
      <c r="AN118" s="901"/>
      <c r="AO118" s="902"/>
      <c r="AP118" s="978" t="s">
        <v>430</v>
      </c>
      <c r="AQ118" s="979"/>
      <c r="AR118" s="979"/>
      <c r="AS118" s="979"/>
      <c r="AT118" s="980"/>
      <c r="AU118" s="916"/>
      <c r="AV118" s="917"/>
      <c r="AW118" s="917"/>
      <c r="AX118" s="917"/>
      <c r="AY118" s="917"/>
      <c r="AZ118" s="981" t="s">
        <v>460</v>
      </c>
      <c r="BA118" s="973"/>
      <c r="BB118" s="973"/>
      <c r="BC118" s="973"/>
      <c r="BD118" s="973"/>
      <c r="BE118" s="973"/>
      <c r="BF118" s="973"/>
      <c r="BG118" s="973"/>
      <c r="BH118" s="973"/>
      <c r="BI118" s="973"/>
      <c r="BJ118" s="973"/>
      <c r="BK118" s="973"/>
      <c r="BL118" s="973"/>
      <c r="BM118" s="973"/>
      <c r="BN118" s="973"/>
      <c r="BO118" s="973"/>
      <c r="BP118" s="974"/>
      <c r="BQ118" s="1004" t="s">
        <v>436</v>
      </c>
      <c r="BR118" s="1005"/>
      <c r="BS118" s="1005"/>
      <c r="BT118" s="1005"/>
      <c r="BU118" s="1005"/>
      <c r="BV118" s="1005" t="s">
        <v>436</v>
      </c>
      <c r="BW118" s="1005"/>
      <c r="BX118" s="1005"/>
      <c r="BY118" s="1005"/>
      <c r="BZ118" s="1005"/>
      <c r="CA118" s="1005" t="s">
        <v>436</v>
      </c>
      <c r="CB118" s="1005"/>
      <c r="CC118" s="1005"/>
      <c r="CD118" s="1005"/>
      <c r="CE118" s="1005"/>
      <c r="CF118" s="928" t="s">
        <v>436</v>
      </c>
      <c r="CG118" s="929"/>
      <c r="CH118" s="929"/>
      <c r="CI118" s="929"/>
      <c r="CJ118" s="929"/>
      <c r="CK118" s="956"/>
      <c r="CL118" s="957"/>
      <c r="CM118" s="930" t="s">
        <v>461</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438</v>
      </c>
      <c r="DH118" s="967"/>
      <c r="DI118" s="967"/>
      <c r="DJ118" s="967"/>
      <c r="DK118" s="968"/>
      <c r="DL118" s="969" t="s">
        <v>436</v>
      </c>
      <c r="DM118" s="967"/>
      <c r="DN118" s="967"/>
      <c r="DO118" s="967"/>
      <c r="DP118" s="968"/>
      <c r="DQ118" s="969" t="s">
        <v>438</v>
      </c>
      <c r="DR118" s="967"/>
      <c r="DS118" s="967"/>
      <c r="DT118" s="967"/>
      <c r="DU118" s="968"/>
      <c r="DV118" s="970" t="s">
        <v>438</v>
      </c>
      <c r="DW118" s="971"/>
      <c r="DX118" s="971"/>
      <c r="DY118" s="971"/>
      <c r="DZ118" s="972"/>
    </row>
    <row r="119" spans="1:130" s="227" customFormat="1" ht="26.25" customHeight="1" x14ac:dyDescent="0.2">
      <c r="A119" s="1062" t="s">
        <v>434</v>
      </c>
      <c r="B119" s="955"/>
      <c r="C119" s="937" t="s">
        <v>435</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438</v>
      </c>
      <c r="AB119" s="908"/>
      <c r="AC119" s="908"/>
      <c r="AD119" s="908"/>
      <c r="AE119" s="909"/>
      <c r="AF119" s="910" t="s">
        <v>438</v>
      </c>
      <c r="AG119" s="908"/>
      <c r="AH119" s="908"/>
      <c r="AI119" s="908"/>
      <c r="AJ119" s="909"/>
      <c r="AK119" s="910" t="s">
        <v>436</v>
      </c>
      <c r="AL119" s="908"/>
      <c r="AM119" s="908"/>
      <c r="AN119" s="908"/>
      <c r="AO119" s="909"/>
      <c r="AP119" s="911" t="s">
        <v>438</v>
      </c>
      <c r="AQ119" s="912"/>
      <c r="AR119" s="912"/>
      <c r="AS119" s="912"/>
      <c r="AT119" s="913"/>
      <c r="AU119" s="918"/>
      <c r="AV119" s="919"/>
      <c r="AW119" s="919"/>
      <c r="AX119" s="919"/>
      <c r="AY119" s="919"/>
      <c r="AZ119" s="249" t="s">
        <v>187</v>
      </c>
      <c r="BA119" s="249"/>
      <c r="BB119" s="249"/>
      <c r="BC119" s="249"/>
      <c r="BD119" s="249"/>
      <c r="BE119" s="249"/>
      <c r="BF119" s="249"/>
      <c r="BG119" s="249"/>
      <c r="BH119" s="249"/>
      <c r="BI119" s="249"/>
      <c r="BJ119" s="249"/>
      <c r="BK119" s="249"/>
      <c r="BL119" s="249"/>
      <c r="BM119" s="249"/>
      <c r="BN119" s="249"/>
      <c r="BO119" s="982" t="s">
        <v>462</v>
      </c>
      <c r="BP119" s="1010"/>
      <c r="BQ119" s="1004">
        <v>2380939</v>
      </c>
      <c r="BR119" s="1005"/>
      <c r="BS119" s="1005"/>
      <c r="BT119" s="1005"/>
      <c r="BU119" s="1005"/>
      <c r="BV119" s="1005">
        <v>2373138</v>
      </c>
      <c r="BW119" s="1005"/>
      <c r="BX119" s="1005"/>
      <c r="BY119" s="1005"/>
      <c r="BZ119" s="1005"/>
      <c r="CA119" s="1005">
        <v>2232500</v>
      </c>
      <c r="CB119" s="1005"/>
      <c r="CC119" s="1005"/>
      <c r="CD119" s="1005"/>
      <c r="CE119" s="1005"/>
      <c r="CF119" s="1006"/>
      <c r="CG119" s="1007"/>
      <c r="CH119" s="1007"/>
      <c r="CI119" s="1007"/>
      <c r="CJ119" s="1008"/>
      <c r="CK119" s="958"/>
      <c r="CL119" s="959"/>
      <c r="CM119" s="981" t="s">
        <v>463</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09" t="s">
        <v>136</v>
      </c>
      <c r="DH119" s="991"/>
      <c r="DI119" s="991"/>
      <c r="DJ119" s="991"/>
      <c r="DK119" s="992"/>
      <c r="DL119" s="990" t="s">
        <v>136</v>
      </c>
      <c r="DM119" s="991"/>
      <c r="DN119" s="991"/>
      <c r="DO119" s="991"/>
      <c r="DP119" s="992"/>
      <c r="DQ119" s="990" t="s">
        <v>136</v>
      </c>
      <c r="DR119" s="991"/>
      <c r="DS119" s="991"/>
      <c r="DT119" s="991"/>
      <c r="DU119" s="992"/>
      <c r="DV119" s="993" t="s">
        <v>136</v>
      </c>
      <c r="DW119" s="994"/>
      <c r="DX119" s="994"/>
      <c r="DY119" s="994"/>
      <c r="DZ119" s="995"/>
    </row>
    <row r="120" spans="1:130" s="227" customFormat="1" ht="26.25" customHeight="1" x14ac:dyDescent="0.2">
      <c r="A120" s="1063"/>
      <c r="B120" s="957"/>
      <c r="C120" s="930" t="s">
        <v>440</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136</v>
      </c>
      <c r="AB120" s="967"/>
      <c r="AC120" s="967"/>
      <c r="AD120" s="967"/>
      <c r="AE120" s="968"/>
      <c r="AF120" s="969" t="s">
        <v>136</v>
      </c>
      <c r="AG120" s="967"/>
      <c r="AH120" s="967"/>
      <c r="AI120" s="967"/>
      <c r="AJ120" s="968"/>
      <c r="AK120" s="969" t="s">
        <v>136</v>
      </c>
      <c r="AL120" s="967"/>
      <c r="AM120" s="967"/>
      <c r="AN120" s="967"/>
      <c r="AO120" s="968"/>
      <c r="AP120" s="970" t="s">
        <v>136</v>
      </c>
      <c r="AQ120" s="971"/>
      <c r="AR120" s="971"/>
      <c r="AS120" s="971"/>
      <c r="AT120" s="972"/>
      <c r="AU120" s="996" t="s">
        <v>464</v>
      </c>
      <c r="AV120" s="997"/>
      <c r="AW120" s="997"/>
      <c r="AX120" s="997"/>
      <c r="AY120" s="998"/>
      <c r="AZ120" s="937" t="s">
        <v>465</v>
      </c>
      <c r="BA120" s="905"/>
      <c r="BB120" s="905"/>
      <c r="BC120" s="905"/>
      <c r="BD120" s="905"/>
      <c r="BE120" s="905"/>
      <c r="BF120" s="905"/>
      <c r="BG120" s="905"/>
      <c r="BH120" s="905"/>
      <c r="BI120" s="905"/>
      <c r="BJ120" s="905"/>
      <c r="BK120" s="905"/>
      <c r="BL120" s="905"/>
      <c r="BM120" s="905"/>
      <c r="BN120" s="905"/>
      <c r="BO120" s="905"/>
      <c r="BP120" s="906"/>
      <c r="BQ120" s="938">
        <v>2285857</v>
      </c>
      <c r="BR120" s="939"/>
      <c r="BS120" s="939"/>
      <c r="BT120" s="939"/>
      <c r="BU120" s="939"/>
      <c r="BV120" s="939">
        <v>2530164</v>
      </c>
      <c r="BW120" s="939"/>
      <c r="BX120" s="939"/>
      <c r="BY120" s="939"/>
      <c r="BZ120" s="939"/>
      <c r="CA120" s="939">
        <v>2503019</v>
      </c>
      <c r="CB120" s="939"/>
      <c r="CC120" s="939"/>
      <c r="CD120" s="939"/>
      <c r="CE120" s="939"/>
      <c r="CF120" s="952">
        <v>139.6</v>
      </c>
      <c r="CG120" s="953"/>
      <c r="CH120" s="953"/>
      <c r="CI120" s="953"/>
      <c r="CJ120" s="953"/>
      <c r="CK120" s="1011" t="s">
        <v>466</v>
      </c>
      <c r="CL120" s="1012"/>
      <c r="CM120" s="1012"/>
      <c r="CN120" s="1012"/>
      <c r="CO120" s="1013"/>
      <c r="CP120" s="1019" t="s">
        <v>409</v>
      </c>
      <c r="CQ120" s="1020"/>
      <c r="CR120" s="1020"/>
      <c r="CS120" s="1020"/>
      <c r="CT120" s="1020"/>
      <c r="CU120" s="1020"/>
      <c r="CV120" s="1020"/>
      <c r="CW120" s="1020"/>
      <c r="CX120" s="1020"/>
      <c r="CY120" s="1020"/>
      <c r="CZ120" s="1020"/>
      <c r="DA120" s="1020"/>
      <c r="DB120" s="1020"/>
      <c r="DC120" s="1020"/>
      <c r="DD120" s="1020"/>
      <c r="DE120" s="1020"/>
      <c r="DF120" s="1021"/>
      <c r="DG120" s="938">
        <v>172497</v>
      </c>
      <c r="DH120" s="939"/>
      <c r="DI120" s="939"/>
      <c r="DJ120" s="939"/>
      <c r="DK120" s="939"/>
      <c r="DL120" s="939">
        <v>148014</v>
      </c>
      <c r="DM120" s="939"/>
      <c r="DN120" s="939"/>
      <c r="DO120" s="939"/>
      <c r="DP120" s="939"/>
      <c r="DQ120" s="939">
        <v>122472</v>
      </c>
      <c r="DR120" s="939"/>
      <c r="DS120" s="939"/>
      <c r="DT120" s="939"/>
      <c r="DU120" s="939"/>
      <c r="DV120" s="940">
        <v>6.8</v>
      </c>
      <c r="DW120" s="940"/>
      <c r="DX120" s="940"/>
      <c r="DY120" s="940"/>
      <c r="DZ120" s="941"/>
    </row>
    <row r="121" spans="1:130" s="227" customFormat="1" ht="26.25" customHeight="1" x14ac:dyDescent="0.2">
      <c r="A121" s="1063"/>
      <c r="B121" s="957"/>
      <c r="C121" s="975" t="s">
        <v>467</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66" t="s">
        <v>136</v>
      </c>
      <c r="AB121" s="967"/>
      <c r="AC121" s="967"/>
      <c r="AD121" s="967"/>
      <c r="AE121" s="968"/>
      <c r="AF121" s="969" t="s">
        <v>136</v>
      </c>
      <c r="AG121" s="967"/>
      <c r="AH121" s="967"/>
      <c r="AI121" s="967"/>
      <c r="AJ121" s="968"/>
      <c r="AK121" s="969" t="s">
        <v>136</v>
      </c>
      <c r="AL121" s="967"/>
      <c r="AM121" s="967"/>
      <c r="AN121" s="967"/>
      <c r="AO121" s="968"/>
      <c r="AP121" s="970" t="s">
        <v>136</v>
      </c>
      <c r="AQ121" s="971"/>
      <c r="AR121" s="971"/>
      <c r="AS121" s="971"/>
      <c r="AT121" s="972"/>
      <c r="AU121" s="999"/>
      <c r="AV121" s="1000"/>
      <c r="AW121" s="1000"/>
      <c r="AX121" s="1000"/>
      <c r="AY121" s="1001"/>
      <c r="AZ121" s="930" t="s">
        <v>468</v>
      </c>
      <c r="BA121" s="931"/>
      <c r="BB121" s="931"/>
      <c r="BC121" s="931"/>
      <c r="BD121" s="931"/>
      <c r="BE121" s="931"/>
      <c r="BF121" s="931"/>
      <c r="BG121" s="931"/>
      <c r="BH121" s="931"/>
      <c r="BI121" s="931"/>
      <c r="BJ121" s="931"/>
      <c r="BK121" s="931"/>
      <c r="BL121" s="931"/>
      <c r="BM121" s="931"/>
      <c r="BN121" s="931"/>
      <c r="BO121" s="931"/>
      <c r="BP121" s="932"/>
      <c r="BQ121" s="933">
        <v>38556</v>
      </c>
      <c r="BR121" s="934"/>
      <c r="BS121" s="934"/>
      <c r="BT121" s="934"/>
      <c r="BU121" s="934"/>
      <c r="BV121" s="934">
        <v>34805</v>
      </c>
      <c r="BW121" s="934"/>
      <c r="BX121" s="934"/>
      <c r="BY121" s="934"/>
      <c r="BZ121" s="934"/>
      <c r="CA121" s="934">
        <v>30984</v>
      </c>
      <c r="CB121" s="934"/>
      <c r="CC121" s="934"/>
      <c r="CD121" s="934"/>
      <c r="CE121" s="934"/>
      <c r="CF121" s="928">
        <v>1.7</v>
      </c>
      <c r="CG121" s="929"/>
      <c r="CH121" s="929"/>
      <c r="CI121" s="929"/>
      <c r="CJ121" s="929"/>
      <c r="CK121" s="1014"/>
      <c r="CL121" s="1015"/>
      <c r="CM121" s="1015"/>
      <c r="CN121" s="1015"/>
      <c r="CO121" s="1016"/>
      <c r="CP121" s="1024" t="s">
        <v>469</v>
      </c>
      <c r="CQ121" s="1025"/>
      <c r="CR121" s="1025"/>
      <c r="CS121" s="1025"/>
      <c r="CT121" s="1025"/>
      <c r="CU121" s="1025"/>
      <c r="CV121" s="1025"/>
      <c r="CW121" s="1025"/>
      <c r="CX121" s="1025"/>
      <c r="CY121" s="1025"/>
      <c r="CZ121" s="1025"/>
      <c r="DA121" s="1025"/>
      <c r="DB121" s="1025"/>
      <c r="DC121" s="1025"/>
      <c r="DD121" s="1025"/>
      <c r="DE121" s="1025"/>
      <c r="DF121" s="1026"/>
      <c r="DG121" s="933">
        <v>55323</v>
      </c>
      <c r="DH121" s="934"/>
      <c r="DI121" s="934"/>
      <c r="DJ121" s="934"/>
      <c r="DK121" s="934"/>
      <c r="DL121" s="934">
        <v>53333</v>
      </c>
      <c r="DM121" s="934"/>
      <c r="DN121" s="934"/>
      <c r="DO121" s="934"/>
      <c r="DP121" s="934"/>
      <c r="DQ121" s="934">
        <v>57257</v>
      </c>
      <c r="DR121" s="934"/>
      <c r="DS121" s="934"/>
      <c r="DT121" s="934"/>
      <c r="DU121" s="934"/>
      <c r="DV121" s="935">
        <v>3.2</v>
      </c>
      <c r="DW121" s="935"/>
      <c r="DX121" s="935"/>
      <c r="DY121" s="935"/>
      <c r="DZ121" s="936"/>
    </row>
    <row r="122" spans="1:130" s="227" customFormat="1" ht="26.25" customHeight="1" x14ac:dyDescent="0.2">
      <c r="A122" s="1063"/>
      <c r="B122" s="957"/>
      <c r="C122" s="930" t="s">
        <v>450</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136</v>
      </c>
      <c r="AB122" s="967"/>
      <c r="AC122" s="967"/>
      <c r="AD122" s="967"/>
      <c r="AE122" s="968"/>
      <c r="AF122" s="969" t="s">
        <v>136</v>
      </c>
      <c r="AG122" s="967"/>
      <c r="AH122" s="967"/>
      <c r="AI122" s="967"/>
      <c r="AJ122" s="968"/>
      <c r="AK122" s="969" t="s">
        <v>136</v>
      </c>
      <c r="AL122" s="967"/>
      <c r="AM122" s="967"/>
      <c r="AN122" s="967"/>
      <c r="AO122" s="968"/>
      <c r="AP122" s="970" t="s">
        <v>136</v>
      </c>
      <c r="AQ122" s="971"/>
      <c r="AR122" s="971"/>
      <c r="AS122" s="971"/>
      <c r="AT122" s="972"/>
      <c r="AU122" s="999"/>
      <c r="AV122" s="1000"/>
      <c r="AW122" s="1000"/>
      <c r="AX122" s="1000"/>
      <c r="AY122" s="1001"/>
      <c r="AZ122" s="981" t="s">
        <v>470</v>
      </c>
      <c r="BA122" s="973"/>
      <c r="BB122" s="973"/>
      <c r="BC122" s="973"/>
      <c r="BD122" s="973"/>
      <c r="BE122" s="973"/>
      <c r="BF122" s="973"/>
      <c r="BG122" s="973"/>
      <c r="BH122" s="973"/>
      <c r="BI122" s="973"/>
      <c r="BJ122" s="973"/>
      <c r="BK122" s="973"/>
      <c r="BL122" s="973"/>
      <c r="BM122" s="973"/>
      <c r="BN122" s="973"/>
      <c r="BO122" s="973"/>
      <c r="BP122" s="974"/>
      <c r="BQ122" s="1004">
        <v>2397892</v>
      </c>
      <c r="BR122" s="1005"/>
      <c r="BS122" s="1005"/>
      <c r="BT122" s="1005"/>
      <c r="BU122" s="1005"/>
      <c r="BV122" s="1005">
        <v>2338420</v>
      </c>
      <c r="BW122" s="1005"/>
      <c r="BX122" s="1005"/>
      <c r="BY122" s="1005"/>
      <c r="BZ122" s="1005"/>
      <c r="CA122" s="1005">
        <v>2372749</v>
      </c>
      <c r="CB122" s="1005"/>
      <c r="CC122" s="1005"/>
      <c r="CD122" s="1005"/>
      <c r="CE122" s="1005"/>
      <c r="CF122" s="1022">
        <v>132.30000000000001</v>
      </c>
      <c r="CG122" s="1023"/>
      <c r="CH122" s="1023"/>
      <c r="CI122" s="1023"/>
      <c r="CJ122" s="1023"/>
      <c r="CK122" s="1014"/>
      <c r="CL122" s="1015"/>
      <c r="CM122" s="1015"/>
      <c r="CN122" s="1015"/>
      <c r="CO122" s="1016"/>
      <c r="CP122" s="1024" t="s">
        <v>471</v>
      </c>
      <c r="CQ122" s="1025"/>
      <c r="CR122" s="1025"/>
      <c r="CS122" s="1025"/>
      <c r="CT122" s="1025"/>
      <c r="CU122" s="1025"/>
      <c r="CV122" s="1025"/>
      <c r="CW122" s="1025"/>
      <c r="CX122" s="1025"/>
      <c r="CY122" s="1025"/>
      <c r="CZ122" s="1025"/>
      <c r="DA122" s="1025"/>
      <c r="DB122" s="1025"/>
      <c r="DC122" s="1025"/>
      <c r="DD122" s="1025"/>
      <c r="DE122" s="1025"/>
      <c r="DF122" s="1026"/>
      <c r="DG122" s="933">
        <v>52877</v>
      </c>
      <c r="DH122" s="934"/>
      <c r="DI122" s="934"/>
      <c r="DJ122" s="934"/>
      <c r="DK122" s="934"/>
      <c r="DL122" s="934">
        <v>36687</v>
      </c>
      <c r="DM122" s="934"/>
      <c r="DN122" s="934"/>
      <c r="DO122" s="934"/>
      <c r="DP122" s="934"/>
      <c r="DQ122" s="934">
        <v>23660</v>
      </c>
      <c r="DR122" s="934"/>
      <c r="DS122" s="934"/>
      <c r="DT122" s="934"/>
      <c r="DU122" s="934"/>
      <c r="DV122" s="935">
        <v>1.3</v>
      </c>
      <c r="DW122" s="935"/>
      <c r="DX122" s="935"/>
      <c r="DY122" s="935"/>
      <c r="DZ122" s="936"/>
    </row>
    <row r="123" spans="1:130" s="227" customFormat="1" ht="26.25" customHeight="1" x14ac:dyDescent="0.2">
      <c r="A123" s="1063"/>
      <c r="B123" s="957"/>
      <c r="C123" s="930" t="s">
        <v>456</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t="s">
        <v>136</v>
      </c>
      <c r="AB123" s="967"/>
      <c r="AC123" s="967"/>
      <c r="AD123" s="967"/>
      <c r="AE123" s="968"/>
      <c r="AF123" s="969" t="s">
        <v>136</v>
      </c>
      <c r="AG123" s="967"/>
      <c r="AH123" s="967"/>
      <c r="AI123" s="967"/>
      <c r="AJ123" s="968"/>
      <c r="AK123" s="969" t="s">
        <v>136</v>
      </c>
      <c r="AL123" s="967"/>
      <c r="AM123" s="967"/>
      <c r="AN123" s="967"/>
      <c r="AO123" s="968"/>
      <c r="AP123" s="970" t="s">
        <v>136</v>
      </c>
      <c r="AQ123" s="971"/>
      <c r="AR123" s="971"/>
      <c r="AS123" s="971"/>
      <c r="AT123" s="972"/>
      <c r="AU123" s="1002"/>
      <c r="AV123" s="1003"/>
      <c r="AW123" s="1003"/>
      <c r="AX123" s="1003"/>
      <c r="AY123" s="1003"/>
      <c r="AZ123" s="249" t="s">
        <v>187</v>
      </c>
      <c r="BA123" s="249"/>
      <c r="BB123" s="249"/>
      <c r="BC123" s="249"/>
      <c r="BD123" s="249"/>
      <c r="BE123" s="249"/>
      <c r="BF123" s="249"/>
      <c r="BG123" s="249"/>
      <c r="BH123" s="249"/>
      <c r="BI123" s="249"/>
      <c r="BJ123" s="249"/>
      <c r="BK123" s="249"/>
      <c r="BL123" s="249"/>
      <c r="BM123" s="249"/>
      <c r="BN123" s="249"/>
      <c r="BO123" s="982" t="s">
        <v>472</v>
      </c>
      <c r="BP123" s="1010"/>
      <c r="BQ123" s="1069">
        <v>4722305</v>
      </c>
      <c r="BR123" s="1070"/>
      <c r="BS123" s="1070"/>
      <c r="BT123" s="1070"/>
      <c r="BU123" s="1070"/>
      <c r="BV123" s="1070">
        <v>4903389</v>
      </c>
      <c r="BW123" s="1070"/>
      <c r="BX123" s="1070"/>
      <c r="BY123" s="1070"/>
      <c r="BZ123" s="1070"/>
      <c r="CA123" s="1070">
        <v>4906752</v>
      </c>
      <c r="CB123" s="1070"/>
      <c r="CC123" s="1070"/>
      <c r="CD123" s="1070"/>
      <c r="CE123" s="1070"/>
      <c r="CF123" s="1006"/>
      <c r="CG123" s="1007"/>
      <c r="CH123" s="1007"/>
      <c r="CI123" s="1007"/>
      <c r="CJ123" s="1008"/>
      <c r="CK123" s="1014"/>
      <c r="CL123" s="1015"/>
      <c r="CM123" s="1015"/>
      <c r="CN123" s="1015"/>
      <c r="CO123" s="1016"/>
      <c r="CP123" s="1024" t="s">
        <v>473</v>
      </c>
      <c r="CQ123" s="1025"/>
      <c r="CR123" s="1025"/>
      <c r="CS123" s="1025"/>
      <c r="CT123" s="1025"/>
      <c r="CU123" s="1025"/>
      <c r="CV123" s="1025"/>
      <c r="CW123" s="1025"/>
      <c r="CX123" s="1025"/>
      <c r="CY123" s="1025"/>
      <c r="CZ123" s="1025"/>
      <c r="DA123" s="1025"/>
      <c r="DB123" s="1025"/>
      <c r="DC123" s="1025"/>
      <c r="DD123" s="1025"/>
      <c r="DE123" s="1025"/>
      <c r="DF123" s="1026"/>
      <c r="DG123" s="966" t="s">
        <v>136</v>
      </c>
      <c r="DH123" s="967"/>
      <c r="DI123" s="967"/>
      <c r="DJ123" s="967"/>
      <c r="DK123" s="968"/>
      <c r="DL123" s="969" t="s">
        <v>136</v>
      </c>
      <c r="DM123" s="967"/>
      <c r="DN123" s="967"/>
      <c r="DO123" s="967"/>
      <c r="DP123" s="968"/>
      <c r="DQ123" s="969" t="s">
        <v>136</v>
      </c>
      <c r="DR123" s="967"/>
      <c r="DS123" s="967"/>
      <c r="DT123" s="967"/>
      <c r="DU123" s="968"/>
      <c r="DV123" s="970" t="s">
        <v>136</v>
      </c>
      <c r="DW123" s="971"/>
      <c r="DX123" s="971"/>
      <c r="DY123" s="971"/>
      <c r="DZ123" s="972"/>
    </row>
    <row r="124" spans="1:130" s="227" customFormat="1" ht="26.25" customHeight="1" thickBot="1" x14ac:dyDescent="0.25">
      <c r="A124" s="1063"/>
      <c r="B124" s="957"/>
      <c r="C124" s="930" t="s">
        <v>459</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136</v>
      </c>
      <c r="AB124" s="967"/>
      <c r="AC124" s="967"/>
      <c r="AD124" s="967"/>
      <c r="AE124" s="968"/>
      <c r="AF124" s="969" t="s">
        <v>136</v>
      </c>
      <c r="AG124" s="967"/>
      <c r="AH124" s="967"/>
      <c r="AI124" s="967"/>
      <c r="AJ124" s="968"/>
      <c r="AK124" s="969" t="s">
        <v>136</v>
      </c>
      <c r="AL124" s="967"/>
      <c r="AM124" s="967"/>
      <c r="AN124" s="967"/>
      <c r="AO124" s="968"/>
      <c r="AP124" s="970" t="s">
        <v>136</v>
      </c>
      <c r="AQ124" s="971"/>
      <c r="AR124" s="971"/>
      <c r="AS124" s="971"/>
      <c r="AT124" s="972"/>
      <c r="AU124" s="1065" t="s">
        <v>474</v>
      </c>
      <c r="AV124" s="1066"/>
      <c r="AW124" s="1066"/>
      <c r="AX124" s="1066"/>
      <c r="AY124" s="1066"/>
      <c r="AZ124" s="1066"/>
      <c r="BA124" s="1066"/>
      <c r="BB124" s="1066"/>
      <c r="BC124" s="1066"/>
      <c r="BD124" s="1066"/>
      <c r="BE124" s="1066"/>
      <c r="BF124" s="1066"/>
      <c r="BG124" s="1066"/>
      <c r="BH124" s="1066"/>
      <c r="BI124" s="1066"/>
      <c r="BJ124" s="1066"/>
      <c r="BK124" s="1066"/>
      <c r="BL124" s="1066"/>
      <c r="BM124" s="1066"/>
      <c r="BN124" s="1066"/>
      <c r="BO124" s="1066"/>
      <c r="BP124" s="1067"/>
      <c r="BQ124" s="1068" t="s">
        <v>136</v>
      </c>
      <c r="BR124" s="1032"/>
      <c r="BS124" s="1032"/>
      <c r="BT124" s="1032"/>
      <c r="BU124" s="1032"/>
      <c r="BV124" s="1032" t="s">
        <v>136</v>
      </c>
      <c r="BW124" s="1032"/>
      <c r="BX124" s="1032"/>
      <c r="BY124" s="1032"/>
      <c r="BZ124" s="1032"/>
      <c r="CA124" s="1032" t="s">
        <v>136</v>
      </c>
      <c r="CB124" s="1032"/>
      <c r="CC124" s="1032"/>
      <c r="CD124" s="1032"/>
      <c r="CE124" s="1032"/>
      <c r="CF124" s="1033"/>
      <c r="CG124" s="1034"/>
      <c r="CH124" s="1034"/>
      <c r="CI124" s="1034"/>
      <c r="CJ124" s="1035"/>
      <c r="CK124" s="1017"/>
      <c r="CL124" s="1017"/>
      <c r="CM124" s="1017"/>
      <c r="CN124" s="1017"/>
      <c r="CO124" s="1018"/>
      <c r="CP124" s="1024" t="s">
        <v>475</v>
      </c>
      <c r="CQ124" s="1025"/>
      <c r="CR124" s="1025"/>
      <c r="CS124" s="1025"/>
      <c r="CT124" s="1025"/>
      <c r="CU124" s="1025"/>
      <c r="CV124" s="1025"/>
      <c r="CW124" s="1025"/>
      <c r="CX124" s="1025"/>
      <c r="CY124" s="1025"/>
      <c r="CZ124" s="1025"/>
      <c r="DA124" s="1025"/>
      <c r="DB124" s="1025"/>
      <c r="DC124" s="1025"/>
      <c r="DD124" s="1025"/>
      <c r="DE124" s="1025"/>
      <c r="DF124" s="1026"/>
      <c r="DG124" s="1009" t="s">
        <v>136</v>
      </c>
      <c r="DH124" s="991"/>
      <c r="DI124" s="991"/>
      <c r="DJ124" s="991"/>
      <c r="DK124" s="992"/>
      <c r="DL124" s="990" t="s">
        <v>136</v>
      </c>
      <c r="DM124" s="991"/>
      <c r="DN124" s="991"/>
      <c r="DO124" s="991"/>
      <c r="DP124" s="992"/>
      <c r="DQ124" s="990" t="s">
        <v>136</v>
      </c>
      <c r="DR124" s="991"/>
      <c r="DS124" s="991"/>
      <c r="DT124" s="991"/>
      <c r="DU124" s="992"/>
      <c r="DV124" s="993" t="s">
        <v>136</v>
      </c>
      <c r="DW124" s="994"/>
      <c r="DX124" s="994"/>
      <c r="DY124" s="994"/>
      <c r="DZ124" s="995"/>
    </row>
    <row r="125" spans="1:130" s="227" customFormat="1" ht="26.25" customHeight="1" x14ac:dyDescent="0.2">
      <c r="A125" s="1063"/>
      <c r="B125" s="957"/>
      <c r="C125" s="930" t="s">
        <v>461</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136</v>
      </c>
      <c r="AB125" s="967"/>
      <c r="AC125" s="967"/>
      <c r="AD125" s="967"/>
      <c r="AE125" s="968"/>
      <c r="AF125" s="969" t="s">
        <v>476</v>
      </c>
      <c r="AG125" s="967"/>
      <c r="AH125" s="967"/>
      <c r="AI125" s="967"/>
      <c r="AJ125" s="968"/>
      <c r="AK125" s="969" t="s">
        <v>136</v>
      </c>
      <c r="AL125" s="967"/>
      <c r="AM125" s="967"/>
      <c r="AN125" s="967"/>
      <c r="AO125" s="968"/>
      <c r="AP125" s="970" t="s">
        <v>136</v>
      </c>
      <c r="AQ125" s="971"/>
      <c r="AR125" s="971"/>
      <c r="AS125" s="971"/>
      <c r="AT125" s="972"/>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7" t="s">
        <v>477</v>
      </c>
      <c r="CL125" s="1012"/>
      <c r="CM125" s="1012"/>
      <c r="CN125" s="1012"/>
      <c r="CO125" s="1013"/>
      <c r="CP125" s="937" t="s">
        <v>478</v>
      </c>
      <c r="CQ125" s="905"/>
      <c r="CR125" s="905"/>
      <c r="CS125" s="905"/>
      <c r="CT125" s="905"/>
      <c r="CU125" s="905"/>
      <c r="CV125" s="905"/>
      <c r="CW125" s="905"/>
      <c r="CX125" s="905"/>
      <c r="CY125" s="905"/>
      <c r="CZ125" s="905"/>
      <c r="DA125" s="905"/>
      <c r="DB125" s="905"/>
      <c r="DC125" s="905"/>
      <c r="DD125" s="905"/>
      <c r="DE125" s="905"/>
      <c r="DF125" s="906"/>
      <c r="DG125" s="938" t="s">
        <v>136</v>
      </c>
      <c r="DH125" s="939"/>
      <c r="DI125" s="939"/>
      <c r="DJ125" s="939"/>
      <c r="DK125" s="939"/>
      <c r="DL125" s="939" t="s">
        <v>136</v>
      </c>
      <c r="DM125" s="939"/>
      <c r="DN125" s="939"/>
      <c r="DO125" s="939"/>
      <c r="DP125" s="939"/>
      <c r="DQ125" s="939" t="s">
        <v>136</v>
      </c>
      <c r="DR125" s="939"/>
      <c r="DS125" s="939"/>
      <c r="DT125" s="939"/>
      <c r="DU125" s="939"/>
      <c r="DV125" s="940" t="s">
        <v>136</v>
      </c>
      <c r="DW125" s="940"/>
      <c r="DX125" s="940"/>
      <c r="DY125" s="940"/>
      <c r="DZ125" s="941"/>
    </row>
    <row r="126" spans="1:130" s="227" customFormat="1" ht="26.25" customHeight="1" thickBot="1" x14ac:dyDescent="0.25">
      <c r="A126" s="1063"/>
      <c r="B126" s="957"/>
      <c r="C126" s="930" t="s">
        <v>463</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136</v>
      </c>
      <c r="AB126" s="967"/>
      <c r="AC126" s="967"/>
      <c r="AD126" s="967"/>
      <c r="AE126" s="968"/>
      <c r="AF126" s="969" t="s">
        <v>136</v>
      </c>
      <c r="AG126" s="967"/>
      <c r="AH126" s="967"/>
      <c r="AI126" s="967"/>
      <c r="AJ126" s="968"/>
      <c r="AK126" s="969" t="s">
        <v>136</v>
      </c>
      <c r="AL126" s="967"/>
      <c r="AM126" s="967"/>
      <c r="AN126" s="967"/>
      <c r="AO126" s="968"/>
      <c r="AP126" s="970" t="s">
        <v>136</v>
      </c>
      <c r="AQ126" s="971"/>
      <c r="AR126" s="971"/>
      <c r="AS126" s="971"/>
      <c r="AT126" s="972"/>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8"/>
      <c r="CL126" s="1015"/>
      <c r="CM126" s="1015"/>
      <c r="CN126" s="1015"/>
      <c r="CO126" s="1016"/>
      <c r="CP126" s="930" t="s">
        <v>479</v>
      </c>
      <c r="CQ126" s="931"/>
      <c r="CR126" s="931"/>
      <c r="CS126" s="931"/>
      <c r="CT126" s="931"/>
      <c r="CU126" s="931"/>
      <c r="CV126" s="931"/>
      <c r="CW126" s="931"/>
      <c r="CX126" s="931"/>
      <c r="CY126" s="931"/>
      <c r="CZ126" s="931"/>
      <c r="DA126" s="931"/>
      <c r="DB126" s="931"/>
      <c r="DC126" s="931"/>
      <c r="DD126" s="931"/>
      <c r="DE126" s="931"/>
      <c r="DF126" s="932"/>
      <c r="DG126" s="933" t="s">
        <v>136</v>
      </c>
      <c r="DH126" s="934"/>
      <c r="DI126" s="934"/>
      <c r="DJ126" s="934"/>
      <c r="DK126" s="934"/>
      <c r="DL126" s="934" t="s">
        <v>136</v>
      </c>
      <c r="DM126" s="934"/>
      <c r="DN126" s="934"/>
      <c r="DO126" s="934"/>
      <c r="DP126" s="934"/>
      <c r="DQ126" s="934" t="s">
        <v>136</v>
      </c>
      <c r="DR126" s="934"/>
      <c r="DS126" s="934"/>
      <c r="DT126" s="934"/>
      <c r="DU126" s="934"/>
      <c r="DV126" s="935" t="s">
        <v>136</v>
      </c>
      <c r="DW126" s="935"/>
      <c r="DX126" s="935"/>
      <c r="DY126" s="935"/>
      <c r="DZ126" s="936"/>
    </row>
    <row r="127" spans="1:130" s="227" customFormat="1" ht="26.25" customHeight="1" x14ac:dyDescent="0.2">
      <c r="A127" s="1064"/>
      <c r="B127" s="959"/>
      <c r="C127" s="981" t="s">
        <v>480</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v>226</v>
      </c>
      <c r="AB127" s="967"/>
      <c r="AC127" s="967"/>
      <c r="AD127" s="967"/>
      <c r="AE127" s="968"/>
      <c r="AF127" s="969">
        <v>418</v>
      </c>
      <c r="AG127" s="967"/>
      <c r="AH127" s="967"/>
      <c r="AI127" s="967"/>
      <c r="AJ127" s="968"/>
      <c r="AK127" s="969">
        <v>447</v>
      </c>
      <c r="AL127" s="967"/>
      <c r="AM127" s="967"/>
      <c r="AN127" s="967"/>
      <c r="AO127" s="968"/>
      <c r="AP127" s="970">
        <v>0</v>
      </c>
      <c r="AQ127" s="971"/>
      <c r="AR127" s="971"/>
      <c r="AS127" s="971"/>
      <c r="AT127" s="972"/>
      <c r="AU127" s="230"/>
      <c r="AV127" s="230"/>
      <c r="AW127" s="230"/>
      <c r="AX127" s="1036" t="s">
        <v>481</v>
      </c>
      <c r="AY127" s="1037"/>
      <c r="AZ127" s="1037"/>
      <c r="BA127" s="1037"/>
      <c r="BB127" s="1037"/>
      <c r="BC127" s="1037"/>
      <c r="BD127" s="1037"/>
      <c r="BE127" s="1038"/>
      <c r="BF127" s="1039" t="s">
        <v>482</v>
      </c>
      <c r="BG127" s="1037"/>
      <c r="BH127" s="1037"/>
      <c r="BI127" s="1037"/>
      <c r="BJ127" s="1037"/>
      <c r="BK127" s="1037"/>
      <c r="BL127" s="1038"/>
      <c r="BM127" s="1039" t="s">
        <v>483</v>
      </c>
      <c r="BN127" s="1037"/>
      <c r="BO127" s="1037"/>
      <c r="BP127" s="1037"/>
      <c r="BQ127" s="1037"/>
      <c r="BR127" s="1037"/>
      <c r="BS127" s="1038"/>
      <c r="BT127" s="1039" t="s">
        <v>484</v>
      </c>
      <c r="BU127" s="1037"/>
      <c r="BV127" s="1037"/>
      <c r="BW127" s="1037"/>
      <c r="BX127" s="1037"/>
      <c r="BY127" s="1037"/>
      <c r="BZ127" s="1061"/>
      <c r="CA127" s="230"/>
      <c r="CB127" s="230"/>
      <c r="CC127" s="230"/>
      <c r="CD127" s="253"/>
      <c r="CE127" s="253"/>
      <c r="CF127" s="253"/>
      <c r="CG127" s="230"/>
      <c r="CH127" s="230"/>
      <c r="CI127" s="230"/>
      <c r="CJ127" s="252"/>
      <c r="CK127" s="1028"/>
      <c r="CL127" s="1015"/>
      <c r="CM127" s="1015"/>
      <c r="CN127" s="1015"/>
      <c r="CO127" s="1016"/>
      <c r="CP127" s="930" t="s">
        <v>485</v>
      </c>
      <c r="CQ127" s="931"/>
      <c r="CR127" s="931"/>
      <c r="CS127" s="931"/>
      <c r="CT127" s="931"/>
      <c r="CU127" s="931"/>
      <c r="CV127" s="931"/>
      <c r="CW127" s="931"/>
      <c r="CX127" s="931"/>
      <c r="CY127" s="931"/>
      <c r="CZ127" s="931"/>
      <c r="DA127" s="931"/>
      <c r="DB127" s="931"/>
      <c r="DC127" s="931"/>
      <c r="DD127" s="931"/>
      <c r="DE127" s="931"/>
      <c r="DF127" s="932"/>
      <c r="DG127" s="933" t="s">
        <v>136</v>
      </c>
      <c r="DH127" s="934"/>
      <c r="DI127" s="934"/>
      <c r="DJ127" s="934"/>
      <c r="DK127" s="934"/>
      <c r="DL127" s="934" t="s">
        <v>136</v>
      </c>
      <c r="DM127" s="934"/>
      <c r="DN127" s="934"/>
      <c r="DO127" s="934"/>
      <c r="DP127" s="934"/>
      <c r="DQ127" s="934" t="s">
        <v>136</v>
      </c>
      <c r="DR127" s="934"/>
      <c r="DS127" s="934"/>
      <c r="DT127" s="934"/>
      <c r="DU127" s="934"/>
      <c r="DV127" s="935" t="s">
        <v>136</v>
      </c>
      <c r="DW127" s="935"/>
      <c r="DX127" s="935"/>
      <c r="DY127" s="935"/>
      <c r="DZ127" s="936"/>
    </row>
    <row r="128" spans="1:130" s="227" customFormat="1" ht="26.25" customHeight="1" thickBot="1" x14ac:dyDescent="0.25">
      <c r="A128" s="1047" t="s">
        <v>486</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487</v>
      </c>
      <c r="X128" s="1049"/>
      <c r="Y128" s="1049"/>
      <c r="Z128" s="1050"/>
      <c r="AA128" s="1051">
        <v>9932</v>
      </c>
      <c r="AB128" s="1052"/>
      <c r="AC128" s="1052"/>
      <c r="AD128" s="1052"/>
      <c r="AE128" s="1053"/>
      <c r="AF128" s="1054">
        <v>4446</v>
      </c>
      <c r="AG128" s="1052"/>
      <c r="AH128" s="1052"/>
      <c r="AI128" s="1052"/>
      <c r="AJ128" s="1053"/>
      <c r="AK128" s="1054">
        <v>4446</v>
      </c>
      <c r="AL128" s="1052"/>
      <c r="AM128" s="1052"/>
      <c r="AN128" s="1052"/>
      <c r="AO128" s="1053"/>
      <c r="AP128" s="1055"/>
      <c r="AQ128" s="1056"/>
      <c r="AR128" s="1056"/>
      <c r="AS128" s="1056"/>
      <c r="AT128" s="1057"/>
      <c r="AU128" s="230"/>
      <c r="AV128" s="230"/>
      <c r="AW128" s="230"/>
      <c r="AX128" s="904" t="s">
        <v>488</v>
      </c>
      <c r="AY128" s="905"/>
      <c r="AZ128" s="905"/>
      <c r="BA128" s="905"/>
      <c r="BB128" s="905"/>
      <c r="BC128" s="905"/>
      <c r="BD128" s="905"/>
      <c r="BE128" s="906"/>
      <c r="BF128" s="1058" t="s">
        <v>136</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82"/>
      <c r="CA128" s="253"/>
      <c r="CB128" s="253"/>
      <c r="CC128" s="253"/>
      <c r="CD128" s="253"/>
      <c r="CE128" s="253"/>
      <c r="CF128" s="253"/>
      <c r="CG128" s="230"/>
      <c r="CH128" s="230"/>
      <c r="CI128" s="230"/>
      <c r="CJ128" s="252"/>
      <c r="CK128" s="1029"/>
      <c r="CL128" s="1030"/>
      <c r="CM128" s="1030"/>
      <c r="CN128" s="1030"/>
      <c r="CO128" s="1031"/>
      <c r="CP128" s="1040" t="s">
        <v>489</v>
      </c>
      <c r="CQ128" s="1041"/>
      <c r="CR128" s="1041"/>
      <c r="CS128" s="1041"/>
      <c r="CT128" s="1041"/>
      <c r="CU128" s="1041"/>
      <c r="CV128" s="1041"/>
      <c r="CW128" s="1041"/>
      <c r="CX128" s="1041"/>
      <c r="CY128" s="1041"/>
      <c r="CZ128" s="1041"/>
      <c r="DA128" s="1041"/>
      <c r="DB128" s="1041"/>
      <c r="DC128" s="1041"/>
      <c r="DD128" s="1041"/>
      <c r="DE128" s="1041"/>
      <c r="DF128" s="1042"/>
      <c r="DG128" s="1043" t="s">
        <v>136</v>
      </c>
      <c r="DH128" s="1044"/>
      <c r="DI128" s="1044"/>
      <c r="DJ128" s="1044"/>
      <c r="DK128" s="1044"/>
      <c r="DL128" s="1044" t="s">
        <v>136</v>
      </c>
      <c r="DM128" s="1044"/>
      <c r="DN128" s="1044"/>
      <c r="DO128" s="1044"/>
      <c r="DP128" s="1044"/>
      <c r="DQ128" s="1044" t="s">
        <v>136</v>
      </c>
      <c r="DR128" s="1044"/>
      <c r="DS128" s="1044"/>
      <c r="DT128" s="1044"/>
      <c r="DU128" s="1044"/>
      <c r="DV128" s="1045" t="s">
        <v>136</v>
      </c>
      <c r="DW128" s="1045"/>
      <c r="DX128" s="1045"/>
      <c r="DY128" s="1045"/>
      <c r="DZ128" s="1046"/>
    </row>
    <row r="129" spans="1:131" s="227" customFormat="1" ht="26.25" customHeight="1" x14ac:dyDescent="0.2">
      <c r="A129" s="942" t="s">
        <v>106</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6" t="s">
        <v>490</v>
      </c>
      <c r="X129" s="1077"/>
      <c r="Y129" s="1077"/>
      <c r="Z129" s="1078"/>
      <c r="AA129" s="966">
        <v>2008959</v>
      </c>
      <c r="AB129" s="967"/>
      <c r="AC129" s="967"/>
      <c r="AD129" s="967"/>
      <c r="AE129" s="968"/>
      <c r="AF129" s="969">
        <v>2006457</v>
      </c>
      <c r="AG129" s="967"/>
      <c r="AH129" s="967"/>
      <c r="AI129" s="967"/>
      <c r="AJ129" s="968"/>
      <c r="AK129" s="969">
        <v>2070997</v>
      </c>
      <c r="AL129" s="967"/>
      <c r="AM129" s="967"/>
      <c r="AN129" s="967"/>
      <c r="AO129" s="968"/>
      <c r="AP129" s="1079"/>
      <c r="AQ129" s="1080"/>
      <c r="AR129" s="1080"/>
      <c r="AS129" s="1080"/>
      <c r="AT129" s="1081"/>
      <c r="AU129" s="231"/>
      <c r="AV129" s="231"/>
      <c r="AW129" s="231"/>
      <c r="AX129" s="1071" t="s">
        <v>491</v>
      </c>
      <c r="AY129" s="931"/>
      <c r="AZ129" s="931"/>
      <c r="BA129" s="931"/>
      <c r="BB129" s="931"/>
      <c r="BC129" s="931"/>
      <c r="BD129" s="931"/>
      <c r="BE129" s="932"/>
      <c r="BF129" s="1072" t="s">
        <v>136</v>
      </c>
      <c r="BG129" s="1073"/>
      <c r="BH129" s="1073"/>
      <c r="BI129" s="1073"/>
      <c r="BJ129" s="1073"/>
      <c r="BK129" s="1073"/>
      <c r="BL129" s="1074"/>
      <c r="BM129" s="1072">
        <v>20</v>
      </c>
      <c r="BN129" s="1073"/>
      <c r="BO129" s="1073"/>
      <c r="BP129" s="1073"/>
      <c r="BQ129" s="1073"/>
      <c r="BR129" s="1073"/>
      <c r="BS129" s="1074"/>
      <c r="BT129" s="1072">
        <v>30</v>
      </c>
      <c r="BU129" s="1073"/>
      <c r="BV129" s="1073"/>
      <c r="BW129" s="1073"/>
      <c r="BX129" s="1073"/>
      <c r="BY129" s="1073"/>
      <c r="BZ129" s="1075"/>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7" customFormat="1" ht="26.25" customHeight="1" x14ac:dyDescent="0.2">
      <c r="A130" s="942" t="s">
        <v>492</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6" t="s">
        <v>493</v>
      </c>
      <c r="X130" s="1077"/>
      <c r="Y130" s="1077"/>
      <c r="Z130" s="1078"/>
      <c r="AA130" s="966">
        <v>288230</v>
      </c>
      <c r="AB130" s="967"/>
      <c r="AC130" s="967"/>
      <c r="AD130" s="967"/>
      <c r="AE130" s="968"/>
      <c r="AF130" s="969">
        <v>287934</v>
      </c>
      <c r="AG130" s="967"/>
      <c r="AH130" s="967"/>
      <c r="AI130" s="967"/>
      <c r="AJ130" s="968"/>
      <c r="AK130" s="969">
        <v>277711</v>
      </c>
      <c r="AL130" s="967"/>
      <c r="AM130" s="967"/>
      <c r="AN130" s="967"/>
      <c r="AO130" s="968"/>
      <c r="AP130" s="1079"/>
      <c r="AQ130" s="1080"/>
      <c r="AR130" s="1080"/>
      <c r="AS130" s="1080"/>
      <c r="AT130" s="1081"/>
      <c r="AU130" s="231"/>
      <c r="AV130" s="231"/>
      <c r="AW130" s="231"/>
      <c r="AX130" s="1071" t="s">
        <v>494</v>
      </c>
      <c r="AY130" s="931"/>
      <c r="AZ130" s="931"/>
      <c r="BA130" s="931"/>
      <c r="BB130" s="931"/>
      <c r="BC130" s="931"/>
      <c r="BD130" s="931"/>
      <c r="BE130" s="932"/>
      <c r="BF130" s="1107">
        <v>-1.1000000000000001</v>
      </c>
      <c r="BG130" s="1108"/>
      <c r="BH130" s="1108"/>
      <c r="BI130" s="1108"/>
      <c r="BJ130" s="1108"/>
      <c r="BK130" s="1108"/>
      <c r="BL130" s="1109"/>
      <c r="BM130" s="1107">
        <v>25</v>
      </c>
      <c r="BN130" s="1108"/>
      <c r="BO130" s="1108"/>
      <c r="BP130" s="1108"/>
      <c r="BQ130" s="1108"/>
      <c r="BR130" s="1108"/>
      <c r="BS130" s="1109"/>
      <c r="BT130" s="1107">
        <v>35</v>
      </c>
      <c r="BU130" s="1108"/>
      <c r="BV130" s="1108"/>
      <c r="BW130" s="1108"/>
      <c r="BX130" s="1108"/>
      <c r="BY130" s="1108"/>
      <c r="BZ130" s="1110"/>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7" customFormat="1" ht="26.25" customHeight="1" thickBot="1" x14ac:dyDescent="0.2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495</v>
      </c>
      <c r="X131" s="1114"/>
      <c r="Y131" s="1114"/>
      <c r="Z131" s="1115"/>
      <c r="AA131" s="1009">
        <v>1720729</v>
      </c>
      <c r="AB131" s="991"/>
      <c r="AC131" s="991"/>
      <c r="AD131" s="991"/>
      <c r="AE131" s="992"/>
      <c r="AF131" s="990">
        <v>1718523</v>
      </c>
      <c r="AG131" s="991"/>
      <c r="AH131" s="991"/>
      <c r="AI131" s="991"/>
      <c r="AJ131" s="992"/>
      <c r="AK131" s="990">
        <v>1793286</v>
      </c>
      <c r="AL131" s="991"/>
      <c r="AM131" s="991"/>
      <c r="AN131" s="991"/>
      <c r="AO131" s="992"/>
      <c r="AP131" s="1116"/>
      <c r="AQ131" s="1117"/>
      <c r="AR131" s="1117"/>
      <c r="AS131" s="1117"/>
      <c r="AT131" s="1118"/>
      <c r="AU131" s="231"/>
      <c r="AV131" s="231"/>
      <c r="AW131" s="231"/>
      <c r="AX131" s="1089" t="s">
        <v>496</v>
      </c>
      <c r="AY131" s="1041"/>
      <c r="AZ131" s="1041"/>
      <c r="BA131" s="1041"/>
      <c r="BB131" s="1041"/>
      <c r="BC131" s="1041"/>
      <c r="BD131" s="1041"/>
      <c r="BE131" s="1042"/>
      <c r="BF131" s="1090" t="s">
        <v>136</v>
      </c>
      <c r="BG131" s="1091"/>
      <c r="BH131" s="1091"/>
      <c r="BI131" s="1091"/>
      <c r="BJ131" s="1091"/>
      <c r="BK131" s="1091"/>
      <c r="BL131" s="1092"/>
      <c r="BM131" s="1090">
        <v>350</v>
      </c>
      <c r="BN131" s="1091"/>
      <c r="BO131" s="1091"/>
      <c r="BP131" s="1091"/>
      <c r="BQ131" s="1091"/>
      <c r="BR131" s="1091"/>
      <c r="BS131" s="1092"/>
      <c r="BT131" s="1093"/>
      <c r="BU131" s="1094"/>
      <c r="BV131" s="1094"/>
      <c r="BW131" s="1094"/>
      <c r="BX131" s="1094"/>
      <c r="BY131" s="1094"/>
      <c r="BZ131" s="1095"/>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7" customFormat="1" ht="26.25" customHeight="1" x14ac:dyDescent="0.2">
      <c r="A132" s="1096" t="s">
        <v>497</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498</v>
      </c>
      <c r="W132" s="1100"/>
      <c r="X132" s="1100"/>
      <c r="Y132" s="1100"/>
      <c r="Z132" s="1101"/>
      <c r="AA132" s="1102">
        <v>-1.521506292</v>
      </c>
      <c r="AB132" s="1103"/>
      <c r="AC132" s="1103"/>
      <c r="AD132" s="1103"/>
      <c r="AE132" s="1104"/>
      <c r="AF132" s="1105">
        <v>-0.88768087500000004</v>
      </c>
      <c r="AG132" s="1103"/>
      <c r="AH132" s="1103"/>
      <c r="AI132" s="1103"/>
      <c r="AJ132" s="1104"/>
      <c r="AK132" s="1105">
        <v>-1.171536498</v>
      </c>
      <c r="AL132" s="1103"/>
      <c r="AM132" s="1103"/>
      <c r="AN132" s="1103"/>
      <c r="AO132" s="1104"/>
      <c r="AP132" s="1006"/>
      <c r="AQ132" s="1007"/>
      <c r="AR132" s="1007"/>
      <c r="AS132" s="1007"/>
      <c r="AT132" s="1106"/>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7" customFormat="1" ht="26.25" customHeight="1" thickBot="1" x14ac:dyDescent="0.25">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083" t="s">
        <v>499</v>
      </c>
      <c r="W133" s="1083"/>
      <c r="X133" s="1083"/>
      <c r="Y133" s="1083"/>
      <c r="Z133" s="1084"/>
      <c r="AA133" s="1085">
        <v>-1.1000000000000001</v>
      </c>
      <c r="AB133" s="1086"/>
      <c r="AC133" s="1086"/>
      <c r="AD133" s="1086"/>
      <c r="AE133" s="1087"/>
      <c r="AF133" s="1085">
        <v>-1.2</v>
      </c>
      <c r="AG133" s="1086"/>
      <c r="AH133" s="1086"/>
      <c r="AI133" s="1086"/>
      <c r="AJ133" s="1087"/>
      <c r="AK133" s="1085">
        <v>-1.1000000000000001</v>
      </c>
      <c r="AL133" s="1086"/>
      <c r="AM133" s="1086"/>
      <c r="AN133" s="1086"/>
      <c r="AO133" s="1087"/>
      <c r="AP133" s="1033"/>
      <c r="AQ133" s="1034"/>
      <c r="AR133" s="1034"/>
      <c r="AS133" s="1034"/>
      <c r="AT133" s="10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7"/>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F0E1SSrdcqQgMlXpveN4iBiM/C51brk0rS9+jbKmvL12dnzObfkQlmtw4wIzlu9ZeVM2oOyaGuz45bShySZRdg==" saltValue="PcMUvCeKClVfuDSsdds7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8" customWidth="1"/>
    <col min="121" max="121" width="0" style="257" hidden="1" customWidth="1"/>
    <col min="122" max="16384" width="9" style="257" hidden="1"/>
  </cols>
  <sheetData>
    <row r="1" spans="1:120" ht="13.2"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7"/>
    </row>
    <row r="17" spans="119:120" ht="13.2" x14ac:dyDescent="0.2">
      <c r="DP17" s="257"/>
    </row>
    <row r="18" spans="119:120" ht="13.2" x14ac:dyDescent="0.2"/>
    <row r="19" spans="119:120" ht="13.2" x14ac:dyDescent="0.2"/>
    <row r="20" spans="119:120" ht="13.2" x14ac:dyDescent="0.2">
      <c r="DO20" s="257"/>
      <c r="DP20" s="257"/>
    </row>
    <row r="21" spans="119:120" ht="13.2" x14ac:dyDescent="0.2">
      <c r="DP21" s="257"/>
    </row>
    <row r="22" spans="119:120" ht="13.2" x14ac:dyDescent="0.2"/>
    <row r="23" spans="119:120" ht="13.2" x14ac:dyDescent="0.2">
      <c r="DO23" s="257"/>
      <c r="DP23" s="257"/>
    </row>
    <row r="24" spans="119:120" ht="13.2" x14ac:dyDescent="0.2">
      <c r="DP24" s="257"/>
    </row>
    <row r="25" spans="119:120" ht="13.2" x14ac:dyDescent="0.2">
      <c r="DP25" s="257"/>
    </row>
    <row r="26" spans="119:120" ht="13.2" x14ac:dyDescent="0.2">
      <c r="DO26" s="257"/>
      <c r="DP26" s="257"/>
    </row>
    <row r="27" spans="119:120" ht="13.2" x14ac:dyDescent="0.2"/>
    <row r="28" spans="119:120" ht="13.2" x14ac:dyDescent="0.2">
      <c r="DO28" s="257"/>
      <c r="DP28" s="257"/>
    </row>
    <row r="29" spans="119:120" ht="13.2" x14ac:dyDescent="0.2">
      <c r="DP29" s="257"/>
    </row>
    <row r="30" spans="119:120" ht="13.2" x14ac:dyDescent="0.2"/>
    <row r="31" spans="119:120" ht="13.2" x14ac:dyDescent="0.2">
      <c r="DO31" s="257"/>
      <c r="DP31" s="257"/>
    </row>
    <row r="32" spans="119:120" ht="13.2" x14ac:dyDescent="0.2"/>
    <row r="33" spans="98:120" ht="13.2" x14ac:dyDescent="0.2">
      <c r="DO33" s="257"/>
      <c r="DP33" s="257"/>
    </row>
    <row r="34" spans="98:120" ht="13.2" x14ac:dyDescent="0.2">
      <c r="DM34" s="257"/>
    </row>
    <row r="35" spans="98:120" ht="13.2" x14ac:dyDescent="0.2">
      <c r="CT35" s="257"/>
      <c r="CU35" s="257"/>
      <c r="CV35" s="257"/>
      <c r="CY35" s="257"/>
      <c r="CZ35" s="257"/>
      <c r="DA35" s="257"/>
      <c r="DD35" s="257"/>
      <c r="DE35" s="257"/>
      <c r="DF35" s="257"/>
      <c r="DI35" s="257"/>
      <c r="DJ35" s="257"/>
      <c r="DK35" s="257"/>
      <c r="DM35" s="257"/>
      <c r="DN35" s="257"/>
      <c r="DO35" s="257"/>
      <c r="DP35" s="257"/>
    </row>
    <row r="36" spans="98:120" ht="13.2" x14ac:dyDescent="0.2"/>
    <row r="37" spans="98:120" ht="13.2" x14ac:dyDescent="0.2">
      <c r="CW37" s="257"/>
      <c r="DB37" s="257"/>
      <c r="DG37" s="257"/>
      <c r="DL37" s="257"/>
      <c r="DP37" s="257"/>
    </row>
    <row r="38" spans="98:120" ht="13.2"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7"/>
      <c r="DO49" s="257"/>
      <c r="DP49" s="25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7"/>
      <c r="CS63" s="257"/>
      <c r="CX63" s="257"/>
      <c r="DC63" s="257"/>
      <c r="DH63" s="257"/>
    </row>
    <row r="64" spans="22:120" ht="13.2" x14ac:dyDescent="0.2">
      <c r="V64" s="257"/>
    </row>
    <row r="65" spans="15:120" ht="13.2"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2" x14ac:dyDescent="0.2">
      <c r="Q66" s="257"/>
      <c r="S66" s="257"/>
      <c r="U66" s="257"/>
      <c r="DM66" s="257"/>
    </row>
    <row r="67" spans="15:120" ht="13.2"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2" x14ac:dyDescent="0.2"/>
    <row r="69" spans="15:120" ht="13.2" x14ac:dyDescent="0.2"/>
    <row r="70" spans="15:120" ht="13.2" x14ac:dyDescent="0.2"/>
    <row r="71" spans="15:120" ht="13.2" x14ac:dyDescent="0.2"/>
    <row r="72" spans="15:120" ht="13.2" x14ac:dyDescent="0.2">
      <c r="DP72" s="257"/>
    </row>
    <row r="73" spans="15:120" ht="13.2" x14ac:dyDescent="0.2">
      <c r="DP73" s="25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7"/>
      <c r="CX96" s="257"/>
      <c r="DC96" s="257"/>
      <c r="DH96" s="257"/>
    </row>
    <row r="97" spans="24:120" ht="13.2" x14ac:dyDescent="0.2">
      <c r="CS97" s="257"/>
      <c r="CX97" s="257"/>
      <c r="DC97" s="257"/>
      <c r="DH97" s="257"/>
      <c r="DP97" s="258" t="s">
        <v>500</v>
      </c>
    </row>
    <row r="98" spans="24:120" ht="13.2" hidden="1" x14ac:dyDescent="0.2">
      <c r="CS98" s="257"/>
      <c r="CX98" s="257"/>
      <c r="DC98" s="257"/>
      <c r="DH98" s="257"/>
    </row>
    <row r="99" spans="24:120" ht="13.2"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2" hidden="1" x14ac:dyDescent="0.2">
      <c r="CT103" s="257"/>
      <c r="CV103" s="257"/>
      <c r="CW103" s="257"/>
      <c r="CY103" s="257"/>
      <c r="DA103" s="257"/>
      <c r="DB103" s="257"/>
      <c r="DD103" s="257"/>
      <c r="DF103" s="257"/>
      <c r="DG103" s="257"/>
      <c r="DI103" s="257"/>
      <c r="DK103" s="257"/>
      <c r="DL103" s="257"/>
      <c r="DM103" s="257"/>
      <c r="DN103" s="257"/>
      <c r="DO103" s="257"/>
      <c r="DP103" s="257"/>
    </row>
    <row r="104" spans="24:120" ht="13.2"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0CBFHncxtWLem1xje3CtP9XV65230GJbxB1kNRi2TeHQ4YTTji/P0Ds6Xsm9GHNKV4Ep0FoyrTj4IiRVH+0k8A==" saltValue="Jycaz2maPYvOiErq0dDi7Q==" spinCount="100000" sheet="1" objects="1" scenarios="1"/>
  <dataConsolidate/>
  <phoneticPr fontId="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9" zoomScaleNormal="100" zoomScaleSheetLayoutView="55"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row r="3" spans="2:116" ht="13.2" x14ac:dyDescent="0.2"/>
    <row r="4" spans="2:116" ht="13.2"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2"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2" x14ac:dyDescent="0.2"/>
    <row r="20" spans="9:116" ht="13.2" x14ac:dyDescent="0.2"/>
    <row r="21" spans="9:116" ht="13.2" x14ac:dyDescent="0.2">
      <c r="DL21" s="257"/>
    </row>
    <row r="22" spans="9:116" ht="13.2" x14ac:dyDescent="0.2">
      <c r="DI22" s="257"/>
      <c r="DJ22" s="257"/>
      <c r="DK22" s="257"/>
      <c r="DL22" s="257"/>
    </row>
    <row r="23" spans="9:116" ht="13.2" x14ac:dyDescent="0.2">
      <c r="CY23" s="257"/>
      <c r="CZ23" s="257"/>
      <c r="DA23" s="257"/>
      <c r="DB23" s="257"/>
      <c r="DC23" s="257"/>
      <c r="DD23" s="257"/>
      <c r="DE23" s="257"/>
      <c r="DF23" s="257"/>
      <c r="DG23" s="257"/>
      <c r="DH23" s="257"/>
      <c r="DI23" s="257"/>
      <c r="DJ23" s="257"/>
      <c r="DK23" s="257"/>
      <c r="DL23" s="25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7"/>
      <c r="DA35" s="257"/>
      <c r="DB35" s="257"/>
      <c r="DC35" s="257"/>
      <c r="DD35" s="257"/>
      <c r="DE35" s="257"/>
      <c r="DF35" s="257"/>
      <c r="DG35" s="257"/>
      <c r="DH35" s="257"/>
      <c r="DI35" s="257"/>
      <c r="DJ35" s="257"/>
      <c r="DK35" s="257"/>
      <c r="DL35" s="257"/>
    </row>
    <row r="36" spans="15:116" ht="13.2" x14ac:dyDescent="0.2"/>
    <row r="37" spans="15:116" ht="13.2" x14ac:dyDescent="0.2">
      <c r="DL37" s="257"/>
    </row>
    <row r="38" spans="15:116" ht="13.2" x14ac:dyDescent="0.2">
      <c r="DI38" s="257"/>
      <c r="DJ38" s="257"/>
      <c r="DK38" s="257"/>
      <c r="DL38" s="257"/>
    </row>
    <row r="39" spans="15:116" ht="13.2" x14ac:dyDescent="0.2"/>
    <row r="40" spans="15:116" ht="13.2" x14ac:dyDescent="0.2"/>
    <row r="41" spans="15:116" ht="13.2" x14ac:dyDescent="0.2"/>
    <row r="42" spans="15:116" ht="13.2" x14ac:dyDescent="0.2"/>
    <row r="43" spans="15:116" ht="13.2"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2" x14ac:dyDescent="0.2">
      <c r="DL44" s="257"/>
    </row>
    <row r="45" spans="15:116" ht="13.2" x14ac:dyDescent="0.2"/>
    <row r="46" spans="15:116" ht="13.2" x14ac:dyDescent="0.2">
      <c r="DA46" s="257"/>
      <c r="DB46" s="257"/>
      <c r="DC46" s="257"/>
      <c r="DD46" s="257"/>
      <c r="DE46" s="257"/>
      <c r="DF46" s="257"/>
      <c r="DG46" s="257"/>
      <c r="DH46" s="257"/>
      <c r="DI46" s="257"/>
      <c r="DJ46" s="257"/>
      <c r="DK46" s="257"/>
      <c r="DL46" s="257"/>
    </row>
    <row r="47" spans="15:116" ht="13.2" x14ac:dyDescent="0.2"/>
    <row r="48" spans="15:116" ht="13.2" x14ac:dyDescent="0.2"/>
    <row r="49" spans="104:116" ht="13.2" x14ac:dyDescent="0.2"/>
    <row r="50" spans="104:116" ht="13.2" x14ac:dyDescent="0.2">
      <c r="CZ50" s="257"/>
      <c r="DA50" s="257"/>
      <c r="DB50" s="257"/>
      <c r="DC50" s="257"/>
      <c r="DD50" s="257"/>
      <c r="DE50" s="257"/>
      <c r="DF50" s="257"/>
      <c r="DG50" s="257"/>
      <c r="DH50" s="257"/>
      <c r="DI50" s="257"/>
      <c r="DJ50" s="257"/>
      <c r="DK50" s="257"/>
      <c r="DL50" s="257"/>
    </row>
    <row r="51" spans="104:116" ht="13.2" x14ac:dyDescent="0.2"/>
    <row r="52" spans="104:116" ht="13.2" x14ac:dyDescent="0.2"/>
    <row r="53" spans="104:116" ht="13.2" x14ac:dyDescent="0.2">
      <c r="DL53" s="25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7"/>
      <c r="DD67" s="257"/>
      <c r="DE67" s="257"/>
      <c r="DF67" s="257"/>
      <c r="DG67" s="257"/>
      <c r="DH67" s="257"/>
      <c r="DI67" s="257"/>
      <c r="DJ67" s="257"/>
      <c r="DK67" s="257"/>
      <c r="DL67" s="25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M/nbNzKNGcRabngWqK8M99SFStB5XFsPINFA6kO0cpLBDKKyqRnoX6yHZTP4nobVdqOPAPIqqpG49YvPygYtw==" saltValue="G9UtIqmvA0SPUrY4o58K0w==" spinCount="100000" sheet="1" objects="1" scenarios="1"/>
  <dataConsolidate/>
  <phoneticPr fontId="3"/>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9" customWidth="1"/>
    <col min="37" max="44" width="17" style="259" customWidth="1"/>
    <col min="45" max="45" width="6.109375" style="265" customWidth="1"/>
    <col min="46" max="46" width="3" style="263" customWidth="1"/>
    <col min="47" max="47" width="19.109375" style="259" hidden="1" customWidth="1"/>
    <col min="48" max="52" width="12.6640625" style="259" hidden="1" customWidth="1"/>
    <col min="53" max="16384" width="8.6640625" style="259" hidden="1"/>
  </cols>
  <sheetData>
    <row r="1" spans="1:46" ht="13.2" x14ac:dyDescent="0.2">
      <c r="AS1" s="259"/>
      <c r="AT1" s="259"/>
    </row>
    <row r="2" spans="1:46" ht="13.2" x14ac:dyDescent="0.2">
      <c r="AS2" s="259"/>
      <c r="AT2" s="259"/>
    </row>
    <row r="3" spans="1:46" ht="13.2" x14ac:dyDescent="0.2">
      <c r="AS3" s="259"/>
      <c r="AT3" s="259"/>
    </row>
    <row r="4" spans="1:46" ht="13.2" x14ac:dyDescent="0.2">
      <c r="AS4" s="259"/>
      <c r="AT4" s="259"/>
    </row>
    <row r="5" spans="1:46" ht="16.2" x14ac:dyDescent="0.2">
      <c r="A5" s="260" t="s">
        <v>501</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ht="13.2" x14ac:dyDescent="0.2">
      <c r="A6" s="263"/>
      <c r="AK6" s="264" t="s">
        <v>502</v>
      </c>
      <c r="AL6" s="264"/>
      <c r="AM6" s="264"/>
      <c r="AN6" s="264"/>
    </row>
    <row r="7" spans="1:46" ht="13.5" customHeight="1" x14ac:dyDescent="0.2">
      <c r="A7" s="263"/>
      <c r="AK7" s="266"/>
      <c r="AL7" s="267"/>
      <c r="AM7" s="267"/>
      <c r="AN7" s="268"/>
      <c r="AO7" s="1119" t="s">
        <v>503</v>
      </c>
      <c r="AP7" s="269"/>
      <c r="AQ7" s="270" t="s">
        <v>504</v>
      </c>
      <c r="AR7" s="271"/>
    </row>
    <row r="8" spans="1:46" ht="13.2" x14ac:dyDescent="0.2">
      <c r="A8" s="263"/>
      <c r="AK8" s="272"/>
      <c r="AL8" s="273"/>
      <c r="AM8" s="273"/>
      <c r="AN8" s="274"/>
      <c r="AO8" s="1120"/>
      <c r="AP8" s="275" t="s">
        <v>505</v>
      </c>
      <c r="AQ8" s="276" t="s">
        <v>506</v>
      </c>
      <c r="AR8" s="277" t="s">
        <v>507</v>
      </c>
    </row>
    <row r="9" spans="1:46" ht="13.2" x14ac:dyDescent="0.2">
      <c r="A9" s="263"/>
      <c r="AK9" s="1121" t="s">
        <v>508</v>
      </c>
      <c r="AL9" s="1122"/>
      <c r="AM9" s="1122"/>
      <c r="AN9" s="1123"/>
      <c r="AO9" s="278">
        <v>562029</v>
      </c>
      <c r="AP9" s="278">
        <v>176517</v>
      </c>
      <c r="AQ9" s="279">
        <v>224098</v>
      </c>
      <c r="AR9" s="280">
        <v>-21.2</v>
      </c>
    </row>
    <row r="10" spans="1:46" ht="13.5" customHeight="1" x14ac:dyDescent="0.2">
      <c r="A10" s="263"/>
      <c r="AK10" s="1121" t="s">
        <v>509</v>
      </c>
      <c r="AL10" s="1122"/>
      <c r="AM10" s="1122"/>
      <c r="AN10" s="1123"/>
      <c r="AO10" s="281">
        <v>2255</v>
      </c>
      <c r="AP10" s="281">
        <v>708</v>
      </c>
      <c r="AQ10" s="282">
        <v>32087</v>
      </c>
      <c r="AR10" s="283">
        <v>-97.8</v>
      </c>
    </row>
    <row r="11" spans="1:46" ht="13.5" customHeight="1" x14ac:dyDescent="0.2">
      <c r="A11" s="263"/>
      <c r="AK11" s="1121" t="s">
        <v>510</v>
      </c>
      <c r="AL11" s="1122"/>
      <c r="AM11" s="1122"/>
      <c r="AN11" s="1123"/>
      <c r="AO11" s="281" t="s">
        <v>511</v>
      </c>
      <c r="AP11" s="281" t="s">
        <v>511</v>
      </c>
      <c r="AQ11" s="282">
        <v>3587</v>
      </c>
      <c r="AR11" s="283" t="s">
        <v>511</v>
      </c>
    </row>
    <row r="12" spans="1:46" ht="13.5" customHeight="1" x14ac:dyDescent="0.2">
      <c r="A12" s="263"/>
      <c r="AK12" s="1121" t="s">
        <v>512</v>
      </c>
      <c r="AL12" s="1122"/>
      <c r="AM12" s="1122"/>
      <c r="AN12" s="1123"/>
      <c r="AO12" s="281" t="s">
        <v>511</v>
      </c>
      <c r="AP12" s="281" t="s">
        <v>511</v>
      </c>
      <c r="AQ12" s="282" t="s">
        <v>511</v>
      </c>
      <c r="AR12" s="283" t="s">
        <v>511</v>
      </c>
    </row>
    <row r="13" spans="1:46" ht="13.5" customHeight="1" x14ac:dyDescent="0.2">
      <c r="A13" s="263"/>
      <c r="AK13" s="1121" t="s">
        <v>513</v>
      </c>
      <c r="AL13" s="1122"/>
      <c r="AM13" s="1122"/>
      <c r="AN13" s="1123"/>
      <c r="AO13" s="281">
        <v>28118</v>
      </c>
      <c r="AP13" s="281">
        <v>8831</v>
      </c>
      <c r="AQ13" s="282">
        <v>11579</v>
      </c>
      <c r="AR13" s="283">
        <v>-23.7</v>
      </c>
    </row>
    <row r="14" spans="1:46" ht="13.5" customHeight="1" x14ac:dyDescent="0.2">
      <c r="A14" s="263"/>
      <c r="AK14" s="1121" t="s">
        <v>514</v>
      </c>
      <c r="AL14" s="1122"/>
      <c r="AM14" s="1122"/>
      <c r="AN14" s="1123"/>
      <c r="AO14" s="281" t="s">
        <v>511</v>
      </c>
      <c r="AP14" s="281" t="s">
        <v>511</v>
      </c>
      <c r="AQ14" s="282">
        <v>4496</v>
      </c>
      <c r="AR14" s="283" t="s">
        <v>511</v>
      </c>
    </row>
    <row r="15" spans="1:46" ht="13.5" customHeight="1" x14ac:dyDescent="0.2">
      <c r="A15" s="263"/>
      <c r="AK15" s="1127" t="s">
        <v>515</v>
      </c>
      <c r="AL15" s="1128"/>
      <c r="AM15" s="1128"/>
      <c r="AN15" s="1129"/>
      <c r="AO15" s="281">
        <v>-49978</v>
      </c>
      <c r="AP15" s="281">
        <v>-15697</v>
      </c>
      <c r="AQ15" s="282">
        <v>-17592</v>
      </c>
      <c r="AR15" s="283">
        <v>-10.8</v>
      </c>
    </row>
    <row r="16" spans="1:46" ht="13.2" x14ac:dyDescent="0.2">
      <c r="A16" s="263"/>
      <c r="AK16" s="1127" t="s">
        <v>187</v>
      </c>
      <c r="AL16" s="1128"/>
      <c r="AM16" s="1128"/>
      <c r="AN16" s="1129"/>
      <c r="AO16" s="281">
        <v>542424</v>
      </c>
      <c r="AP16" s="281">
        <v>170359</v>
      </c>
      <c r="AQ16" s="282">
        <v>258255</v>
      </c>
      <c r="AR16" s="283">
        <v>-34</v>
      </c>
    </row>
    <row r="17" spans="1:46" ht="13.2" x14ac:dyDescent="0.2">
      <c r="A17" s="263"/>
    </row>
    <row r="18" spans="1:46" ht="13.2" x14ac:dyDescent="0.2">
      <c r="A18" s="263"/>
      <c r="AQ18" s="284"/>
      <c r="AR18" s="284"/>
    </row>
    <row r="19" spans="1:46" ht="13.2" x14ac:dyDescent="0.2">
      <c r="A19" s="263"/>
      <c r="AK19" s="259" t="s">
        <v>516</v>
      </c>
    </row>
    <row r="20" spans="1:46" ht="13.2" x14ac:dyDescent="0.2">
      <c r="A20" s="263"/>
      <c r="AK20" s="285"/>
      <c r="AL20" s="286"/>
      <c r="AM20" s="286"/>
      <c r="AN20" s="287"/>
      <c r="AO20" s="288" t="s">
        <v>517</v>
      </c>
      <c r="AP20" s="289" t="s">
        <v>518</v>
      </c>
      <c r="AQ20" s="290" t="s">
        <v>519</v>
      </c>
      <c r="AR20" s="291"/>
    </row>
    <row r="21" spans="1:46" s="264" customFormat="1" ht="13.2" x14ac:dyDescent="0.2">
      <c r="A21" s="292"/>
      <c r="AK21" s="1130" t="s">
        <v>520</v>
      </c>
      <c r="AL21" s="1131"/>
      <c r="AM21" s="1131"/>
      <c r="AN21" s="1132"/>
      <c r="AO21" s="293">
        <v>16.649999999999999</v>
      </c>
      <c r="AP21" s="294">
        <v>22.75</v>
      </c>
      <c r="AQ21" s="295">
        <v>-6.1</v>
      </c>
      <c r="AS21" s="296"/>
      <c r="AT21" s="292"/>
    </row>
    <row r="22" spans="1:46" s="264" customFormat="1" ht="13.2" x14ac:dyDescent="0.2">
      <c r="A22" s="292"/>
      <c r="AK22" s="1130" t="s">
        <v>521</v>
      </c>
      <c r="AL22" s="1131"/>
      <c r="AM22" s="1131"/>
      <c r="AN22" s="1132"/>
      <c r="AO22" s="297">
        <v>96.8</v>
      </c>
      <c r="AP22" s="298">
        <v>95.6</v>
      </c>
      <c r="AQ22" s="299">
        <v>1.2</v>
      </c>
      <c r="AR22" s="284"/>
      <c r="AS22" s="296"/>
      <c r="AT22" s="292"/>
    </row>
    <row r="23" spans="1:46" s="264" customFormat="1" ht="13.2" x14ac:dyDescent="0.2">
      <c r="A23" s="292"/>
      <c r="AP23" s="284"/>
      <c r="AQ23" s="284"/>
      <c r="AR23" s="284"/>
      <c r="AS23" s="296"/>
      <c r="AT23" s="292"/>
    </row>
    <row r="24" spans="1:46" s="264" customFormat="1" ht="13.2" x14ac:dyDescent="0.2">
      <c r="A24" s="292"/>
      <c r="AP24" s="284"/>
      <c r="AQ24" s="284"/>
      <c r="AR24" s="284"/>
      <c r="AS24" s="296"/>
      <c r="AT24" s="292"/>
    </row>
    <row r="25" spans="1:46" s="264" customFormat="1" ht="13.2" x14ac:dyDescent="0.2">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c r="AQ25" s="302"/>
      <c r="AR25" s="302"/>
      <c r="AS25" s="303"/>
      <c r="AT25" s="292"/>
    </row>
    <row r="26" spans="1:46" s="264" customFormat="1" ht="13.2" x14ac:dyDescent="0.2">
      <c r="A26" s="264" t="s">
        <v>522</v>
      </c>
      <c r="AP26" s="284"/>
      <c r="AQ26" s="284"/>
      <c r="AR26" s="284"/>
    </row>
    <row r="27" spans="1:46" ht="13.2" x14ac:dyDescent="0.2">
      <c r="A27" s="304"/>
      <c r="AS27" s="259"/>
      <c r="AT27" s="259"/>
    </row>
    <row r="28" spans="1:46" ht="16.2" x14ac:dyDescent="0.2">
      <c r="A28" s="260" t="s">
        <v>523</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5"/>
    </row>
    <row r="29" spans="1:46" ht="13.2" x14ac:dyDescent="0.2">
      <c r="A29" s="263"/>
      <c r="AK29" s="264" t="s">
        <v>524</v>
      </c>
      <c r="AL29" s="264"/>
      <c r="AM29" s="264"/>
      <c r="AN29" s="264"/>
      <c r="AS29" s="306"/>
    </row>
    <row r="30" spans="1:46" ht="13.5" customHeight="1" x14ac:dyDescent="0.2">
      <c r="A30" s="263"/>
      <c r="AK30" s="266"/>
      <c r="AL30" s="267"/>
      <c r="AM30" s="267"/>
      <c r="AN30" s="268"/>
      <c r="AO30" s="1119" t="s">
        <v>503</v>
      </c>
      <c r="AP30" s="269"/>
      <c r="AQ30" s="270" t="s">
        <v>504</v>
      </c>
      <c r="AR30" s="271"/>
    </row>
    <row r="31" spans="1:46" ht="13.2" x14ac:dyDescent="0.2">
      <c r="A31" s="263"/>
      <c r="AK31" s="272"/>
      <c r="AL31" s="273"/>
      <c r="AM31" s="273"/>
      <c r="AN31" s="274"/>
      <c r="AO31" s="1120"/>
      <c r="AP31" s="275" t="s">
        <v>505</v>
      </c>
      <c r="AQ31" s="276" t="s">
        <v>506</v>
      </c>
      <c r="AR31" s="277" t="s">
        <v>507</v>
      </c>
    </row>
    <row r="32" spans="1:46" ht="27" customHeight="1" x14ac:dyDescent="0.2">
      <c r="A32" s="263"/>
      <c r="AK32" s="1124" t="s">
        <v>525</v>
      </c>
      <c r="AL32" s="1125"/>
      <c r="AM32" s="1125"/>
      <c r="AN32" s="1126"/>
      <c r="AO32" s="307">
        <v>229633</v>
      </c>
      <c r="AP32" s="307">
        <v>72121</v>
      </c>
      <c r="AQ32" s="308">
        <v>146295</v>
      </c>
      <c r="AR32" s="309">
        <v>-50.7</v>
      </c>
    </row>
    <row r="33" spans="1:46" ht="13.5" customHeight="1" x14ac:dyDescent="0.2">
      <c r="A33" s="263"/>
      <c r="AK33" s="1124" t="s">
        <v>526</v>
      </c>
      <c r="AL33" s="1125"/>
      <c r="AM33" s="1125"/>
      <c r="AN33" s="1126"/>
      <c r="AO33" s="307" t="s">
        <v>511</v>
      </c>
      <c r="AP33" s="307" t="s">
        <v>511</v>
      </c>
      <c r="AQ33" s="308" t="s">
        <v>511</v>
      </c>
      <c r="AR33" s="309" t="s">
        <v>511</v>
      </c>
    </row>
    <row r="34" spans="1:46" ht="27" customHeight="1" x14ac:dyDescent="0.2">
      <c r="A34" s="263"/>
      <c r="AK34" s="1124" t="s">
        <v>527</v>
      </c>
      <c r="AL34" s="1125"/>
      <c r="AM34" s="1125"/>
      <c r="AN34" s="1126"/>
      <c r="AO34" s="307" t="s">
        <v>511</v>
      </c>
      <c r="AP34" s="307" t="s">
        <v>511</v>
      </c>
      <c r="AQ34" s="308">
        <v>4</v>
      </c>
      <c r="AR34" s="309" t="s">
        <v>511</v>
      </c>
    </row>
    <row r="35" spans="1:46" ht="27" customHeight="1" x14ac:dyDescent="0.2">
      <c r="A35" s="263"/>
      <c r="AK35" s="1124" t="s">
        <v>528</v>
      </c>
      <c r="AL35" s="1125"/>
      <c r="AM35" s="1125"/>
      <c r="AN35" s="1126"/>
      <c r="AO35" s="307">
        <v>31068</v>
      </c>
      <c r="AP35" s="307">
        <v>9758</v>
      </c>
      <c r="AQ35" s="308">
        <v>31593</v>
      </c>
      <c r="AR35" s="309">
        <v>-69.099999999999994</v>
      </c>
    </row>
    <row r="36" spans="1:46" ht="27" customHeight="1" x14ac:dyDescent="0.2">
      <c r="A36" s="263"/>
      <c r="AK36" s="1124" t="s">
        <v>529</v>
      </c>
      <c r="AL36" s="1125"/>
      <c r="AM36" s="1125"/>
      <c r="AN36" s="1126"/>
      <c r="AO36" s="307" t="s">
        <v>511</v>
      </c>
      <c r="AP36" s="307" t="s">
        <v>511</v>
      </c>
      <c r="AQ36" s="308">
        <v>3914</v>
      </c>
      <c r="AR36" s="309" t="s">
        <v>511</v>
      </c>
    </row>
    <row r="37" spans="1:46" ht="13.5" customHeight="1" x14ac:dyDescent="0.2">
      <c r="A37" s="263"/>
      <c r="AK37" s="1124" t="s">
        <v>530</v>
      </c>
      <c r="AL37" s="1125"/>
      <c r="AM37" s="1125"/>
      <c r="AN37" s="1126"/>
      <c r="AO37" s="307">
        <v>447</v>
      </c>
      <c r="AP37" s="307">
        <v>140</v>
      </c>
      <c r="AQ37" s="308">
        <v>1348</v>
      </c>
      <c r="AR37" s="309">
        <v>-89.6</v>
      </c>
    </row>
    <row r="38" spans="1:46" ht="27" customHeight="1" x14ac:dyDescent="0.2">
      <c r="A38" s="263"/>
      <c r="AK38" s="1133" t="s">
        <v>531</v>
      </c>
      <c r="AL38" s="1134"/>
      <c r="AM38" s="1134"/>
      <c r="AN38" s="1135"/>
      <c r="AO38" s="310" t="s">
        <v>511</v>
      </c>
      <c r="AP38" s="310" t="s">
        <v>511</v>
      </c>
      <c r="AQ38" s="311">
        <v>27</v>
      </c>
      <c r="AR38" s="299" t="s">
        <v>511</v>
      </c>
      <c r="AS38" s="306"/>
    </row>
    <row r="39" spans="1:46" ht="13.2" x14ac:dyDescent="0.2">
      <c r="A39" s="263"/>
      <c r="AK39" s="1133" t="s">
        <v>532</v>
      </c>
      <c r="AL39" s="1134"/>
      <c r="AM39" s="1134"/>
      <c r="AN39" s="1135"/>
      <c r="AO39" s="307">
        <v>-4446</v>
      </c>
      <c r="AP39" s="307">
        <v>-1396</v>
      </c>
      <c r="AQ39" s="308">
        <v>-7201</v>
      </c>
      <c r="AR39" s="309">
        <v>-80.599999999999994</v>
      </c>
      <c r="AS39" s="306"/>
    </row>
    <row r="40" spans="1:46" ht="27" customHeight="1" x14ac:dyDescent="0.2">
      <c r="A40" s="263"/>
      <c r="AK40" s="1124" t="s">
        <v>533</v>
      </c>
      <c r="AL40" s="1125"/>
      <c r="AM40" s="1125"/>
      <c r="AN40" s="1126"/>
      <c r="AO40" s="307">
        <v>-277711</v>
      </c>
      <c r="AP40" s="307">
        <v>-87221</v>
      </c>
      <c r="AQ40" s="308">
        <v>-128709</v>
      </c>
      <c r="AR40" s="309">
        <v>-32.200000000000003</v>
      </c>
      <c r="AS40" s="306"/>
    </row>
    <row r="41" spans="1:46" ht="13.2" x14ac:dyDescent="0.2">
      <c r="A41" s="263"/>
      <c r="AK41" s="1136" t="s">
        <v>300</v>
      </c>
      <c r="AL41" s="1137"/>
      <c r="AM41" s="1137"/>
      <c r="AN41" s="1138"/>
      <c r="AO41" s="307">
        <v>-21009</v>
      </c>
      <c r="AP41" s="307">
        <v>-6598</v>
      </c>
      <c r="AQ41" s="308">
        <v>47272</v>
      </c>
      <c r="AR41" s="309">
        <v>-114</v>
      </c>
      <c r="AS41" s="306"/>
    </row>
    <row r="42" spans="1:46" ht="13.2" x14ac:dyDescent="0.2">
      <c r="A42" s="263"/>
      <c r="AK42" s="312" t="s">
        <v>534</v>
      </c>
      <c r="AQ42" s="284"/>
      <c r="AR42" s="284"/>
      <c r="AS42" s="306"/>
    </row>
    <row r="43" spans="1:46" ht="13.2" x14ac:dyDescent="0.2">
      <c r="A43" s="263"/>
      <c r="AP43" s="313"/>
      <c r="AQ43" s="284"/>
      <c r="AS43" s="306"/>
    </row>
    <row r="44" spans="1:46" ht="13.2" x14ac:dyDescent="0.2">
      <c r="A44" s="263"/>
      <c r="AQ44" s="284"/>
    </row>
    <row r="45" spans="1:46" ht="13.2" x14ac:dyDescent="0.2">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4"/>
      <c r="AR45" s="261"/>
      <c r="AS45" s="261"/>
      <c r="AT45" s="259"/>
    </row>
    <row r="46" spans="1:46" ht="13.2" x14ac:dyDescent="0.2">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259"/>
    </row>
    <row r="47" spans="1:46" ht="17.25" customHeight="1" x14ac:dyDescent="0.2">
      <c r="A47" s="316" t="s">
        <v>535</v>
      </c>
    </row>
    <row r="48" spans="1:46" ht="13.2" x14ac:dyDescent="0.2">
      <c r="A48" s="263"/>
      <c r="AK48" s="317" t="s">
        <v>536</v>
      </c>
      <c r="AL48" s="317"/>
      <c r="AM48" s="317"/>
      <c r="AN48" s="317"/>
      <c r="AO48" s="317"/>
      <c r="AP48" s="317"/>
      <c r="AQ48" s="318"/>
      <c r="AR48" s="317"/>
    </row>
    <row r="49" spans="1:44" ht="13.5" customHeight="1" x14ac:dyDescent="0.2">
      <c r="A49" s="263"/>
      <c r="AK49" s="319"/>
      <c r="AL49" s="320"/>
      <c r="AM49" s="1139" t="s">
        <v>503</v>
      </c>
      <c r="AN49" s="1141" t="s">
        <v>537</v>
      </c>
      <c r="AO49" s="1142"/>
      <c r="AP49" s="1142"/>
      <c r="AQ49" s="1142"/>
      <c r="AR49" s="1143"/>
    </row>
    <row r="50" spans="1:44" ht="13.2" x14ac:dyDescent="0.2">
      <c r="A50" s="263"/>
      <c r="AK50" s="321"/>
      <c r="AL50" s="322"/>
      <c r="AM50" s="1140"/>
      <c r="AN50" s="323" t="s">
        <v>538</v>
      </c>
      <c r="AO50" s="324" t="s">
        <v>539</v>
      </c>
      <c r="AP50" s="325" t="s">
        <v>540</v>
      </c>
      <c r="AQ50" s="326" t="s">
        <v>541</v>
      </c>
      <c r="AR50" s="327" t="s">
        <v>542</v>
      </c>
    </row>
    <row r="51" spans="1:44" ht="13.2" x14ac:dyDescent="0.2">
      <c r="A51" s="263"/>
      <c r="AK51" s="319" t="s">
        <v>543</v>
      </c>
      <c r="AL51" s="320"/>
      <c r="AM51" s="328">
        <v>732722</v>
      </c>
      <c r="AN51" s="329">
        <v>208931</v>
      </c>
      <c r="AO51" s="330">
        <v>22.2</v>
      </c>
      <c r="AP51" s="331">
        <v>291945</v>
      </c>
      <c r="AQ51" s="332">
        <v>4.0999999999999996</v>
      </c>
      <c r="AR51" s="333">
        <v>18.100000000000001</v>
      </c>
    </row>
    <row r="52" spans="1:44" ht="13.2" x14ac:dyDescent="0.2">
      <c r="A52" s="263"/>
      <c r="AK52" s="334"/>
      <c r="AL52" s="335" t="s">
        <v>544</v>
      </c>
      <c r="AM52" s="336">
        <v>315184</v>
      </c>
      <c r="AN52" s="337">
        <v>89873</v>
      </c>
      <c r="AO52" s="338">
        <v>-4.2</v>
      </c>
      <c r="AP52" s="339">
        <v>127651</v>
      </c>
      <c r="AQ52" s="340">
        <v>0.3</v>
      </c>
      <c r="AR52" s="341">
        <v>-4.5</v>
      </c>
    </row>
    <row r="53" spans="1:44" ht="13.2" x14ac:dyDescent="0.2">
      <c r="A53" s="263"/>
      <c r="AK53" s="319" t="s">
        <v>545</v>
      </c>
      <c r="AL53" s="320"/>
      <c r="AM53" s="328">
        <v>534002</v>
      </c>
      <c r="AN53" s="329">
        <v>157198</v>
      </c>
      <c r="AO53" s="330">
        <v>-24.8</v>
      </c>
      <c r="AP53" s="331">
        <v>291173</v>
      </c>
      <c r="AQ53" s="332">
        <v>-0.3</v>
      </c>
      <c r="AR53" s="333">
        <v>-24.5</v>
      </c>
    </row>
    <row r="54" spans="1:44" ht="13.2" x14ac:dyDescent="0.2">
      <c r="A54" s="263"/>
      <c r="AK54" s="334"/>
      <c r="AL54" s="335" t="s">
        <v>544</v>
      </c>
      <c r="AM54" s="336">
        <v>289827</v>
      </c>
      <c r="AN54" s="337">
        <v>85319</v>
      </c>
      <c r="AO54" s="338">
        <v>-5.0999999999999996</v>
      </c>
      <c r="AP54" s="339">
        <v>119071</v>
      </c>
      <c r="AQ54" s="340">
        <v>-6.7</v>
      </c>
      <c r="AR54" s="341">
        <v>1.6</v>
      </c>
    </row>
    <row r="55" spans="1:44" ht="13.2" x14ac:dyDescent="0.2">
      <c r="A55" s="263"/>
      <c r="AK55" s="319" t="s">
        <v>546</v>
      </c>
      <c r="AL55" s="320"/>
      <c r="AM55" s="328">
        <v>573541</v>
      </c>
      <c r="AN55" s="329">
        <v>173118</v>
      </c>
      <c r="AO55" s="330">
        <v>10.1</v>
      </c>
      <c r="AP55" s="331">
        <v>271581</v>
      </c>
      <c r="AQ55" s="332">
        <v>-6.7</v>
      </c>
      <c r="AR55" s="333">
        <v>16.8</v>
      </c>
    </row>
    <row r="56" spans="1:44" ht="13.2" x14ac:dyDescent="0.2">
      <c r="A56" s="263"/>
      <c r="AK56" s="334"/>
      <c r="AL56" s="335" t="s">
        <v>544</v>
      </c>
      <c r="AM56" s="336">
        <v>295426</v>
      </c>
      <c r="AN56" s="337">
        <v>89172</v>
      </c>
      <c r="AO56" s="338">
        <v>4.5</v>
      </c>
      <c r="AP56" s="339">
        <v>117844</v>
      </c>
      <c r="AQ56" s="340">
        <v>-1</v>
      </c>
      <c r="AR56" s="341">
        <v>5.5</v>
      </c>
    </row>
    <row r="57" spans="1:44" ht="13.2" x14ac:dyDescent="0.2">
      <c r="A57" s="263"/>
      <c r="AK57" s="319" t="s">
        <v>547</v>
      </c>
      <c r="AL57" s="320"/>
      <c r="AM57" s="328">
        <v>402992</v>
      </c>
      <c r="AN57" s="329">
        <v>124150</v>
      </c>
      <c r="AO57" s="330">
        <v>-28.3</v>
      </c>
      <c r="AP57" s="331">
        <v>268375</v>
      </c>
      <c r="AQ57" s="332">
        <v>-1.2</v>
      </c>
      <c r="AR57" s="333">
        <v>-27.1</v>
      </c>
    </row>
    <row r="58" spans="1:44" ht="13.2" x14ac:dyDescent="0.2">
      <c r="A58" s="263"/>
      <c r="AK58" s="334"/>
      <c r="AL58" s="335" t="s">
        <v>544</v>
      </c>
      <c r="AM58" s="336">
        <v>203215</v>
      </c>
      <c r="AN58" s="337">
        <v>62605</v>
      </c>
      <c r="AO58" s="338">
        <v>-29.8</v>
      </c>
      <c r="AP58" s="339">
        <v>119602</v>
      </c>
      <c r="AQ58" s="340">
        <v>1.5</v>
      </c>
      <c r="AR58" s="341">
        <v>-31.3</v>
      </c>
    </row>
    <row r="59" spans="1:44" ht="13.2" x14ac:dyDescent="0.2">
      <c r="A59" s="263"/>
      <c r="AK59" s="319" t="s">
        <v>548</v>
      </c>
      <c r="AL59" s="320"/>
      <c r="AM59" s="328">
        <v>705936</v>
      </c>
      <c r="AN59" s="329">
        <v>221714</v>
      </c>
      <c r="AO59" s="330">
        <v>78.599999999999994</v>
      </c>
      <c r="AP59" s="331">
        <v>301035</v>
      </c>
      <c r="AQ59" s="332">
        <v>12.2</v>
      </c>
      <c r="AR59" s="333">
        <v>66.400000000000006</v>
      </c>
    </row>
    <row r="60" spans="1:44" ht="13.2" x14ac:dyDescent="0.2">
      <c r="A60" s="263"/>
      <c r="AK60" s="334"/>
      <c r="AL60" s="335" t="s">
        <v>544</v>
      </c>
      <c r="AM60" s="336">
        <v>280038</v>
      </c>
      <c r="AN60" s="337">
        <v>87952</v>
      </c>
      <c r="AO60" s="338">
        <v>40.5</v>
      </c>
      <c r="AP60" s="339">
        <v>154376</v>
      </c>
      <c r="AQ60" s="340">
        <v>29.1</v>
      </c>
      <c r="AR60" s="341">
        <v>11.4</v>
      </c>
    </row>
    <row r="61" spans="1:44" ht="13.2" x14ac:dyDescent="0.2">
      <c r="A61" s="263"/>
      <c r="AK61" s="319" t="s">
        <v>549</v>
      </c>
      <c r="AL61" s="342"/>
      <c r="AM61" s="328">
        <v>589839</v>
      </c>
      <c r="AN61" s="329">
        <v>177022</v>
      </c>
      <c r="AO61" s="330">
        <v>11.6</v>
      </c>
      <c r="AP61" s="331">
        <v>284822</v>
      </c>
      <c r="AQ61" s="343">
        <v>1.6</v>
      </c>
      <c r="AR61" s="333">
        <v>10</v>
      </c>
    </row>
    <row r="62" spans="1:44" ht="13.2" x14ac:dyDescent="0.2">
      <c r="A62" s="263"/>
      <c r="AK62" s="334"/>
      <c r="AL62" s="335" t="s">
        <v>544</v>
      </c>
      <c r="AM62" s="336">
        <v>276738</v>
      </c>
      <c r="AN62" s="337">
        <v>82984</v>
      </c>
      <c r="AO62" s="338">
        <v>1.2</v>
      </c>
      <c r="AP62" s="339">
        <v>127709</v>
      </c>
      <c r="AQ62" s="340">
        <v>4.5999999999999996</v>
      </c>
      <c r="AR62" s="341">
        <v>-3.4</v>
      </c>
    </row>
    <row r="63" spans="1:44" ht="13.2" x14ac:dyDescent="0.2">
      <c r="A63" s="263"/>
    </row>
    <row r="64" spans="1:44" ht="13.2" x14ac:dyDescent="0.2">
      <c r="A64" s="263"/>
    </row>
    <row r="65" spans="1:46" ht="13.2" x14ac:dyDescent="0.2">
      <c r="A65" s="263"/>
    </row>
    <row r="66" spans="1:46" ht="13.2" x14ac:dyDescent="0.2">
      <c r="A66" s="344"/>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5"/>
    </row>
    <row r="67" spans="1:46" ht="13.5" hidden="1" customHeight="1" x14ac:dyDescent="0.2">
      <c r="AS67" s="259"/>
      <c r="AT67" s="259"/>
    </row>
    <row r="70" spans="1:46" ht="13.2" hidden="1" x14ac:dyDescent="0.2"/>
    <row r="71" spans="1:46" ht="13.2" hidden="1" x14ac:dyDescent="0.2"/>
    <row r="72" spans="1:46" ht="13.2" hidden="1" x14ac:dyDescent="0.2"/>
    <row r="73" spans="1:46" ht="13.2" hidden="1" x14ac:dyDescent="0.2"/>
  </sheetData>
  <sheetProtection algorithmName="SHA-512" hashValue="X51Vbp6ru389VlHizJqRXU060ScKxoY9234hZt35UxrDZzanM/72AhnqF18t420Pvx1kwEcvaJddeLdsZpWr/g==" saltValue="gb7OANzn3TkxVVZI/q8rM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41406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2" x14ac:dyDescent="0.2">
      <c r="B2" s="257"/>
      <c r="DG2" s="257"/>
    </row>
    <row r="3" spans="2: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2" x14ac:dyDescent="0.2"/>
    <row r="5" spans="2:125" ht="13.2" x14ac:dyDescent="0.2"/>
    <row r="6" spans="2:125" ht="13.2" x14ac:dyDescent="0.2"/>
    <row r="7" spans="2:125" ht="13.2" x14ac:dyDescent="0.2"/>
    <row r="8" spans="2:125" ht="13.2" x14ac:dyDescent="0.2"/>
    <row r="9" spans="2:125" ht="13.2" x14ac:dyDescent="0.2">
      <c r="DU9" s="25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7"/>
    </row>
    <row r="18" spans="125:125" ht="13.2" x14ac:dyDescent="0.2"/>
    <row r="19" spans="125:125" ht="13.2" x14ac:dyDescent="0.2"/>
    <row r="20" spans="125:125" ht="13.2" x14ac:dyDescent="0.2">
      <c r="DU20" s="257"/>
    </row>
    <row r="21" spans="125:125" ht="13.2" x14ac:dyDescent="0.2">
      <c r="DU21" s="25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7"/>
    </row>
    <row r="29" spans="125:125" ht="13.2" x14ac:dyDescent="0.2"/>
    <row r="30" spans="125:125" ht="13.2" x14ac:dyDescent="0.2"/>
    <row r="31" spans="125:125" ht="13.2" x14ac:dyDescent="0.2"/>
    <row r="32" spans="125:125" ht="13.2" x14ac:dyDescent="0.2"/>
    <row r="33" spans="2:125" ht="13.2" x14ac:dyDescent="0.2">
      <c r="B33" s="257"/>
      <c r="G33" s="257"/>
      <c r="I33" s="257"/>
    </row>
    <row r="34" spans="2:125" ht="13.2" x14ac:dyDescent="0.2">
      <c r="C34" s="257"/>
      <c r="P34" s="257"/>
      <c r="DE34" s="257"/>
      <c r="DH34" s="257"/>
    </row>
    <row r="35" spans="2:125" ht="13.2" x14ac:dyDescent="0.2">
      <c r="D35" s="257"/>
      <c r="E35" s="257"/>
      <c r="DG35" s="257"/>
      <c r="DJ35" s="257"/>
      <c r="DP35" s="257"/>
      <c r="DQ35" s="257"/>
      <c r="DR35" s="257"/>
      <c r="DS35" s="257"/>
      <c r="DT35" s="257"/>
      <c r="DU35" s="257"/>
    </row>
    <row r="36" spans="2:125" ht="13.2"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2" x14ac:dyDescent="0.2">
      <c r="DU37" s="257"/>
    </row>
    <row r="38" spans="2:125" ht="13.2" x14ac:dyDescent="0.2">
      <c r="DT38" s="257"/>
      <c r="DU38" s="257"/>
    </row>
    <row r="39" spans="2:125" ht="13.2" x14ac:dyDescent="0.2"/>
    <row r="40" spans="2:125" ht="13.2" x14ac:dyDescent="0.2">
      <c r="DH40" s="257"/>
    </row>
    <row r="41" spans="2:125" ht="13.2" x14ac:dyDescent="0.2">
      <c r="DE41" s="257"/>
    </row>
    <row r="42" spans="2:125" ht="13.2" x14ac:dyDescent="0.2">
      <c r="DG42" s="257"/>
      <c r="DJ42" s="257"/>
    </row>
    <row r="43" spans="2:125" ht="13.2"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2" x14ac:dyDescent="0.2">
      <c r="DU44" s="257"/>
    </row>
    <row r="45" spans="2:125" ht="13.2" x14ac:dyDescent="0.2"/>
    <row r="46" spans="2:125" ht="13.2" x14ac:dyDescent="0.2"/>
    <row r="47" spans="2:125" ht="13.2" x14ac:dyDescent="0.2"/>
    <row r="48" spans="2:125" ht="13.2" x14ac:dyDescent="0.2">
      <c r="DT48" s="257"/>
      <c r="DU48" s="257"/>
    </row>
    <row r="49" spans="120:125" ht="13.2" x14ac:dyDescent="0.2">
      <c r="DU49" s="257"/>
    </row>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7"/>
    </row>
    <row r="83" spans="116:125" ht="13.2" x14ac:dyDescent="0.2">
      <c r="DM83" s="257"/>
      <c r="DN83" s="257"/>
      <c r="DO83" s="257"/>
      <c r="DP83" s="257"/>
      <c r="DQ83" s="257"/>
      <c r="DR83" s="257"/>
      <c r="DS83" s="257"/>
      <c r="DT83" s="257"/>
      <c r="DU83" s="257"/>
    </row>
    <row r="84" spans="116:125" ht="13.2" x14ac:dyDescent="0.2"/>
    <row r="85" spans="116:125" ht="13.2" x14ac:dyDescent="0.2"/>
    <row r="86" spans="116:125" ht="13.2" x14ac:dyDescent="0.2"/>
    <row r="87" spans="116:125" ht="13.2" x14ac:dyDescent="0.2"/>
    <row r="88" spans="116:125" ht="13.2" x14ac:dyDescent="0.2">
      <c r="DU88" s="25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551</v>
      </c>
    </row>
    <row r="121" spans="125:125" ht="13.5" hidden="1" customHeight="1" x14ac:dyDescent="0.2">
      <c r="DU121" s="257"/>
    </row>
  </sheetData>
  <sheetProtection algorithmName="SHA-512" hashValue="I/fUEzZrKMw0BeAqZ9LFS0OaMCIvUIXOz6vmgjOw8a1VtlGpwm7vN3hRIrGsOrhaP4pydY+K3u+2iKIUHhIiHA==" saltValue="hr7c3pVOazXafCyTm5t6jQ=="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T2" s="257"/>
    </row>
    <row r="3" spans="1:125"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7"/>
      <c r="G33" s="257"/>
      <c r="I33" s="257"/>
    </row>
    <row r="34" spans="2:125" ht="13.2" x14ac:dyDescent="0.2">
      <c r="C34" s="257"/>
      <c r="P34" s="257"/>
      <c r="R34" s="257"/>
      <c r="U34" s="257"/>
    </row>
    <row r="35" spans="2:125" ht="13.2"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2" x14ac:dyDescent="0.2">
      <c r="F36" s="257"/>
      <c r="H36" s="257"/>
      <c r="J36" s="257"/>
      <c r="K36" s="257"/>
      <c r="L36" s="257"/>
      <c r="M36" s="257"/>
      <c r="N36" s="257"/>
      <c r="O36" s="257"/>
      <c r="Q36" s="257"/>
      <c r="S36" s="257"/>
      <c r="V36" s="257"/>
    </row>
    <row r="37" spans="2:125" ht="13.2" x14ac:dyDescent="0.2"/>
    <row r="38" spans="2:125" ht="13.2" x14ac:dyDescent="0.2"/>
    <row r="39" spans="2:125" ht="13.2" x14ac:dyDescent="0.2"/>
    <row r="40" spans="2:125" ht="13.2" x14ac:dyDescent="0.2">
      <c r="U40" s="257"/>
    </row>
    <row r="41" spans="2:125" ht="13.2" x14ac:dyDescent="0.2">
      <c r="R41" s="257"/>
    </row>
    <row r="42" spans="2:125" ht="13.2"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2" x14ac:dyDescent="0.2">
      <c r="Q43" s="257"/>
      <c r="S43" s="257"/>
      <c r="V43" s="25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552</v>
      </c>
    </row>
  </sheetData>
  <sheetProtection algorithmName="SHA-512" hashValue="QH/if9cgfdcRqYQoMF7Va9sXmpOhGolMPvhauP5MXioZ2t0/QAp6XIOm/1Z4isOvnqCgSy3HOpKRRtthHaG7Pw==" saltValue="iweJP7VatmS4NMvzLbMVcg==" spinCount="100000" sheet="1" objects="1" scenarios="1"/>
  <dataConsolidate/>
  <phoneticPr fontId="3"/>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44" t="s">
        <v>3</v>
      </c>
      <c r="D47" s="1144"/>
      <c r="E47" s="1145"/>
      <c r="F47" s="11">
        <v>14.68</v>
      </c>
      <c r="G47" s="12">
        <v>14.97</v>
      </c>
      <c r="H47" s="12">
        <v>15.14</v>
      </c>
      <c r="I47" s="12">
        <v>15.16</v>
      </c>
      <c r="J47" s="13">
        <v>14.69</v>
      </c>
    </row>
    <row r="48" spans="2:10" ht="57.75" customHeight="1" x14ac:dyDescent="0.2">
      <c r="B48" s="14"/>
      <c r="C48" s="1146" t="s">
        <v>4</v>
      </c>
      <c r="D48" s="1146"/>
      <c r="E48" s="1147"/>
      <c r="F48" s="15">
        <v>12.22</v>
      </c>
      <c r="G48" s="16">
        <v>16.809999999999999</v>
      </c>
      <c r="H48" s="16">
        <v>19.72</v>
      </c>
      <c r="I48" s="16">
        <v>17.23</v>
      </c>
      <c r="J48" s="17">
        <v>21.46</v>
      </c>
    </row>
    <row r="49" spans="2:10" ht="57.75" customHeight="1" thickBot="1" x14ac:dyDescent="0.25">
      <c r="B49" s="18"/>
      <c r="C49" s="1148" t="s">
        <v>5</v>
      </c>
      <c r="D49" s="1148"/>
      <c r="E49" s="1149"/>
      <c r="F49" s="19" t="s">
        <v>558</v>
      </c>
      <c r="G49" s="20">
        <v>4.3499999999999996</v>
      </c>
      <c r="H49" s="20">
        <v>2.72</v>
      </c>
      <c r="I49" s="20" t="s">
        <v>559</v>
      </c>
      <c r="J49" s="21">
        <v>4.7699999999999996</v>
      </c>
    </row>
    <row r="50" spans="2:10" ht="13.5" customHeight="1" x14ac:dyDescent="0.2"/>
  </sheetData>
  <sheetProtection algorithmName="SHA-512" hashValue="5KVjmmoWw9LJoSIcLrmv4Navi4tw9t40UvKbvRcVRG8gom5cg2XlLZNXPPrqTNIT6czV1di7DUBgmit66zNadA==" saltValue="F5wpSWVaAc8k+820Y4xa4Q=="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2022-04-08T04:27:36Z</cp:lastPrinted>
  <dcterms:created xsi:type="dcterms:W3CDTF">2022-02-02T06:37:39Z</dcterms:created>
  <dcterms:modified xsi:type="dcterms:W3CDTF">2022-09-29T01:05:40Z</dcterms:modified>
  <cp:category/>
</cp:coreProperties>
</file>