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9AE8E0FF-F9B3-4530-9048-62A768E0A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2" sheetId="4" r:id="rId1"/>
  </sheets>
  <definedNames>
    <definedName name="_xlnm.Print_Area" localSheetId="0">'172'!$A$1:$L$32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4" l="1"/>
  <c r="K34" i="4"/>
  <c r="I34" i="4"/>
  <c r="H34" i="4"/>
  <c r="G34" i="4"/>
  <c r="F34" i="4"/>
  <c r="D34" i="4"/>
  <c r="C34" i="4"/>
  <c r="J31" i="4"/>
  <c r="E31" i="4"/>
  <c r="J30" i="4"/>
  <c r="E30" i="4"/>
  <c r="J29" i="4"/>
  <c r="E29" i="4"/>
  <c r="J27" i="4"/>
  <c r="E27" i="4"/>
  <c r="J26" i="4"/>
  <c r="E26" i="4"/>
  <c r="J25" i="4"/>
  <c r="E25" i="4"/>
  <c r="J24" i="4"/>
  <c r="E24" i="4"/>
  <c r="J23" i="4"/>
  <c r="E23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J12" i="4"/>
  <c r="J34" i="4" s="1"/>
  <c r="E12" i="4"/>
  <c r="E10" i="4" s="1"/>
  <c r="L10" i="4"/>
  <c r="K10" i="4"/>
  <c r="J10" i="4" s="1"/>
  <c r="I10" i="4"/>
  <c r="H10" i="4"/>
  <c r="G10" i="4"/>
  <c r="F10" i="4"/>
  <c r="D10" i="4"/>
  <c r="C10" i="4"/>
  <c r="E34" i="4" l="1"/>
</calcChain>
</file>

<file path=xl/sharedStrings.xml><?xml version="1.0" encoding="utf-8"?>
<sst xmlns="http://schemas.openxmlformats.org/spreadsheetml/2006/main" count="43" uniqueCount="36">
  <si>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</si>
  <si>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</si>
  <si>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</si>
  <si>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</si>
  <si>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</si>
  <si>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本 務 数</t>
  </si>
  <si>
    <t>専攻科，大学院</t>
  </si>
  <si>
    <t>総    数</t>
  </si>
  <si>
    <t>男</t>
  </si>
  <si>
    <t>女</t>
  </si>
  <si>
    <t>　</t>
  </si>
  <si>
    <t>　総                          数</t>
  </si>
  <si>
    <t xml:space="preserve">  山　　 口 　　大 　　学</t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</si>
  <si>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</si>
  <si>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</si>
  <si>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</si>
  <si>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 xml:space="preserve">  梅  光  学  院  大  学 </t>
  </si>
  <si>
    <t xml:space="preserve">  徳     山      大     学</t>
  </si>
  <si>
    <t xml:space="preserve">  東     亜      大    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</si>
  <si>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</si>
  <si>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</si>
  <si>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</si>
  <si>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</si>
  <si>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</si>
  <si>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</si>
  <si>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</si>
  <si>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</si>
  <si>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</si>
  <si>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</si>
  <si>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</si>
  <si>
    <t xml:space="preserve">国立 </t>
    <phoneticPr fontId="4"/>
  </si>
  <si>
    <t>公立</t>
    <phoneticPr fontId="4"/>
  </si>
  <si>
    <t>私立</t>
    <phoneticPr fontId="4"/>
  </si>
  <si>
    <t>１７２　大学，短期大学及び高等専門学校（令和3年5月1日）</t>
    <rPh sb="20" eb="22">
      <t>レイワ</t>
    </rPh>
    <phoneticPr fontId="4"/>
  </si>
  <si>
    <t xml:space="preserve">                              　本表は各学校に直接照会した結果をまとめたものである。卒業者数は令和3年3月卒業者</t>
    <rPh sb="62" eb="64">
      <t>レイワ</t>
    </rPh>
    <phoneticPr fontId="4"/>
  </si>
  <si>
    <t xml:space="preserve">                               （国立大島商船高等専門学校は令和2年9月卒業者を含む。）で専攻科，大学院を含む。</t>
    <rPh sb="45" eb="4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</si>
</sst>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"/>
    <numFmt numFmtId="177" formatCode="###\ ###\ ###\ ##0;&quot;△&quot;###\ ###\ ###\ ##0;&quot;－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7" fillId="3" borderId="0" xfId="0" applyNumberFormat="1" applyFont="1" applyFill="1" applyAlignment="1"/>
    <xf numFmtId="3" fontId="7" fillId="3" borderId="4" xfId="0" applyNumberFormat="1" applyFont="1" applyFill="1" applyBorder="1" applyAlignment="1"/>
    <xf numFmtId="176" fontId="7" fillId="0" borderId="0" xfId="0" applyNumberFormat="1" applyFont="1" applyAlignment="1"/>
    <xf numFmtId="3" fontId="8" fillId="3" borderId="0" xfId="0" applyNumberFormat="1" applyFont="1" applyFill="1" applyAlignment="1"/>
    <xf numFmtId="3" fontId="8" fillId="3" borderId="4" xfId="0" applyNumberFormat="1" applyFont="1" applyFill="1" applyBorder="1" applyAlignment="1"/>
    <xf numFmtId="177" fontId="8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177" fontId="7" fillId="0" borderId="0" xfId="0" applyNumberFormat="1" applyFont="1" applyAlignment="1">
      <alignment horizontal="right"/>
    </xf>
    <xf numFmtId="3" fontId="1" fillId="3" borderId="0" xfId="0" applyNumberFormat="1" applyFont="1" applyFill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7" fillId="0" borderId="0" xfId="0" applyNumberFormat="1" applyFont="1" applyAlignment="1"/>
    <xf numFmtId="3" fontId="7" fillId="3" borderId="7" xfId="0" applyNumberFormat="1" applyFont="1" applyFill="1" applyBorder="1" applyAlignment="1"/>
    <xf numFmtId="3" fontId="7" fillId="3" borderId="10" xfId="0" applyNumberFormat="1" applyFont="1" applyFill="1" applyBorder="1" applyAlignment="1"/>
    <xf numFmtId="176" fontId="7" fillId="0" borderId="7" xfId="0" applyNumberFormat="1" applyFont="1" applyBorder="1" applyAlignment="1"/>
    <xf numFmtId="176" fontId="7" fillId="0" borderId="7" xfId="0" applyNumberFormat="1" applyFont="1" applyBorder="1" applyAlignment="1">
      <alignment horizontal="right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6A52-0C4D-4FAC-9BB3-26DD661577F6}">
  <sheetPr>
    <tabColor theme="0"/>
    <pageSetUpPr fitToPage="1"/>
  </sheetPr>
  <dimension ref="A1:M35"/>
  <sheetViews>
    <sheetView showGridLines="0" tabSelected="1" zoomScaleNormal="100" workbookViewId="0">
      <selection activeCell="M14" sqref="M14"/>
    </sheetView>
  </sheetViews>
  <sheetFormatPr defaultRowHeight="18.75" x14ac:dyDescent="0.4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  <col min="257" max="257" width="5" customWidth="1"/>
    <col min="258" max="258" width="30" customWidth="1"/>
    <col min="260" max="263" width="8.875" customWidth="1"/>
    <col min="264" max="265" width="8.625" customWidth="1"/>
    <col min="266" max="268" width="8.875" customWidth="1"/>
    <col min="513" max="513" width="5" customWidth="1"/>
    <col min="514" max="514" width="30" customWidth="1"/>
    <col min="516" max="519" width="8.875" customWidth="1"/>
    <col min="520" max="521" width="8.625" customWidth="1"/>
    <col min="522" max="524" width="8.875" customWidth="1"/>
    <col min="769" max="769" width="5" customWidth="1"/>
    <col min="770" max="770" width="30" customWidth="1"/>
    <col min="772" max="775" width="8.875" customWidth="1"/>
    <col min="776" max="777" width="8.625" customWidth="1"/>
    <col min="778" max="780" width="8.875" customWidth="1"/>
    <col min="1025" max="1025" width="5" customWidth="1"/>
    <col min="1026" max="1026" width="30" customWidth="1"/>
    <col min="1028" max="1031" width="8.875" customWidth="1"/>
    <col min="1032" max="1033" width="8.625" customWidth="1"/>
    <col min="1034" max="1036" width="8.875" customWidth="1"/>
    <col min="1281" max="1281" width="5" customWidth="1"/>
    <col min="1282" max="1282" width="30" customWidth="1"/>
    <col min="1284" max="1287" width="8.875" customWidth="1"/>
    <col min="1288" max="1289" width="8.625" customWidth="1"/>
    <col min="1290" max="1292" width="8.875" customWidth="1"/>
    <col min="1537" max="1537" width="5" customWidth="1"/>
    <col min="1538" max="1538" width="30" customWidth="1"/>
    <col min="1540" max="1543" width="8.875" customWidth="1"/>
    <col min="1544" max="1545" width="8.625" customWidth="1"/>
    <col min="1546" max="1548" width="8.875" customWidth="1"/>
    <col min="1793" max="1793" width="5" customWidth="1"/>
    <col min="1794" max="1794" width="30" customWidth="1"/>
    <col min="1796" max="1799" width="8.875" customWidth="1"/>
    <col min="1800" max="1801" width="8.625" customWidth="1"/>
    <col min="1802" max="1804" width="8.875" customWidth="1"/>
    <col min="2049" max="2049" width="5" customWidth="1"/>
    <col min="2050" max="2050" width="30" customWidth="1"/>
    <col min="2052" max="2055" width="8.875" customWidth="1"/>
    <col min="2056" max="2057" width="8.625" customWidth="1"/>
    <col min="2058" max="2060" width="8.875" customWidth="1"/>
    <col min="2305" max="2305" width="5" customWidth="1"/>
    <col min="2306" max="2306" width="30" customWidth="1"/>
    <col min="2308" max="2311" width="8.875" customWidth="1"/>
    <col min="2312" max="2313" width="8.625" customWidth="1"/>
    <col min="2314" max="2316" width="8.875" customWidth="1"/>
    <col min="2561" max="2561" width="5" customWidth="1"/>
    <col min="2562" max="2562" width="30" customWidth="1"/>
    <col min="2564" max="2567" width="8.875" customWidth="1"/>
    <col min="2568" max="2569" width="8.625" customWidth="1"/>
    <col min="2570" max="2572" width="8.875" customWidth="1"/>
    <col min="2817" max="2817" width="5" customWidth="1"/>
    <col min="2818" max="2818" width="30" customWidth="1"/>
    <col min="2820" max="2823" width="8.875" customWidth="1"/>
    <col min="2824" max="2825" width="8.625" customWidth="1"/>
    <col min="2826" max="2828" width="8.875" customWidth="1"/>
    <col min="3073" max="3073" width="5" customWidth="1"/>
    <col min="3074" max="3074" width="30" customWidth="1"/>
    <col min="3076" max="3079" width="8.875" customWidth="1"/>
    <col min="3080" max="3081" width="8.625" customWidth="1"/>
    <col min="3082" max="3084" width="8.875" customWidth="1"/>
    <col min="3329" max="3329" width="5" customWidth="1"/>
    <col min="3330" max="3330" width="30" customWidth="1"/>
    <col min="3332" max="3335" width="8.875" customWidth="1"/>
    <col min="3336" max="3337" width="8.625" customWidth="1"/>
    <col min="3338" max="3340" width="8.875" customWidth="1"/>
    <col min="3585" max="3585" width="5" customWidth="1"/>
    <col min="3586" max="3586" width="30" customWidth="1"/>
    <col min="3588" max="3591" width="8.875" customWidth="1"/>
    <col min="3592" max="3593" width="8.625" customWidth="1"/>
    <col min="3594" max="3596" width="8.875" customWidth="1"/>
    <col min="3841" max="3841" width="5" customWidth="1"/>
    <col min="3842" max="3842" width="30" customWidth="1"/>
    <col min="3844" max="3847" width="8.875" customWidth="1"/>
    <col min="3848" max="3849" width="8.625" customWidth="1"/>
    <col min="3850" max="3852" width="8.875" customWidth="1"/>
    <col min="4097" max="4097" width="5" customWidth="1"/>
    <col min="4098" max="4098" width="30" customWidth="1"/>
    <col min="4100" max="4103" width="8.875" customWidth="1"/>
    <col min="4104" max="4105" width="8.625" customWidth="1"/>
    <col min="4106" max="4108" width="8.875" customWidth="1"/>
    <col min="4353" max="4353" width="5" customWidth="1"/>
    <col min="4354" max="4354" width="30" customWidth="1"/>
    <col min="4356" max="4359" width="8.875" customWidth="1"/>
    <col min="4360" max="4361" width="8.625" customWidth="1"/>
    <col min="4362" max="4364" width="8.875" customWidth="1"/>
    <col min="4609" max="4609" width="5" customWidth="1"/>
    <col min="4610" max="4610" width="30" customWidth="1"/>
    <col min="4612" max="4615" width="8.875" customWidth="1"/>
    <col min="4616" max="4617" width="8.625" customWidth="1"/>
    <col min="4618" max="4620" width="8.875" customWidth="1"/>
    <col min="4865" max="4865" width="5" customWidth="1"/>
    <col min="4866" max="4866" width="30" customWidth="1"/>
    <col min="4868" max="4871" width="8.875" customWidth="1"/>
    <col min="4872" max="4873" width="8.625" customWidth="1"/>
    <col min="4874" max="4876" width="8.875" customWidth="1"/>
    <col min="5121" max="5121" width="5" customWidth="1"/>
    <col min="5122" max="5122" width="30" customWidth="1"/>
    <col min="5124" max="5127" width="8.875" customWidth="1"/>
    <col min="5128" max="5129" width="8.625" customWidth="1"/>
    <col min="5130" max="5132" width="8.875" customWidth="1"/>
    <col min="5377" max="5377" width="5" customWidth="1"/>
    <col min="5378" max="5378" width="30" customWidth="1"/>
    <col min="5380" max="5383" width="8.875" customWidth="1"/>
    <col min="5384" max="5385" width="8.625" customWidth="1"/>
    <col min="5386" max="5388" width="8.875" customWidth="1"/>
    <col min="5633" max="5633" width="5" customWidth="1"/>
    <col min="5634" max="5634" width="30" customWidth="1"/>
    <col min="5636" max="5639" width="8.875" customWidth="1"/>
    <col min="5640" max="5641" width="8.625" customWidth="1"/>
    <col min="5642" max="5644" width="8.875" customWidth="1"/>
    <col min="5889" max="5889" width="5" customWidth="1"/>
    <col min="5890" max="5890" width="30" customWidth="1"/>
    <col min="5892" max="5895" width="8.875" customWidth="1"/>
    <col min="5896" max="5897" width="8.625" customWidth="1"/>
    <col min="5898" max="5900" width="8.875" customWidth="1"/>
    <col min="6145" max="6145" width="5" customWidth="1"/>
    <col min="6146" max="6146" width="30" customWidth="1"/>
    <col min="6148" max="6151" width="8.875" customWidth="1"/>
    <col min="6152" max="6153" width="8.625" customWidth="1"/>
    <col min="6154" max="6156" width="8.875" customWidth="1"/>
    <col min="6401" max="6401" width="5" customWidth="1"/>
    <col min="6402" max="6402" width="30" customWidth="1"/>
    <col min="6404" max="6407" width="8.875" customWidth="1"/>
    <col min="6408" max="6409" width="8.625" customWidth="1"/>
    <col min="6410" max="6412" width="8.875" customWidth="1"/>
    <col min="6657" max="6657" width="5" customWidth="1"/>
    <col min="6658" max="6658" width="30" customWidth="1"/>
    <col min="6660" max="6663" width="8.875" customWidth="1"/>
    <col min="6664" max="6665" width="8.625" customWidth="1"/>
    <col min="6666" max="6668" width="8.875" customWidth="1"/>
    <col min="6913" max="6913" width="5" customWidth="1"/>
    <col min="6914" max="6914" width="30" customWidth="1"/>
    <col min="6916" max="6919" width="8.875" customWidth="1"/>
    <col min="6920" max="6921" width="8.625" customWidth="1"/>
    <col min="6922" max="6924" width="8.875" customWidth="1"/>
    <col min="7169" max="7169" width="5" customWidth="1"/>
    <col min="7170" max="7170" width="30" customWidth="1"/>
    <col min="7172" max="7175" width="8.875" customWidth="1"/>
    <col min="7176" max="7177" width="8.625" customWidth="1"/>
    <col min="7178" max="7180" width="8.875" customWidth="1"/>
    <col min="7425" max="7425" width="5" customWidth="1"/>
    <col min="7426" max="7426" width="30" customWidth="1"/>
    <col min="7428" max="7431" width="8.875" customWidth="1"/>
    <col min="7432" max="7433" width="8.625" customWidth="1"/>
    <col min="7434" max="7436" width="8.875" customWidth="1"/>
    <col min="7681" max="7681" width="5" customWidth="1"/>
    <col min="7682" max="7682" width="30" customWidth="1"/>
    <col min="7684" max="7687" width="8.875" customWidth="1"/>
    <col min="7688" max="7689" width="8.625" customWidth="1"/>
    <col min="7690" max="7692" width="8.875" customWidth="1"/>
    <col min="7937" max="7937" width="5" customWidth="1"/>
    <col min="7938" max="7938" width="30" customWidth="1"/>
    <col min="7940" max="7943" width="8.875" customWidth="1"/>
    <col min="7944" max="7945" width="8.625" customWidth="1"/>
    <col min="7946" max="7948" width="8.875" customWidth="1"/>
    <col min="8193" max="8193" width="5" customWidth="1"/>
    <col min="8194" max="8194" width="30" customWidth="1"/>
    <col min="8196" max="8199" width="8.875" customWidth="1"/>
    <col min="8200" max="8201" width="8.625" customWidth="1"/>
    <col min="8202" max="8204" width="8.875" customWidth="1"/>
    <col min="8449" max="8449" width="5" customWidth="1"/>
    <col min="8450" max="8450" width="30" customWidth="1"/>
    <col min="8452" max="8455" width="8.875" customWidth="1"/>
    <col min="8456" max="8457" width="8.625" customWidth="1"/>
    <col min="8458" max="8460" width="8.875" customWidth="1"/>
    <col min="8705" max="8705" width="5" customWidth="1"/>
    <col min="8706" max="8706" width="30" customWidth="1"/>
    <col min="8708" max="8711" width="8.875" customWidth="1"/>
    <col min="8712" max="8713" width="8.625" customWidth="1"/>
    <col min="8714" max="8716" width="8.875" customWidth="1"/>
    <col min="8961" max="8961" width="5" customWidth="1"/>
    <col min="8962" max="8962" width="30" customWidth="1"/>
    <col min="8964" max="8967" width="8.875" customWidth="1"/>
    <col min="8968" max="8969" width="8.625" customWidth="1"/>
    <col min="8970" max="8972" width="8.875" customWidth="1"/>
    <col min="9217" max="9217" width="5" customWidth="1"/>
    <col min="9218" max="9218" width="30" customWidth="1"/>
    <col min="9220" max="9223" width="8.875" customWidth="1"/>
    <col min="9224" max="9225" width="8.625" customWidth="1"/>
    <col min="9226" max="9228" width="8.875" customWidth="1"/>
    <col min="9473" max="9473" width="5" customWidth="1"/>
    <col min="9474" max="9474" width="30" customWidth="1"/>
    <col min="9476" max="9479" width="8.875" customWidth="1"/>
    <col min="9480" max="9481" width="8.625" customWidth="1"/>
    <col min="9482" max="9484" width="8.875" customWidth="1"/>
    <col min="9729" max="9729" width="5" customWidth="1"/>
    <col min="9730" max="9730" width="30" customWidth="1"/>
    <col min="9732" max="9735" width="8.875" customWidth="1"/>
    <col min="9736" max="9737" width="8.625" customWidth="1"/>
    <col min="9738" max="9740" width="8.875" customWidth="1"/>
    <col min="9985" max="9985" width="5" customWidth="1"/>
    <col min="9986" max="9986" width="30" customWidth="1"/>
    <col min="9988" max="9991" width="8.875" customWidth="1"/>
    <col min="9992" max="9993" width="8.625" customWidth="1"/>
    <col min="9994" max="9996" width="8.875" customWidth="1"/>
    <col min="10241" max="10241" width="5" customWidth="1"/>
    <col min="10242" max="10242" width="30" customWidth="1"/>
    <col min="10244" max="10247" width="8.875" customWidth="1"/>
    <col min="10248" max="10249" width="8.625" customWidth="1"/>
    <col min="10250" max="10252" width="8.875" customWidth="1"/>
    <col min="10497" max="10497" width="5" customWidth="1"/>
    <col min="10498" max="10498" width="30" customWidth="1"/>
    <col min="10500" max="10503" width="8.875" customWidth="1"/>
    <col min="10504" max="10505" width="8.625" customWidth="1"/>
    <col min="10506" max="10508" width="8.875" customWidth="1"/>
    <col min="10753" max="10753" width="5" customWidth="1"/>
    <col min="10754" max="10754" width="30" customWidth="1"/>
    <col min="10756" max="10759" width="8.875" customWidth="1"/>
    <col min="10760" max="10761" width="8.625" customWidth="1"/>
    <col min="10762" max="10764" width="8.875" customWidth="1"/>
    <col min="11009" max="11009" width="5" customWidth="1"/>
    <col min="11010" max="11010" width="30" customWidth="1"/>
    <col min="11012" max="11015" width="8.875" customWidth="1"/>
    <col min="11016" max="11017" width="8.625" customWidth="1"/>
    <col min="11018" max="11020" width="8.875" customWidth="1"/>
    <col min="11265" max="11265" width="5" customWidth="1"/>
    <col min="11266" max="11266" width="30" customWidth="1"/>
    <col min="11268" max="11271" width="8.875" customWidth="1"/>
    <col min="11272" max="11273" width="8.625" customWidth="1"/>
    <col min="11274" max="11276" width="8.875" customWidth="1"/>
    <col min="11521" max="11521" width="5" customWidth="1"/>
    <col min="11522" max="11522" width="30" customWidth="1"/>
    <col min="11524" max="11527" width="8.875" customWidth="1"/>
    <col min="11528" max="11529" width="8.625" customWidth="1"/>
    <col min="11530" max="11532" width="8.875" customWidth="1"/>
    <col min="11777" max="11777" width="5" customWidth="1"/>
    <col min="11778" max="11778" width="30" customWidth="1"/>
    <col min="11780" max="11783" width="8.875" customWidth="1"/>
    <col min="11784" max="11785" width="8.625" customWidth="1"/>
    <col min="11786" max="11788" width="8.875" customWidth="1"/>
    <col min="12033" max="12033" width="5" customWidth="1"/>
    <col min="12034" max="12034" width="30" customWidth="1"/>
    <col min="12036" max="12039" width="8.875" customWidth="1"/>
    <col min="12040" max="12041" width="8.625" customWidth="1"/>
    <col min="12042" max="12044" width="8.875" customWidth="1"/>
    <col min="12289" max="12289" width="5" customWidth="1"/>
    <col min="12290" max="12290" width="30" customWidth="1"/>
    <col min="12292" max="12295" width="8.875" customWidth="1"/>
    <col min="12296" max="12297" width="8.625" customWidth="1"/>
    <col min="12298" max="12300" width="8.875" customWidth="1"/>
    <col min="12545" max="12545" width="5" customWidth="1"/>
    <col min="12546" max="12546" width="30" customWidth="1"/>
    <col min="12548" max="12551" width="8.875" customWidth="1"/>
    <col min="12552" max="12553" width="8.625" customWidth="1"/>
    <col min="12554" max="12556" width="8.875" customWidth="1"/>
    <col min="12801" max="12801" width="5" customWidth="1"/>
    <col min="12802" max="12802" width="30" customWidth="1"/>
    <col min="12804" max="12807" width="8.875" customWidth="1"/>
    <col min="12808" max="12809" width="8.625" customWidth="1"/>
    <col min="12810" max="12812" width="8.875" customWidth="1"/>
    <col min="13057" max="13057" width="5" customWidth="1"/>
    <col min="13058" max="13058" width="30" customWidth="1"/>
    <col min="13060" max="13063" width="8.875" customWidth="1"/>
    <col min="13064" max="13065" width="8.625" customWidth="1"/>
    <col min="13066" max="13068" width="8.875" customWidth="1"/>
    <col min="13313" max="13313" width="5" customWidth="1"/>
    <col min="13314" max="13314" width="30" customWidth="1"/>
    <col min="13316" max="13319" width="8.875" customWidth="1"/>
    <col min="13320" max="13321" width="8.625" customWidth="1"/>
    <col min="13322" max="13324" width="8.875" customWidth="1"/>
    <col min="13569" max="13569" width="5" customWidth="1"/>
    <col min="13570" max="13570" width="30" customWidth="1"/>
    <col min="13572" max="13575" width="8.875" customWidth="1"/>
    <col min="13576" max="13577" width="8.625" customWidth="1"/>
    <col min="13578" max="13580" width="8.875" customWidth="1"/>
    <col min="13825" max="13825" width="5" customWidth="1"/>
    <col min="13826" max="13826" width="30" customWidth="1"/>
    <col min="13828" max="13831" width="8.875" customWidth="1"/>
    <col min="13832" max="13833" width="8.625" customWidth="1"/>
    <col min="13834" max="13836" width="8.875" customWidth="1"/>
    <col min="14081" max="14081" width="5" customWidth="1"/>
    <col min="14082" max="14082" width="30" customWidth="1"/>
    <col min="14084" max="14087" width="8.875" customWidth="1"/>
    <col min="14088" max="14089" width="8.625" customWidth="1"/>
    <col min="14090" max="14092" width="8.875" customWidth="1"/>
    <col min="14337" max="14337" width="5" customWidth="1"/>
    <col min="14338" max="14338" width="30" customWidth="1"/>
    <col min="14340" max="14343" width="8.875" customWidth="1"/>
    <col min="14344" max="14345" width="8.625" customWidth="1"/>
    <col min="14346" max="14348" width="8.875" customWidth="1"/>
    <col min="14593" max="14593" width="5" customWidth="1"/>
    <col min="14594" max="14594" width="30" customWidth="1"/>
    <col min="14596" max="14599" width="8.875" customWidth="1"/>
    <col min="14600" max="14601" width="8.625" customWidth="1"/>
    <col min="14602" max="14604" width="8.875" customWidth="1"/>
    <col min="14849" max="14849" width="5" customWidth="1"/>
    <col min="14850" max="14850" width="30" customWidth="1"/>
    <col min="14852" max="14855" width="8.875" customWidth="1"/>
    <col min="14856" max="14857" width="8.625" customWidth="1"/>
    <col min="14858" max="14860" width="8.875" customWidth="1"/>
    <col min="15105" max="15105" width="5" customWidth="1"/>
    <col min="15106" max="15106" width="30" customWidth="1"/>
    <col min="15108" max="15111" width="8.875" customWidth="1"/>
    <col min="15112" max="15113" width="8.625" customWidth="1"/>
    <col min="15114" max="15116" width="8.875" customWidth="1"/>
    <col min="15361" max="15361" width="5" customWidth="1"/>
    <col min="15362" max="15362" width="30" customWidth="1"/>
    <col min="15364" max="15367" width="8.875" customWidth="1"/>
    <col min="15368" max="15369" width="8.625" customWidth="1"/>
    <col min="15370" max="15372" width="8.875" customWidth="1"/>
    <col min="15617" max="15617" width="5" customWidth="1"/>
    <col min="15618" max="15618" width="30" customWidth="1"/>
    <col min="15620" max="15623" width="8.875" customWidth="1"/>
    <col min="15624" max="15625" width="8.625" customWidth="1"/>
    <col min="15626" max="15628" width="8.875" customWidth="1"/>
    <col min="15873" max="15873" width="5" customWidth="1"/>
    <col min="15874" max="15874" width="30" customWidth="1"/>
    <col min="15876" max="15879" width="8.875" customWidth="1"/>
    <col min="15880" max="15881" width="8.625" customWidth="1"/>
    <col min="15882" max="15884" width="8.875" customWidth="1"/>
    <col min="16129" max="16129" width="5" customWidth="1"/>
    <col min="16130" max="16130" width="30" customWidth="1"/>
    <col min="16132" max="16135" width="8.875" customWidth="1"/>
    <col min="16136" max="16137" width="8.625" customWidth="1"/>
    <col min="16138" max="16140" width="8.875" customWidth="1"/>
  </cols>
  <sheetData>
    <row r="1" spans="1:13" x14ac:dyDescent="0.2">
      <c r="A1" s="1"/>
      <c r="B1" s="2" t="s">
        <v>33</v>
      </c>
      <c r="D1" s="3"/>
      <c r="E1" s="3"/>
      <c r="F1" s="3"/>
      <c r="G1" s="3"/>
      <c r="H1" s="3"/>
      <c r="I1" s="3"/>
      <c r="J1" s="1"/>
      <c r="K1" s="1"/>
      <c r="L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15">
      <c r="A3" s="1"/>
      <c r="B3" s="4" t="s">
        <v>34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s="1"/>
      <c r="B4" s="4" t="s">
        <v>35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9.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0</v>
      </c>
    </row>
    <row r="6" spans="1:13" ht="19.5" thickTop="1" x14ac:dyDescent="0.15">
      <c r="A6" s="7"/>
      <c r="B6" s="8"/>
      <c r="C6" s="7"/>
      <c r="D6" s="8"/>
      <c r="E6" s="9" t="s">
        <v>1</v>
      </c>
      <c r="F6" s="9"/>
      <c r="G6" s="9"/>
      <c r="H6" s="7"/>
      <c r="I6" s="7"/>
      <c r="J6" s="10" t="s">
        <v>2</v>
      </c>
      <c r="K6" s="9"/>
      <c r="L6" s="9"/>
    </row>
    <row r="7" spans="1:13" x14ac:dyDescent="0.15">
      <c r="A7" s="11" t="s">
        <v>3</v>
      </c>
      <c r="B7" s="12"/>
      <c r="C7" s="13" t="s">
        <v>4</v>
      </c>
      <c r="D7" s="38" t="s">
        <v>5</v>
      </c>
      <c r="E7" s="14"/>
      <c r="F7" s="15"/>
      <c r="G7" s="15"/>
      <c r="H7" s="16" t="s">
        <v>6</v>
      </c>
      <c r="I7" s="17"/>
      <c r="J7" s="14"/>
      <c r="K7" s="15"/>
      <c r="L7" s="15"/>
    </row>
    <row r="8" spans="1:13" x14ac:dyDescent="0.15">
      <c r="A8" s="15"/>
      <c r="B8" s="18"/>
      <c r="C8" s="15"/>
      <c r="D8" s="39"/>
      <c r="E8" s="19" t="s">
        <v>7</v>
      </c>
      <c r="F8" s="20" t="s">
        <v>8</v>
      </c>
      <c r="G8" s="19" t="s">
        <v>9</v>
      </c>
      <c r="H8" s="20" t="s">
        <v>8</v>
      </c>
      <c r="I8" s="19" t="s">
        <v>9</v>
      </c>
      <c r="J8" s="21" t="s">
        <v>7</v>
      </c>
      <c r="K8" s="20" t="s">
        <v>8</v>
      </c>
      <c r="L8" s="19" t="s">
        <v>9</v>
      </c>
    </row>
    <row r="9" spans="1:13" x14ac:dyDescent="0.15">
      <c r="A9" s="22"/>
      <c r="B9" s="23"/>
      <c r="C9" s="24" t="s">
        <v>10</v>
      </c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15">
      <c r="A10" s="25" t="s">
        <v>11</v>
      </c>
      <c r="B10" s="26"/>
      <c r="C10" s="27">
        <f>+C12+C13+C14+C15+C16+C17+C18+C19+C20+C21+C23+C24+C25+C26+C27+C29+C30+C31</f>
        <v>3087</v>
      </c>
      <c r="D10" s="27">
        <f>+D12+D13+D14+D15+D16+D17+D18+D19+D20+D21+D23+D24+D25+D26+D27+D29+D30+D31</f>
        <v>1731</v>
      </c>
      <c r="E10" s="27">
        <f>+E12+E13+E14+E15+E16+E17+E18+E19+E20+E21+E23+E24+E25+E26+E27+E29+E30+E31</f>
        <v>23406</v>
      </c>
      <c r="F10" s="27">
        <f>+F12+F13+F14+F15+F16+F17+F18+F19+F20+F21+F23+F24+F25+F26+F27+F29+F30+F31</f>
        <v>13434</v>
      </c>
      <c r="G10" s="27">
        <f>+G12+G13+G14+G15+G16+G17+G18+G19+G20+G21+G23+G24+G25+G26+G27+G29+G30+G31</f>
        <v>9972</v>
      </c>
      <c r="H10" s="27">
        <f>+H12+H13+H14+H15+H16+H18++H20+H21+H29+H31+H30+H26</f>
        <v>1276</v>
      </c>
      <c r="I10" s="27">
        <f>+I12+I13+I14+I15+I16+I18+I21+I26+I29+I30+I20+I31</f>
        <v>446</v>
      </c>
      <c r="J10" s="27">
        <f>+K10+L10</f>
        <v>5377</v>
      </c>
      <c r="K10" s="27">
        <f>+K12+K13+K14+K15+K16+K17+K18+K19+K20+K21+K23+K24+K25+K26++K27+K29+K30+K31</f>
        <v>2960</v>
      </c>
      <c r="L10" s="27">
        <f>+L12+L13+L14+L15+L16+L17+L18+L19+L20+L21+L23+L24+L25+L26++L27+L29+L30+L31</f>
        <v>2417</v>
      </c>
      <c r="M10" s="28"/>
    </row>
    <row r="11" spans="1:13" x14ac:dyDescent="0.15">
      <c r="A11" s="22"/>
      <c r="B11" s="2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8"/>
    </row>
    <row r="12" spans="1:13" x14ac:dyDescent="0.15">
      <c r="A12" s="30" t="s">
        <v>30</v>
      </c>
      <c r="B12" s="31" t="s">
        <v>12</v>
      </c>
      <c r="C12" s="29">
        <v>1371</v>
      </c>
      <c r="D12" s="29">
        <v>919</v>
      </c>
      <c r="E12" s="29">
        <f>SUM(F12:G12)</f>
        <v>10140</v>
      </c>
      <c r="F12" s="29">
        <v>6348</v>
      </c>
      <c r="G12" s="29">
        <v>3792</v>
      </c>
      <c r="H12" s="29">
        <v>1079</v>
      </c>
      <c r="I12" s="29">
        <v>340</v>
      </c>
      <c r="J12" s="29">
        <f>SUM(K12:L12)</f>
        <v>2471</v>
      </c>
      <c r="K12" s="29">
        <v>1535</v>
      </c>
      <c r="L12" s="29">
        <v>936</v>
      </c>
      <c r="M12" s="28"/>
    </row>
    <row r="13" spans="1:13" x14ac:dyDescent="0.15">
      <c r="A13" s="30" t="s">
        <v>31</v>
      </c>
      <c r="B13" s="31" t="s">
        <v>13</v>
      </c>
      <c r="C13" s="29">
        <v>246</v>
      </c>
      <c r="D13" s="29">
        <v>85</v>
      </c>
      <c r="E13" s="29">
        <f t="shared" ref="E13:E21" si="0">SUM(F13:G13)</f>
        <v>1381</v>
      </c>
      <c r="F13" s="29">
        <v>187</v>
      </c>
      <c r="G13" s="29">
        <v>1194</v>
      </c>
      <c r="H13" s="29">
        <v>16</v>
      </c>
      <c r="I13" s="29">
        <v>35</v>
      </c>
      <c r="J13" s="29">
        <f t="shared" ref="J13:J31" si="1">SUM(K13:L13)</f>
        <v>346</v>
      </c>
      <c r="K13" s="29">
        <v>41</v>
      </c>
      <c r="L13" s="29">
        <v>305</v>
      </c>
      <c r="M13" s="28"/>
    </row>
    <row r="14" spans="1:13" x14ac:dyDescent="0.15">
      <c r="A14" s="30"/>
      <c r="B14" s="31" t="s">
        <v>14</v>
      </c>
      <c r="C14" s="29">
        <v>141</v>
      </c>
      <c r="D14" s="29">
        <v>57</v>
      </c>
      <c r="E14" s="29">
        <f t="shared" si="0"/>
        <v>2100</v>
      </c>
      <c r="F14" s="29">
        <v>1306</v>
      </c>
      <c r="G14" s="29">
        <v>794</v>
      </c>
      <c r="H14" s="29">
        <v>7</v>
      </c>
      <c r="I14" s="29">
        <v>13</v>
      </c>
      <c r="J14" s="29">
        <f t="shared" si="1"/>
        <v>500</v>
      </c>
      <c r="K14" s="29">
        <v>289</v>
      </c>
      <c r="L14" s="29">
        <v>211</v>
      </c>
      <c r="M14" s="28"/>
    </row>
    <row r="15" spans="1:13" x14ac:dyDescent="0.15">
      <c r="A15" s="30"/>
      <c r="B15" s="32" t="s">
        <v>15</v>
      </c>
      <c r="C15" s="29">
        <v>140</v>
      </c>
      <c r="D15" s="29">
        <v>109</v>
      </c>
      <c r="E15" s="29">
        <f t="shared" si="0"/>
        <v>1380</v>
      </c>
      <c r="F15" s="29">
        <v>932</v>
      </c>
      <c r="G15" s="29">
        <v>448</v>
      </c>
      <c r="H15" s="29">
        <v>30</v>
      </c>
      <c r="I15" s="29">
        <v>10</v>
      </c>
      <c r="J15" s="29">
        <f>K15+L15</f>
        <v>204</v>
      </c>
      <c r="K15" s="29">
        <v>173</v>
      </c>
      <c r="L15" s="29">
        <v>31</v>
      </c>
      <c r="M15" s="28"/>
    </row>
    <row r="16" spans="1:13" x14ac:dyDescent="0.15">
      <c r="A16" s="30" t="s">
        <v>32</v>
      </c>
      <c r="B16" s="31" t="s">
        <v>16</v>
      </c>
      <c r="C16" s="29">
        <v>95</v>
      </c>
      <c r="D16" s="29">
        <v>46</v>
      </c>
      <c r="E16" s="29">
        <f t="shared" si="0"/>
        <v>1319</v>
      </c>
      <c r="F16" s="29">
        <v>443</v>
      </c>
      <c r="G16" s="29">
        <v>876</v>
      </c>
      <c r="H16" s="29">
        <v>0</v>
      </c>
      <c r="I16" s="29">
        <v>0</v>
      </c>
      <c r="J16" s="29">
        <f t="shared" si="1"/>
        <v>295</v>
      </c>
      <c r="K16" s="29">
        <v>97</v>
      </c>
      <c r="L16" s="29">
        <v>198</v>
      </c>
      <c r="M16" s="28"/>
    </row>
    <row r="17" spans="1:13" x14ac:dyDescent="0.15">
      <c r="A17" s="30"/>
      <c r="B17" s="31" t="s">
        <v>17</v>
      </c>
      <c r="C17" s="29">
        <v>103</v>
      </c>
      <c r="D17" s="29">
        <v>44</v>
      </c>
      <c r="E17" s="29">
        <f t="shared" si="0"/>
        <v>990</v>
      </c>
      <c r="F17" s="29">
        <v>765</v>
      </c>
      <c r="G17" s="29">
        <v>225</v>
      </c>
      <c r="H17" s="29">
        <v>0</v>
      </c>
      <c r="I17" s="29">
        <v>0</v>
      </c>
      <c r="J17" s="29">
        <f t="shared" si="1"/>
        <v>242</v>
      </c>
      <c r="K17" s="29">
        <v>173</v>
      </c>
      <c r="L17" s="29">
        <v>69</v>
      </c>
      <c r="M17" s="28"/>
    </row>
    <row r="18" spans="1:13" x14ac:dyDescent="0.15">
      <c r="A18" s="30"/>
      <c r="B18" s="31" t="s">
        <v>18</v>
      </c>
      <c r="C18" s="29">
        <v>171</v>
      </c>
      <c r="D18" s="29">
        <v>102</v>
      </c>
      <c r="E18" s="29">
        <f t="shared" si="0"/>
        <v>1153</v>
      </c>
      <c r="F18" s="29">
        <v>751</v>
      </c>
      <c r="G18" s="29">
        <v>402</v>
      </c>
      <c r="H18" s="29">
        <v>21</v>
      </c>
      <c r="I18" s="29">
        <v>19</v>
      </c>
      <c r="J18" s="29">
        <f t="shared" si="1"/>
        <v>161</v>
      </c>
      <c r="K18" s="29">
        <v>100</v>
      </c>
      <c r="L18" s="29">
        <v>61</v>
      </c>
      <c r="M18" s="28"/>
    </row>
    <row r="19" spans="1:13" x14ac:dyDescent="0.15">
      <c r="A19" s="30"/>
      <c r="B19" s="31" t="s">
        <v>19</v>
      </c>
      <c r="C19" s="29">
        <v>85</v>
      </c>
      <c r="D19" s="29">
        <v>35</v>
      </c>
      <c r="E19" s="29">
        <f t="shared" si="0"/>
        <v>862</v>
      </c>
      <c r="F19" s="29">
        <v>564</v>
      </c>
      <c r="G19" s="29">
        <v>298</v>
      </c>
      <c r="H19" s="29">
        <v>0</v>
      </c>
      <c r="I19" s="29">
        <v>0</v>
      </c>
      <c r="J19" s="29">
        <f t="shared" si="1"/>
        <v>138</v>
      </c>
      <c r="K19" s="29">
        <v>85</v>
      </c>
      <c r="L19" s="29">
        <v>53</v>
      </c>
      <c r="M19" s="28"/>
    </row>
    <row r="20" spans="1:13" x14ac:dyDescent="0.15">
      <c r="A20" s="30"/>
      <c r="B20" s="31" t="s">
        <v>20</v>
      </c>
      <c r="C20" s="29">
        <v>80</v>
      </c>
      <c r="D20" s="29">
        <v>23</v>
      </c>
      <c r="E20" s="29">
        <f t="shared" si="0"/>
        <v>344</v>
      </c>
      <c r="F20" s="29">
        <v>97</v>
      </c>
      <c r="G20" s="29">
        <v>247</v>
      </c>
      <c r="H20" s="29">
        <v>0</v>
      </c>
      <c r="I20" s="29">
        <v>0</v>
      </c>
      <c r="J20" s="29">
        <f t="shared" si="1"/>
        <v>75</v>
      </c>
      <c r="K20" s="29">
        <v>20</v>
      </c>
      <c r="L20" s="29">
        <v>55</v>
      </c>
      <c r="M20" s="28"/>
    </row>
    <row r="21" spans="1:13" x14ac:dyDescent="0.15">
      <c r="A21" s="30"/>
      <c r="B21" s="31" t="s">
        <v>21</v>
      </c>
      <c r="C21" s="29">
        <v>96</v>
      </c>
      <c r="D21" s="29">
        <v>37</v>
      </c>
      <c r="E21" s="29">
        <f t="shared" si="0"/>
        <v>453</v>
      </c>
      <c r="F21" s="29">
        <v>114</v>
      </c>
      <c r="G21" s="29">
        <v>339</v>
      </c>
      <c r="H21" s="29">
        <v>2</v>
      </c>
      <c r="I21" s="29">
        <v>10</v>
      </c>
      <c r="J21" s="29">
        <f t="shared" si="1"/>
        <v>105</v>
      </c>
      <c r="K21" s="29">
        <v>22</v>
      </c>
      <c r="L21" s="29">
        <v>83</v>
      </c>
      <c r="M21" s="28"/>
    </row>
    <row r="22" spans="1:13" x14ac:dyDescent="0.15">
      <c r="A22" s="30"/>
      <c r="B22" s="31"/>
      <c r="C22" s="33"/>
      <c r="D22" s="33"/>
      <c r="E22" s="29"/>
      <c r="F22" s="33"/>
      <c r="G22" s="33"/>
      <c r="H22" s="33"/>
      <c r="I22" s="33"/>
      <c r="J22" s="29"/>
      <c r="K22" s="33"/>
      <c r="L22" s="33"/>
      <c r="M22" s="28"/>
    </row>
    <row r="23" spans="1:13" x14ac:dyDescent="0.15">
      <c r="A23" s="30" t="s">
        <v>32</v>
      </c>
      <c r="B23" s="31" t="s">
        <v>22</v>
      </c>
      <c r="C23" s="29">
        <v>39</v>
      </c>
      <c r="D23" s="29">
        <v>18</v>
      </c>
      <c r="E23" s="29">
        <f>SUM(F23:G23)</f>
        <v>119</v>
      </c>
      <c r="F23" s="29">
        <v>11</v>
      </c>
      <c r="G23" s="29">
        <v>108</v>
      </c>
      <c r="H23" s="29">
        <v>0</v>
      </c>
      <c r="I23" s="29">
        <v>0</v>
      </c>
      <c r="J23" s="29">
        <f t="shared" si="1"/>
        <v>37</v>
      </c>
      <c r="K23" s="29">
        <v>4</v>
      </c>
      <c r="L23" s="29">
        <v>33</v>
      </c>
      <c r="M23" s="28"/>
    </row>
    <row r="24" spans="1:13" x14ac:dyDescent="0.15">
      <c r="A24" s="30"/>
      <c r="B24" s="31" t="s">
        <v>23</v>
      </c>
      <c r="C24" s="29">
        <v>55</v>
      </c>
      <c r="D24" s="29">
        <v>17</v>
      </c>
      <c r="E24" s="29">
        <f>SUM(F24:G24)</f>
        <v>139</v>
      </c>
      <c r="F24" s="29">
        <v>7</v>
      </c>
      <c r="G24" s="29">
        <v>132</v>
      </c>
      <c r="H24" s="29">
        <v>0</v>
      </c>
      <c r="I24" s="29">
        <v>0</v>
      </c>
      <c r="J24" s="29">
        <f t="shared" si="1"/>
        <v>90</v>
      </c>
      <c r="K24" s="29">
        <v>12</v>
      </c>
      <c r="L24" s="29">
        <v>78</v>
      </c>
      <c r="M24" s="28"/>
    </row>
    <row r="25" spans="1:13" x14ac:dyDescent="0.15">
      <c r="A25" s="30"/>
      <c r="B25" s="31" t="s">
        <v>24</v>
      </c>
      <c r="C25" s="29">
        <v>65</v>
      </c>
      <c r="D25" s="29">
        <v>22</v>
      </c>
      <c r="E25" s="29">
        <f>SUM(F25:G25)</f>
        <v>127</v>
      </c>
      <c r="F25" s="29">
        <v>37</v>
      </c>
      <c r="G25" s="29">
        <v>90</v>
      </c>
      <c r="H25" s="29">
        <v>0</v>
      </c>
      <c r="I25" s="29">
        <v>0</v>
      </c>
      <c r="J25" s="29">
        <f t="shared" si="1"/>
        <v>52</v>
      </c>
      <c r="K25" s="29">
        <v>20</v>
      </c>
      <c r="L25" s="29">
        <v>32</v>
      </c>
      <c r="M25" s="28"/>
    </row>
    <row r="26" spans="1:13" x14ac:dyDescent="0.15">
      <c r="A26" s="30"/>
      <c r="B26" s="31" t="s">
        <v>25</v>
      </c>
      <c r="C26" s="29">
        <v>92</v>
      </c>
      <c r="D26" s="29">
        <v>20</v>
      </c>
      <c r="E26" s="29">
        <f>SUM(F26:G26)</f>
        <v>261</v>
      </c>
      <c r="F26" s="29">
        <v>13</v>
      </c>
      <c r="G26" s="29">
        <v>248</v>
      </c>
      <c r="H26" s="29">
        <v>0</v>
      </c>
      <c r="I26" s="29">
        <v>1</v>
      </c>
      <c r="J26" s="29">
        <f t="shared" si="1"/>
        <v>124</v>
      </c>
      <c r="K26" s="29">
        <v>4</v>
      </c>
      <c r="L26" s="29">
        <v>120</v>
      </c>
      <c r="M26" s="28"/>
    </row>
    <row r="27" spans="1:13" x14ac:dyDescent="0.15">
      <c r="A27" s="30"/>
      <c r="B27" s="31" t="s">
        <v>26</v>
      </c>
      <c r="C27" s="29">
        <v>34</v>
      </c>
      <c r="D27" s="29">
        <v>12</v>
      </c>
      <c r="E27" s="29">
        <f>SUM(F27:G27)</f>
        <v>127</v>
      </c>
      <c r="F27" s="29">
        <v>11</v>
      </c>
      <c r="G27" s="29">
        <v>116</v>
      </c>
      <c r="H27" s="29">
        <v>0</v>
      </c>
      <c r="I27" s="29">
        <v>0</v>
      </c>
      <c r="J27" s="29">
        <f t="shared" si="1"/>
        <v>40</v>
      </c>
      <c r="K27" s="29">
        <v>3</v>
      </c>
      <c r="L27" s="29">
        <v>37</v>
      </c>
      <c r="M27" s="28"/>
    </row>
    <row r="28" spans="1:13" x14ac:dyDescent="0.15">
      <c r="A28" s="30"/>
      <c r="B28" s="3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</row>
    <row r="29" spans="1:13" x14ac:dyDescent="0.15">
      <c r="A29" s="30" t="s">
        <v>30</v>
      </c>
      <c r="B29" s="31" t="s">
        <v>27</v>
      </c>
      <c r="C29" s="29">
        <v>99</v>
      </c>
      <c r="D29" s="29">
        <v>73</v>
      </c>
      <c r="E29" s="29">
        <f>SUM(F29:G29)</f>
        <v>1126</v>
      </c>
      <c r="F29" s="29">
        <v>788</v>
      </c>
      <c r="G29" s="29">
        <v>338</v>
      </c>
      <c r="H29" s="29">
        <v>45</v>
      </c>
      <c r="I29" s="29">
        <v>13</v>
      </c>
      <c r="J29" s="29">
        <f t="shared" si="1"/>
        <v>214</v>
      </c>
      <c r="K29" s="29">
        <v>154</v>
      </c>
      <c r="L29" s="29">
        <v>60</v>
      </c>
      <c r="M29" s="28"/>
    </row>
    <row r="30" spans="1:13" x14ac:dyDescent="0.15">
      <c r="A30" s="30"/>
      <c r="B30" s="31" t="s">
        <v>28</v>
      </c>
      <c r="C30" s="29">
        <v>102</v>
      </c>
      <c r="D30" s="29">
        <v>59</v>
      </c>
      <c r="E30" s="29">
        <f>SUM(F30:G30)</f>
        <v>703</v>
      </c>
      <c r="F30" s="29">
        <v>517</v>
      </c>
      <c r="G30" s="29">
        <v>186</v>
      </c>
      <c r="H30" s="29">
        <v>52</v>
      </c>
      <c r="I30" s="29">
        <v>4</v>
      </c>
      <c r="J30" s="29">
        <f t="shared" si="1"/>
        <v>146</v>
      </c>
      <c r="K30" s="29">
        <v>118</v>
      </c>
      <c r="L30" s="29">
        <v>28</v>
      </c>
      <c r="M30" s="28"/>
    </row>
    <row r="31" spans="1:13" x14ac:dyDescent="0.15">
      <c r="A31" s="30"/>
      <c r="B31" s="31" t="s">
        <v>29</v>
      </c>
      <c r="C31" s="29">
        <v>73</v>
      </c>
      <c r="D31" s="29">
        <v>53</v>
      </c>
      <c r="E31" s="29">
        <f>SUM(F31:G31)</f>
        <v>682</v>
      </c>
      <c r="F31" s="29">
        <v>543</v>
      </c>
      <c r="G31" s="29">
        <v>139</v>
      </c>
      <c r="H31" s="29">
        <v>24</v>
      </c>
      <c r="I31" s="29">
        <v>1</v>
      </c>
      <c r="J31" s="29">
        <f t="shared" si="1"/>
        <v>137</v>
      </c>
      <c r="K31" s="29">
        <v>110</v>
      </c>
      <c r="L31" s="29">
        <v>27</v>
      </c>
      <c r="M31" s="28"/>
    </row>
    <row r="32" spans="1:13" x14ac:dyDescent="0.15">
      <c r="A32" s="34"/>
      <c r="B32" s="35"/>
      <c r="C32" s="36"/>
      <c r="D32" s="36"/>
      <c r="E32" s="36"/>
      <c r="F32" s="36"/>
      <c r="G32" s="36"/>
      <c r="H32" s="37"/>
      <c r="I32" s="37"/>
      <c r="J32" s="36"/>
      <c r="K32" s="36"/>
      <c r="L32" s="36"/>
      <c r="M32" s="28"/>
    </row>
    <row r="34" spans="3:12" x14ac:dyDescent="0.4">
      <c r="C34" s="28">
        <f>SUM(C12:C31)</f>
        <v>3087</v>
      </c>
      <c r="D34" s="28">
        <f>SUM(D12:D32)</f>
        <v>1731</v>
      </c>
      <c r="E34" s="28">
        <f>SUM(E12:E32)</f>
        <v>23406</v>
      </c>
      <c r="F34" s="28">
        <f t="shared" ref="F34:L34" si="2">SUM(F12:F31)</f>
        <v>13434</v>
      </c>
      <c r="G34" s="28">
        <f t="shared" si="2"/>
        <v>9972</v>
      </c>
      <c r="H34" s="28">
        <f>SUM(H12:H31)</f>
        <v>1276</v>
      </c>
      <c r="I34" s="28">
        <f>SUM(I12:I31)</f>
        <v>446</v>
      </c>
      <c r="J34" s="28">
        <f>SUM(J12:J31)</f>
        <v>5377</v>
      </c>
      <c r="K34" s="28">
        <f t="shared" si="2"/>
        <v>2960</v>
      </c>
      <c r="L34" s="28">
        <f t="shared" si="2"/>
        <v>2417</v>
      </c>
    </row>
    <row r="35" spans="3:12" x14ac:dyDescent="0.4">
      <c r="C35" s="28"/>
      <c r="D35" s="28"/>
      <c r="E35" s="28"/>
      <c r="F35" s="28"/>
      <c r="G35" s="28"/>
      <c r="H35" s="28"/>
      <c r="I35" s="28"/>
      <c r="J35" s="28"/>
      <c r="K35" s="28"/>
      <c r="L35" s="28"/>
    </row>
  </sheetData>
  <mergeCells count="1">
    <mergeCell ref="D7:D8"/>
  </mergeCells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10" stopIfTrue="1" operator="notEqual">
      <formula>$C$34</formula>
    </cfRule>
  </conditionalFormatting>
  <conditionalFormatting sqref="D10">
    <cfRule type="cellIs" dxfId="8" priority="9" stopIfTrue="1" operator="notEqual">
      <formula>$D$34</formula>
    </cfRule>
  </conditionalFormatting>
  <conditionalFormatting sqref="E10">
    <cfRule type="cellIs" dxfId="7" priority="8" stopIfTrue="1" operator="notEqual">
      <formula>$E$34</formula>
    </cfRule>
  </conditionalFormatting>
  <conditionalFormatting sqref="F10">
    <cfRule type="cellIs" dxfId="6" priority="7" stopIfTrue="1" operator="notEqual">
      <formula>$F$34</formula>
    </cfRule>
  </conditionalFormatting>
  <conditionalFormatting sqref="G10">
    <cfRule type="cellIs" dxfId="5" priority="6" stopIfTrue="1" operator="notEqual">
      <formula>$G$34</formula>
    </cfRule>
  </conditionalFormatting>
  <conditionalFormatting sqref="H10">
    <cfRule type="cellIs" dxfId="4" priority="5" stopIfTrue="1" operator="notEqual">
      <formula>$H$34</formula>
    </cfRule>
  </conditionalFormatting>
  <conditionalFormatting sqref="I10">
    <cfRule type="cellIs" dxfId="3" priority="4" stopIfTrue="1" operator="notEqual">
      <formula>$I$34</formula>
    </cfRule>
  </conditionalFormatting>
  <conditionalFormatting sqref="J10">
    <cfRule type="cellIs" dxfId="2" priority="3" stopIfTrue="1" operator="notEqual">
      <formula>$J$34</formula>
    </cfRule>
  </conditionalFormatting>
  <conditionalFormatting sqref="K10">
    <cfRule type="cellIs" dxfId="1" priority="2" stopIfTrue="1" operator="greaterThan">
      <formula>$K$34</formula>
    </cfRule>
  </conditionalFormatting>
  <conditionalFormatting sqref="L10">
    <cfRule type="cellIs" dxfId="0" priority="1" stopIfTrue="1" operator="notEqual">
      <formula>$L$34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</vt:lpstr>
      <vt:lpstr>'172'!Print_Area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2020-11-16T07:23:18Z</dcterms:created>
  <dcterms:modified xsi:type="dcterms:W3CDTF">2022-11-22T08:06:35Z</dcterms:modified>
</cp:coreProperties>
</file>