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5 電気事業\"/>
    </mc:Choice>
  </mc:AlternateContent>
  <workbookProtection workbookAlgorithmName="SHA-512" workbookHashValue="XeTbYfUZrFfjUkQgwEDGZakEmuMp/xPi/pdSkFcFyz1u4rOVhoB44aXJBSxuppwjCmam1W7ssawK1Y14ICQP1A==" workbookSaltValue="zee2eVgwl30uZB6cEdUrxg==" workbookSpinCount="100000" lockStructure="1"/>
  <bookViews>
    <workbookView xWindow="-120" yWindow="-120" windowWidth="29040" windowHeight="1584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E12" i="5" s="1"/>
  <c r="KC102" i="4" s="1"/>
  <c r="IB8" i="5"/>
  <c r="HS8" i="5"/>
  <c r="HR8" i="5"/>
  <c r="HI8" i="5"/>
  <c r="HM12" i="5" s="1"/>
  <c r="HH8" i="5"/>
  <c r="GY8" i="5"/>
  <c r="GX8" i="5"/>
  <c r="GW8" i="5"/>
  <c r="GM8" i="5"/>
  <c r="GD8" i="5"/>
  <c r="GH12" i="5" s="1"/>
  <c r="HC102" i="4" s="1"/>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EJ5" i="4" s="1"/>
  <c r="N6" i="5"/>
  <c r="M6" i="5"/>
  <c r="GN8" i="5" s="1"/>
  <c r="L6" i="5"/>
  <c r="K6" i="5"/>
  <c r="EJ3" i="4" s="1"/>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BS5" i="4"/>
  <c r="B5" i="4"/>
  <c r="HA3" i="4"/>
  <c r="BS3" i="4"/>
  <c r="B3" i="4"/>
  <c r="B1" i="4"/>
  <c r="FJ8" i="5" l="1"/>
  <c r="FL12" i="5" s="1"/>
  <c r="FU72" i="4" s="1"/>
  <c r="GP18" i="5"/>
  <c r="GO18" i="5"/>
  <c r="GR18" i="5"/>
  <c r="GN18" i="5"/>
  <c r="GQ18" i="5"/>
  <c r="GO12" i="5"/>
  <c r="FD118" i="4" s="1"/>
  <c r="GN12" i="5"/>
  <c r="EM118" i="4" s="1"/>
  <c r="GR12" i="5"/>
  <c r="HC118" i="4" s="1"/>
  <c r="GQ12" i="5"/>
  <c r="GL118" i="4" s="1"/>
  <c r="GP12" i="5"/>
  <c r="FU118"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Z18" i="5"/>
  <c r="HC18" i="5"/>
  <c r="GY18" i="5"/>
  <c r="HB18" i="5"/>
  <c r="HA18" i="5"/>
  <c r="HC12" i="5"/>
  <c r="LK57" i="4" s="1"/>
  <c r="GY12" i="5"/>
  <c r="IU57" i="4" s="1"/>
  <c r="HV18" i="5"/>
  <c r="HT12" i="5"/>
  <c r="JL87" i="4" s="1"/>
  <c r="HU18" i="5"/>
  <c r="HT18" i="5"/>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HA12" i="5"/>
  <c r="KC57" i="4" s="1"/>
  <c r="HK12" i="5"/>
  <c r="KC72" i="4" s="1"/>
  <c r="HW12" i="5"/>
  <c r="LK8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B12" i="5"/>
  <c r="KT57" i="4" s="1"/>
  <c r="HM18" i="5"/>
  <c r="HI18" i="5"/>
  <c r="HL18" i="5"/>
  <c r="HK18" i="5"/>
  <c r="HJ18" i="5"/>
  <c r="HL12" i="5"/>
  <c r="KT72" i="4" s="1"/>
  <c r="IE18" i="5"/>
  <c r="IG12" i="5"/>
  <c r="LK102" i="4" s="1"/>
  <c r="IC12" i="5"/>
  <c r="IU102" i="4" s="1"/>
  <c r="ID18" i="5"/>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HI12" i="5"/>
  <c r="IU72" i="4" s="1"/>
  <c r="HS12" i="5"/>
  <c r="IU87" i="4" s="1"/>
  <c r="IF12" i="5"/>
  <c r="KT102"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FM12" i="5"/>
  <c r="GL72" i="4" s="1"/>
  <c r="GE12" i="5"/>
  <c r="FD102" i="4" s="1"/>
  <c r="GZ12" i="5"/>
  <c r="JL57" i="4" s="1"/>
  <c r="HJ12" i="5"/>
  <c r="JL72" i="4" s="1"/>
  <c r="HV12" i="5"/>
  <c r="KT87" i="4" s="1"/>
  <c r="IO12" i="5"/>
  <c r="KC118"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FX18" i="5"/>
  <c r="FT18" i="5"/>
  <c r="FW18" i="5"/>
  <c r="FV18" i="5"/>
  <c r="FU18" i="5"/>
  <c r="FV12" i="5"/>
  <c r="FU87" i="4" s="1"/>
  <c r="FU12" i="5"/>
  <c r="FD87" i="4" s="1"/>
  <c r="FX12" i="5"/>
  <c r="HC87" i="4" s="1"/>
  <c r="FT12" i="5"/>
  <c r="EM87" i="4" s="1"/>
  <c r="FW12" i="5"/>
  <c r="GL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FB18" i="5"/>
  <c r="FA18" i="5"/>
  <c r="FD18" i="5"/>
  <c r="EZ18" i="5"/>
  <c r="FC18" i="5"/>
  <c r="FD12" i="5"/>
  <c r="HC57" i="4" s="1"/>
  <c r="EZ12" i="5"/>
  <c r="EM57" i="4" s="1"/>
  <c r="FC12" i="5"/>
  <c r="GL57" i="4" s="1"/>
  <c r="FB12" i="5"/>
  <c r="FU57" i="4" s="1"/>
  <c r="FA12" i="5"/>
  <c r="FD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<sst xmlns="http://schemas.openxmlformats.org/spreadsheetml/2006/main" count="1124" uniqueCount="277">
  <si>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</si>
  <si>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</si>
  <si>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</si>
  <si>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</si>
  <si>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</si>
  <si>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</si>
  <si>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</si>
  <si>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</si>
  <si>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剰余金は、計画に基づいて維持運営、施設廃止の際に係るコストに充てるため基金積立を行う。さらなる剰余金があれば、一般会計へ繰り出すこととしている。
R3年度基金積立　30,003千円
　基金名称：上関町風力発電事業維持運営基金
　目的：風力発電施設の維持運営に要する経費に充てるため
一般会計への繰出　30,000千円
　目的：一般会計の一般財源の不足を補うため</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</si>
  <si>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</si>
  <si>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</si>
  <si>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</si>
  <si>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</si>
  <si>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</si>
  <si>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</si>
  <si>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</si>
  <si>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</si>
  <si>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</si>
  <si>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</si>
  <si>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</si>
  <si>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</si>
  <si>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</si>
  <si>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</si>
  <si>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</si>
  <si>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</si>
  <si>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</si>
  <si>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</si>
  <si>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</si>
  <si>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</si>
  <si>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</si>
  <si>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</si>
  <si>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</si>
  <si>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</si>
  <si>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</si>
  <si>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</si>
  <si>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</si>
  <si>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</si>
  <si>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</si>
  <si>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</si>
  <si>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</si>
  <si>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</si>
  <si>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</si>
  <si>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</si>
  <si>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</si>
  <si>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</si>
  <si>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</si>
  <si>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</si>
  <si>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</si>
  <si>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</si>
  <si>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</si>
  <si>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</si>
  <si>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</si>
  <si>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</si>
  <si>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</si>
  <si>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</si>
  <si>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</si>
  <si>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</si>
  <si>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</si>
  <si>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</si>
  <si>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</si>
  <si>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</si>
  <si>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</si>
  <si>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</si>
  <si>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</si>
  <si>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</si>
  <si>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</si>
  <si>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</si>
  <si>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</si>
  <si>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</si>
  <si>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</si>
  <si>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</si>
  <si>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</si>
  <si>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</si>
  <si>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</si>
  <si>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</si>
  <si>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</si>
  <si>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</si>
  <si>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</si>
  <si>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</si>
  <si>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</si>
  <si>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</si>
  <si>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</si>
  <si>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</si>
  <si>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</si>
  <si>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</si>
  <si>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</si>
  <si>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</si>
  <si>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</si>
  <si>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</si>
  <si>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</si>
  <si>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</si>
  <si>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</si>
  <si>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</si>
  <si>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</si>
  <si>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</si>
  <si>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</si>
  <si>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</si>
  <si>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</si>
  <si>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</si>
  <si>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</si>
  <si>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</si>
  <si>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</si>
  <si>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</si>
  <si>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</si>
  <si>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</si>
  <si>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</si>
  <si>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</si>
  <si>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</si>
  <si>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</si>
  <si>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</si>
  <si>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</si>
  <si>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</si>
  <si>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</si>
  <si>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</si>
  <si>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</si>
  <si>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</si>
  <si>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</si>
  <si>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</si>
  <si>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</si>
  <si>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</si>
  <si>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</si>
  <si>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</si>
  <si>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</si>
  <si>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</si>
  <si>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</si>
  <si>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</si>
  <si>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353418</t>
  </si>
  <si>
    <t>47</t>
  </si>
  <si>
    <t>04</t>
  </si>
  <si>
    <t>0</t>
  </si>
  <si>
    <t>000</t>
  </si>
  <si>
    <t>山口県　上関町</t>
  </si>
  <si>
    <t>法非適用</t>
  </si>
  <si>
    <t>電気事業</t>
  </si>
  <si>
    <t>非設置</t>
  </si>
  <si>
    <t>該当数値なし</t>
  </si>
  <si>
    <t>-</t>
  </si>
  <si>
    <t>令和21年4月1日　上関町風力発電所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</si>
  <si>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</si>
  <si>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</si>
  <si>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</si>
  <si>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</si>
  <si>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</si>
  <si>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</si>
  <si>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</si>
  <si>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</si>
  <si>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</si>
  <si>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</si>
  <si>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</si>
  <si>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</si>
  <si>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</si>
  <si>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</si>
  <si>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</si>
  <si>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</si>
  <si>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</si>
  <si>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</si>
  <si>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</si>
  <si>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</si>
  <si>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</si>
  <si>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</si>
  <si>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</si>
  <si>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</si>
  <si>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</si>
  <si>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</si>
  <si>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</si>
  <si>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</si>
  <si>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</si>
  <si>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</si>
  <si>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</si>
  <si>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</si>
  <si>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</si>
  <si>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</si>
  <si>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</si>
  <si>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</si>
  <si>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</si>
  <si>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</si>
  <si>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</si>
  <si>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</si>
  <si>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</si>
  <si>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</si>
  <si>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</si>
  <si>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</si>
  <si>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</si>
  <si>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</si>
  <si>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</si>
  <si>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</si>
  <si>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</si>
  <si>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</si>
  <si>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</si>
  <si>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</si>
  <si>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</si>
  <si>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</si>
  <si>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</si>
  <si>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</si>
  <si>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</si>
  <si>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</si>
  <si>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</si>
  <si>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</si>
  <si>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</si>
  <si>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</si>
  <si>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</si>
  <si>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</si>
  <si>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</si>
  <si>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</si>
  <si>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</si>
  <si>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</si>
  <si>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</si>
  <si>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</si>
  <si>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</si>
  <si>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</si>
  <si>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</si>
  <si>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</si>
  <si>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</si>
  <si>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</si>
  <si>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</si>
  <si>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</si>
  <si>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</si>
  <si>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</si>
  <si>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</si>
  <si>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</si>
  <si>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</si>
  <si>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</si>
  <si>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</si>
  <si>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</si>
  <si>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</si>
  <si>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</si>
  <si>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</si>
  <si>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</si>
  <si>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</si>
  <si>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</si>
  <si>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</si>
  <si>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</si>
  <si>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</si>
  <si>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</si>
  <si>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</si>
  <si>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</si>
  <si>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</si>
  <si>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</si>
  <si>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</si>
  <si>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</si>
  <si>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</si>
  <si>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</si>
  <si>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</si>
  <si>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</si>
  <si>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</si>
  <si>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</si>
  <si>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</si>
  <si>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</si>
  <si>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</si>
  <si>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</si>
  <si>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</si>
  <si>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</si>
  <si>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</si>
  <si>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</si>
  <si>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</si>
  <si>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</si>
  <si>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</si>
  <si>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</si>
  <si>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</si>
  <si>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</si>
  <si>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</si>
  <si>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</si>
  <si>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</si>
  <si>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</si>
  <si>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</si>
  <si>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</si>
  <si>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</si>
  <si>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</si>
  <si>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</si>
  <si>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</si>
  <si>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</si>
  <si>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</si>
  <si>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</si>
  <si>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</si>
  <si>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保守に係る経費は年度によって大きく増減がある。売電収入も、風況で左右される。これらのことから収益を平準化させ一般会計への繰入を一定にさせることは難しい。大きな故障が出ないように日々の点検などに今後も力を入れていく。
　また、令和６年度からの法適用化に向けて準備を進めていく必要がある。営業開始からまだ年月が浅く資産の整理等は比較的進めやすくはあるが、法適用化に伴う経常支出の増加が気になるところである。令和２年度に策定した「上関町風力発電事業経営戦略」に基づき今後も安定した経営を目指す。</t>
    <rPh sb="1" eb="3">
      <t>ホシュ</t>
    </rPh>
    <rPh sb="4" eb="5">
      <t>カカワ</t>
    </rPh>
    <rPh sb="6" eb="8">
      <t>ケイヒ</t>
    </rPh>
    <rPh sb="9" eb="11">
      <t>ネンド</t>
    </rPh>
    <rPh sb="15" eb="16">
      <t>オオ</t>
    </rPh>
    <rPh sb="18" eb="20">
      <t>ゾウゲン</t>
    </rPh>
    <rPh sb="24" eb="28">
      <t>バイデンシュウニュウ</t>
    </rPh>
    <rPh sb="30" eb="32">
      <t>フウキョウ</t>
    </rPh>
    <rPh sb="33" eb="35">
      <t>サユウ</t>
    </rPh>
    <rPh sb="47" eb="49">
      <t>シュウエキ</t>
    </rPh>
    <rPh sb="50" eb="53">
      <t>ヘイジュンカ</t>
    </rPh>
    <rPh sb="55" eb="57">
      <t>イッパン</t>
    </rPh>
    <rPh sb="57" eb="59">
      <t>カイケイ</t>
    </rPh>
    <rPh sb="61" eb="63">
      <t>クリイレ</t>
    </rPh>
    <rPh sb="64" eb="66">
      <t>イッテイ</t>
    </rPh>
    <rPh sb="73" eb="74">
      <t>ムズカ</t>
    </rPh>
    <rPh sb="77" eb="78">
      <t>オオ</t>
    </rPh>
    <rPh sb="80" eb="82">
      <t>コショウ</t>
    </rPh>
    <rPh sb="83" eb="84">
      <t>デ</t>
    </rPh>
    <rPh sb="89" eb="91">
      <t>ヒビ</t>
    </rPh>
    <rPh sb="92" eb="94">
      <t>テンケン</t>
    </rPh>
    <rPh sb="97" eb="99">
      <t>コンゴ</t>
    </rPh>
    <rPh sb="100" eb="101">
      <t>チカラ</t>
    </rPh>
    <rPh sb="102" eb="103">
      <t>イ</t>
    </rPh>
    <phoneticPr fontId="5"/>
  </si>
  <si>
    <t xml:space="preserve"> 収益的収支比率及び、営業収支比率は営業収益の減少と営業費用の増加で数値は悪化した。風力発電事業であるため、細やかな点検や経費節減努力以上に風況で営業収支は左右されるため、安定した収益をあげることが難しい。
　令和3年度は運転開始から3年しか経過しておらず修繕費比率は数値があがらない。
　一部公債費の元金償還の据置期間の終了も迫り、今後は公債費の増加も見込まれている。保守点検をしっかり行い計画通りの黒字経営が今後も続けられるように努力していきたい。 </t>
    <rPh sb="18" eb="20">
      <t>エイギョウ</t>
    </rPh>
    <rPh sb="20" eb="22">
      <t>シュウエキ</t>
    </rPh>
    <rPh sb="23" eb="25">
      <t>ゲンショウ</t>
    </rPh>
    <rPh sb="26" eb="28">
      <t>エイギョウ</t>
    </rPh>
    <rPh sb="28" eb="30">
      <t>ヒヨウ</t>
    </rPh>
    <rPh sb="31" eb="33">
      <t>ゾウカ</t>
    </rPh>
    <rPh sb="34" eb="36">
      <t>スウチ</t>
    </rPh>
    <rPh sb="37" eb="39">
      <t>アッカ</t>
    </rPh>
    <rPh sb="42" eb="44">
      <t>フウリョク</t>
    </rPh>
    <rPh sb="44" eb="46">
      <t>ハツデン</t>
    </rPh>
    <rPh sb="46" eb="48">
      <t>ジギョウ</t>
    </rPh>
    <rPh sb="54" eb="55">
      <t>コマ</t>
    </rPh>
    <rPh sb="58" eb="60">
      <t>テンケン</t>
    </rPh>
    <rPh sb="61" eb="63">
      <t>ケイヒ</t>
    </rPh>
    <rPh sb="63" eb="65">
      <t>セツゲン</t>
    </rPh>
    <rPh sb="65" eb="67">
      <t>ドリョク</t>
    </rPh>
    <rPh sb="67" eb="69">
      <t>イジョウ</t>
    </rPh>
    <rPh sb="75" eb="77">
      <t>シュウシ</t>
    </rPh>
    <rPh sb="90" eb="92">
      <t>シュウエキ</t>
    </rPh>
    <rPh sb="99" eb="100">
      <t>ムズカ</t>
    </rPh>
    <rPh sb="145" eb="147">
      <t>イチブ</t>
    </rPh>
    <rPh sb="147" eb="150">
      <t>コウサイヒ</t>
    </rPh>
    <rPh sb="151" eb="153">
      <t>ガンキン</t>
    </rPh>
    <rPh sb="153" eb="155">
      <t>ショウカン</t>
    </rPh>
    <rPh sb="156" eb="160">
      <t>スエオキキカン</t>
    </rPh>
    <rPh sb="161" eb="163">
      <t>シュウリョウ</t>
    </rPh>
    <rPh sb="164" eb="165">
      <t>セマ</t>
    </rPh>
    <rPh sb="167" eb="169">
      <t>コンゴ</t>
    </rPh>
    <phoneticPr fontId="5"/>
  </si>
  <si>
    <t>　風力発電会計は、売電収入が風況に左右されるため年間の風況に基づく売電収入計画と実績値は乖離がある。故障等による運転停止時間が発生する頻度を極力減らす努力を今後も継続していきたい。
　設備利用率は、発電型式別でみると全国平均より良好な比率であったが、令和3年度は風況悪化で比率は減少した。
　企業債残高対料金収入が全国平均と比べて高くなっているのは、建設事業に企業債を借入れており元金償還が始まったばかりであるためである。
　</t>
    <rPh sb="92" eb="94">
      <t>セツビ</t>
    </rPh>
    <rPh sb="114" eb="116">
      <t>リョウコウ</t>
    </rPh>
    <rPh sb="117" eb="119">
      <t>ヒリツ</t>
    </rPh>
    <rPh sb="125" eb="127">
      <t>レイワ</t>
    </rPh>
    <rPh sb="128" eb="130">
      <t>ネンド</t>
    </rPh>
    <rPh sb="131" eb="133">
      <t>フウキョウ</t>
    </rPh>
    <rPh sb="133" eb="135">
      <t>アッカ</t>
    </rPh>
    <rPh sb="136" eb="138">
      <t>ヒリツ</t>
    </rPh>
    <rPh sb="139" eb="14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</si>
</sst>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#N/A</c:v>
                </c:pt>
                <c:pt idx="1">
                  <c:v>#N/A</c:v>
                </c:pt>
                <c:pt idx="2">
                  <c:v>202.6</c:v>
                </c:pt>
                <c:pt idx="3">
                  <c:v>200.8</c:v>
                </c:pt>
                <c:pt idx="4">
                  <c:v>144.69999999999999</c:v>
                </c:pt>
              </c:numCache>
            </c:numRef>
          </c:val>
          <c:extLst xmlns:c16r2="http://schemas.microsoft.com/office/drawing/2015/06/chart">
            <c:ext xmlns:c16="http://schemas.microsoft.com/office/drawing/2014/chart" uri="{C3380CC4-5D6E-409C-BE32-E72D297353CC}">
              <c16:uniqueId val="{00000000-1BF5-45CF-853B-40210FBD4736}"/>
            </c:ext>
          </c:extLst>
        </c:ser>
        <c:dLbls>
          <c:showLegendKey val="0"/>
          <c:showVal val="0"/>
          <c:showCatName val="0"/>
          <c:showSerName val="0"/>
          <c:showPercent val="0"/>
          <c:showBubbleSize val="0"/>
        </c:dLbls>
        <c:gapWidth val="180"/>
        <c:overlap val="-90"/>
        <c:axId val="320633944"/>
        <c:axId val="32063316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#N/A</c:v>
                </c:pt>
                <c:pt idx="1">
                  <c:v>#N/A</c:v>
                </c:pt>
                <c:pt idx="2">
                  <c:v>134.69999999999999</c:v>
                </c:pt>
                <c:pt idx="3">
                  <c:v>141.80000000000001</c:v>
                </c:pt>
                <c:pt idx="4">
                  <c:v>138.19999999999999</c:v>
                </c:pt>
              </c:numCache>
            </c:numRef>
          </c:val>
          <c:smooth val="0"/>
          <c:extLst xmlns:c16r2="http://schemas.microsoft.com/office/drawing/2015/06/chart">
            <c:ext xmlns:c16="http://schemas.microsoft.com/office/drawing/2014/chart" uri="{C3380CC4-5D6E-409C-BE32-E72D297353CC}">
              <c16:uniqueId val="{00000001-1BF5-45CF-853B-40210FBD473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BF5-45CF-853B-40210FBD4736}"/>
            </c:ext>
          </c:extLst>
        </c:ser>
        <c:dLbls>
          <c:showLegendKey val="0"/>
          <c:showVal val="0"/>
          <c:showCatName val="0"/>
          <c:showSerName val="0"/>
          <c:showPercent val="0"/>
          <c:showBubbleSize val="0"/>
        </c:dLbls>
        <c:marker val="1"/>
        <c:smooth val="0"/>
        <c:axId val="320633944"/>
        <c:axId val="320633160"/>
      </c:lineChart>
      <c:catAx>
        <c:axId val="320633944"/>
        <c:scaling>
          <c:orientation val="minMax"/>
        </c:scaling>
        <c:delete val="0"/>
        <c:axPos val="b"/>
        <c:numFmt formatCode="General" sourceLinked="1"/>
        <c:majorTickMark val="none"/>
        <c:minorTickMark val="none"/>
        <c:tickLblPos val="none"/>
        <c:crossAx val="320633160"/>
        <c:crosses val="autoZero"/>
        <c:auto val="0"/>
        <c:lblAlgn val="ctr"/>
        <c:lblOffset val="100"/>
        <c:noMultiLvlLbl val="1"/>
      </c:catAx>
      <c:valAx>
        <c:axId val="320633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633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#N/A</c:v>
                </c:pt>
                <c:pt idx="1">
                  <c:v>#N/A</c:v>
                </c:pt>
                <c:pt idx="2">
                  <c:v>364</c:v>
                </c:pt>
                <c:pt idx="3">
                  <c:v>319</c:v>
                </c:pt>
                <c:pt idx="4">
                  <c:v>204.8</c:v>
                </c:pt>
              </c:numCache>
            </c:numRef>
          </c:val>
          <c:extLst xmlns:c16r2="http://schemas.microsoft.com/office/drawing/2015/06/chart">
            <c:ext xmlns:c16="http://schemas.microsoft.com/office/drawing/2014/chart" uri="{C3380CC4-5D6E-409C-BE32-E72D297353CC}">
              <c16:uniqueId val="{00000000-667E-4468-939C-8E082FC6A793}"/>
            </c:ext>
          </c:extLst>
        </c:ser>
        <c:dLbls>
          <c:showLegendKey val="0"/>
          <c:showVal val="0"/>
          <c:showCatName val="0"/>
          <c:showSerName val="0"/>
          <c:showPercent val="0"/>
          <c:showBubbleSize val="0"/>
        </c:dLbls>
        <c:gapWidth val="180"/>
        <c:overlap val="-90"/>
        <c:axId val="320631984"/>
        <c:axId val="32063433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#N/A</c:v>
                </c:pt>
                <c:pt idx="1">
                  <c:v>#N/A</c:v>
                </c:pt>
                <c:pt idx="2">
                  <c:v>253.6</c:v>
                </c:pt>
                <c:pt idx="3">
                  <c:v>238</c:v>
                </c:pt>
                <c:pt idx="4">
                  <c:v>227.5</c:v>
                </c:pt>
              </c:numCache>
            </c:numRef>
          </c:val>
          <c:smooth val="0"/>
          <c:extLst xmlns:c16r2="http://schemas.microsoft.com/office/drawing/2015/06/chart">
            <c:ext xmlns:c16="http://schemas.microsoft.com/office/drawing/2014/chart" uri="{C3380CC4-5D6E-409C-BE32-E72D297353CC}">
              <c16:uniqueId val="{00000001-667E-4468-939C-8E082FC6A79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67E-4468-939C-8E082FC6A793}"/>
            </c:ext>
          </c:extLst>
        </c:ser>
        <c:dLbls>
          <c:showLegendKey val="0"/>
          <c:showVal val="0"/>
          <c:showCatName val="0"/>
          <c:showSerName val="0"/>
          <c:showPercent val="0"/>
          <c:showBubbleSize val="0"/>
        </c:dLbls>
        <c:marker val="1"/>
        <c:smooth val="0"/>
        <c:axId val="320631984"/>
        <c:axId val="320634336"/>
      </c:lineChart>
      <c:catAx>
        <c:axId val="320631984"/>
        <c:scaling>
          <c:orientation val="minMax"/>
        </c:scaling>
        <c:delete val="0"/>
        <c:axPos val="b"/>
        <c:numFmt formatCode="General" sourceLinked="1"/>
        <c:majorTickMark val="none"/>
        <c:minorTickMark val="none"/>
        <c:tickLblPos val="none"/>
        <c:crossAx val="320634336"/>
        <c:crosses val="autoZero"/>
        <c:auto val="0"/>
        <c:lblAlgn val="ctr"/>
        <c:lblOffset val="100"/>
        <c:noMultiLvlLbl val="1"/>
      </c:catAx>
      <c:valAx>
        <c:axId val="320634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631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03-4A24-9BBC-704E500D5470}"/>
            </c:ext>
          </c:extLst>
        </c:ser>
        <c:dLbls>
          <c:showLegendKey val="0"/>
          <c:showVal val="0"/>
          <c:showCatName val="0"/>
          <c:showSerName val="0"/>
          <c:showPercent val="0"/>
          <c:showBubbleSize val="0"/>
        </c:dLbls>
        <c:gapWidth val="180"/>
        <c:overlap val="-90"/>
        <c:axId val="320630416"/>
        <c:axId val="32062806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03-4A24-9BBC-704E500D547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8803-4A24-9BBC-704E500D5470}"/>
            </c:ext>
          </c:extLst>
        </c:ser>
        <c:dLbls>
          <c:showLegendKey val="0"/>
          <c:showVal val="0"/>
          <c:showCatName val="0"/>
          <c:showSerName val="0"/>
          <c:showPercent val="0"/>
          <c:showBubbleSize val="0"/>
        </c:dLbls>
        <c:marker val="1"/>
        <c:smooth val="0"/>
        <c:axId val="320630416"/>
        <c:axId val="320628064"/>
      </c:lineChart>
      <c:catAx>
        <c:axId val="320630416"/>
        <c:scaling>
          <c:orientation val="minMax"/>
        </c:scaling>
        <c:delete val="0"/>
        <c:axPos val="b"/>
        <c:numFmt formatCode="General" sourceLinked="1"/>
        <c:majorTickMark val="none"/>
        <c:minorTickMark val="none"/>
        <c:tickLblPos val="none"/>
        <c:crossAx val="320628064"/>
        <c:crosses val="autoZero"/>
        <c:auto val="0"/>
        <c:lblAlgn val="ctr"/>
        <c:lblOffset val="100"/>
        <c:noMultiLvlLbl val="1"/>
      </c:catAx>
      <c:valAx>
        <c:axId val="320628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63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#N/A</c:v>
                </c:pt>
                <c:pt idx="1">
                  <c:v>#N/A</c:v>
                </c:pt>
                <c:pt idx="2">
                  <c:v>11793.6</c:v>
                </c:pt>
                <c:pt idx="3">
                  <c:v>12052</c:v>
                </c:pt>
                <c:pt idx="4">
                  <c:v>16725.5</c:v>
                </c:pt>
              </c:numCache>
            </c:numRef>
          </c:val>
          <c:extLst xmlns:c16r2="http://schemas.microsoft.com/office/drawing/2015/06/chart">
            <c:ext xmlns:c16="http://schemas.microsoft.com/office/drawing/2014/chart" uri="{C3380CC4-5D6E-409C-BE32-E72D297353CC}">
              <c16:uniqueId val="{00000000-EA49-46EF-AF3E-164A1E9BC3FA}"/>
            </c:ext>
          </c:extLst>
        </c:ser>
        <c:dLbls>
          <c:showLegendKey val="0"/>
          <c:showVal val="0"/>
          <c:showCatName val="0"/>
          <c:showSerName val="0"/>
          <c:showPercent val="0"/>
          <c:showBubbleSize val="0"/>
        </c:dLbls>
        <c:gapWidth val="180"/>
        <c:overlap val="-90"/>
        <c:axId val="320635120"/>
        <c:axId val="32062924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19066.3</c:v>
                </c:pt>
                <c:pt idx="3">
                  <c:v>18998.7</c:v>
                </c:pt>
                <c:pt idx="4">
                  <c:v>17544.5</c:v>
                </c:pt>
              </c:numCache>
            </c:numRef>
          </c:val>
          <c:smooth val="0"/>
          <c:extLst xmlns:c16r2="http://schemas.microsoft.com/office/drawing/2015/06/chart">
            <c:ext xmlns:c16="http://schemas.microsoft.com/office/drawing/2014/chart" uri="{C3380CC4-5D6E-409C-BE32-E72D297353CC}">
              <c16:uniqueId val="{00000001-EA49-46EF-AF3E-164A1E9BC3FA}"/>
            </c:ext>
          </c:extLst>
        </c:ser>
        <c:dLbls>
          <c:showLegendKey val="0"/>
          <c:showVal val="0"/>
          <c:showCatName val="0"/>
          <c:showSerName val="0"/>
          <c:showPercent val="0"/>
          <c:showBubbleSize val="0"/>
        </c:dLbls>
        <c:marker val="1"/>
        <c:smooth val="0"/>
        <c:axId val="320635120"/>
        <c:axId val="320629240"/>
      </c:lineChart>
      <c:catAx>
        <c:axId val="320635120"/>
        <c:scaling>
          <c:orientation val="minMax"/>
        </c:scaling>
        <c:delete val="0"/>
        <c:axPos val="b"/>
        <c:numFmt formatCode="General" sourceLinked="1"/>
        <c:majorTickMark val="none"/>
        <c:minorTickMark val="none"/>
        <c:tickLblPos val="none"/>
        <c:crossAx val="320629240"/>
        <c:crosses val="autoZero"/>
        <c:auto val="0"/>
        <c:lblAlgn val="ctr"/>
        <c:lblOffset val="100"/>
        <c:noMultiLvlLbl val="1"/>
      </c:catAx>
      <c:valAx>
        <c:axId val="320629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63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#N/A</c:v>
                </c:pt>
                <c:pt idx="1">
                  <c:v>#N/A</c:v>
                </c:pt>
                <c:pt idx="2">
                  <c:v>130650</c:v>
                </c:pt>
                <c:pt idx="3">
                  <c:v>146820</c:v>
                </c:pt>
                <c:pt idx="4">
                  <c:v>99173</c:v>
                </c:pt>
              </c:numCache>
            </c:numRef>
          </c:val>
          <c:extLst xmlns:c16r2="http://schemas.microsoft.com/office/drawing/2015/06/chart">
            <c:ext xmlns:c16="http://schemas.microsoft.com/office/drawing/2014/chart" uri="{C3380CC4-5D6E-409C-BE32-E72D297353CC}">
              <c16:uniqueId val="{00000000-08AE-4123-A9EA-F45EF42FCE35}"/>
            </c:ext>
          </c:extLst>
        </c:ser>
        <c:dLbls>
          <c:showLegendKey val="0"/>
          <c:showVal val="0"/>
          <c:showCatName val="0"/>
          <c:showSerName val="0"/>
          <c:showPercent val="0"/>
          <c:showBubbleSize val="0"/>
        </c:dLbls>
        <c:gapWidth val="180"/>
        <c:overlap val="-90"/>
        <c:axId val="320635512"/>
        <c:axId val="32063120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33434</c:v>
                </c:pt>
                <c:pt idx="3">
                  <c:v>36820</c:v>
                </c:pt>
                <c:pt idx="4">
                  <c:v>35532</c:v>
                </c:pt>
              </c:numCache>
            </c:numRef>
          </c:val>
          <c:smooth val="0"/>
          <c:extLst xmlns:c16r2="http://schemas.microsoft.com/office/drawing/2015/06/chart">
            <c:ext xmlns:c16="http://schemas.microsoft.com/office/drawing/2014/chart" uri="{C3380CC4-5D6E-409C-BE32-E72D297353CC}">
              <c16:uniqueId val="{00000001-08AE-4123-A9EA-F45EF42FCE35}"/>
            </c:ext>
          </c:extLst>
        </c:ser>
        <c:dLbls>
          <c:showLegendKey val="0"/>
          <c:showVal val="0"/>
          <c:showCatName val="0"/>
          <c:showSerName val="0"/>
          <c:showPercent val="0"/>
          <c:showBubbleSize val="0"/>
        </c:dLbls>
        <c:marker val="1"/>
        <c:smooth val="0"/>
        <c:axId val="320635512"/>
        <c:axId val="320631200"/>
      </c:lineChart>
      <c:catAx>
        <c:axId val="320635512"/>
        <c:scaling>
          <c:orientation val="minMax"/>
        </c:scaling>
        <c:delete val="0"/>
        <c:axPos val="b"/>
        <c:numFmt formatCode="General" sourceLinked="1"/>
        <c:majorTickMark val="none"/>
        <c:minorTickMark val="none"/>
        <c:tickLblPos val="none"/>
        <c:crossAx val="320631200"/>
        <c:crosses val="autoZero"/>
        <c:auto val="0"/>
        <c:lblAlgn val="ctr"/>
        <c:lblOffset val="100"/>
        <c:noMultiLvlLbl val="1"/>
      </c:catAx>
      <c:valAx>
        <c:axId val="3206312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635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#N/A</c:v>
                </c:pt>
                <c:pt idx="1">
                  <c:v>#N/A</c:v>
                </c:pt>
                <c:pt idx="2">
                  <c:v>22.1</c:v>
                </c:pt>
                <c:pt idx="3">
                  <c:v>25.9</c:v>
                </c:pt>
                <c:pt idx="4">
                  <c:v>23.5</c:v>
                </c:pt>
              </c:numCache>
            </c:numRef>
          </c:val>
          <c:extLst xmlns:c16r2="http://schemas.microsoft.com/office/drawing/2015/06/chart">
            <c:ext xmlns:c16="http://schemas.microsoft.com/office/drawing/2014/chart" uri="{C3380CC4-5D6E-409C-BE32-E72D297353CC}">
              <c16:uniqueId val="{00000000-A69F-42B1-B70F-FB3946B6BFB2}"/>
            </c:ext>
          </c:extLst>
        </c:ser>
        <c:dLbls>
          <c:showLegendKey val="0"/>
          <c:showVal val="0"/>
          <c:showCatName val="0"/>
          <c:showSerName val="0"/>
          <c:showPercent val="0"/>
          <c:showBubbleSize val="0"/>
        </c:dLbls>
        <c:gapWidth val="180"/>
        <c:overlap val="-90"/>
        <c:axId val="320632768"/>
        <c:axId val="3210673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#N/A</c:v>
                </c:pt>
                <c:pt idx="1">
                  <c:v>#N/A</c:v>
                </c:pt>
                <c:pt idx="2">
                  <c:v>31.3</c:v>
                </c:pt>
                <c:pt idx="3">
                  <c:v>31.8</c:v>
                </c:pt>
                <c:pt idx="4">
                  <c:v>31.6</c:v>
                </c:pt>
              </c:numCache>
            </c:numRef>
          </c:val>
          <c:smooth val="0"/>
          <c:extLst xmlns:c16r2="http://schemas.microsoft.com/office/drawing/2015/06/chart">
            <c:ext xmlns:c16="http://schemas.microsoft.com/office/drawing/2014/chart" uri="{C3380CC4-5D6E-409C-BE32-E72D297353CC}">
              <c16:uniqueId val="{00000001-A69F-42B1-B70F-FB3946B6BFB2}"/>
            </c:ext>
          </c:extLst>
        </c:ser>
        <c:dLbls>
          <c:showLegendKey val="0"/>
          <c:showVal val="0"/>
          <c:showCatName val="0"/>
          <c:showSerName val="0"/>
          <c:showPercent val="0"/>
          <c:showBubbleSize val="0"/>
        </c:dLbls>
        <c:marker val="1"/>
        <c:smooth val="0"/>
        <c:axId val="320632768"/>
        <c:axId val="321067312"/>
      </c:lineChart>
      <c:catAx>
        <c:axId val="320632768"/>
        <c:scaling>
          <c:orientation val="minMax"/>
        </c:scaling>
        <c:delete val="0"/>
        <c:axPos val="b"/>
        <c:numFmt formatCode="General" sourceLinked="1"/>
        <c:majorTickMark val="none"/>
        <c:minorTickMark val="none"/>
        <c:tickLblPos val="none"/>
        <c:crossAx val="321067312"/>
        <c:crosses val="autoZero"/>
        <c:auto val="0"/>
        <c:lblAlgn val="ctr"/>
        <c:lblOffset val="100"/>
        <c:noMultiLvlLbl val="1"/>
      </c:catAx>
      <c:valAx>
        <c:axId val="321067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63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#N/A</c:v>
                </c:pt>
                <c:pt idx="1">
                  <c:v>#N/A</c:v>
                </c:pt>
                <c:pt idx="2">
                  <c:v>0.1</c:v>
                </c:pt>
                <c:pt idx="3">
                  <c:v>0</c:v>
                </c:pt>
                <c:pt idx="4">
                  <c:v>0</c:v>
                </c:pt>
              </c:numCache>
            </c:numRef>
          </c:val>
          <c:extLst xmlns:c16r2="http://schemas.microsoft.com/office/drawing/2015/06/chart">
            <c:ext xmlns:c16="http://schemas.microsoft.com/office/drawing/2014/chart" uri="{C3380CC4-5D6E-409C-BE32-E72D297353CC}">
              <c16:uniqueId val="{00000000-7D84-471B-B552-597802DB181C}"/>
            </c:ext>
          </c:extLst>
        </c:ser>
        <c:dLbls>
          <c:showLegendKey val="0"/>
          <c:showVal val="0"/>
          <c:showCatName val="0"/>
          <c:showSerName val="0"/>
          <c:showPercent val="0"/>
          <c:showBubbleSize val="0"/>
        </c:dLbls>
        <c:gapWidth val="180"/>
        <c:overlap val="-90"/>
        <c:axId val="321067704"/>
        <c:axId val="32106574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#N/A</c:v>
                </c:pt>
                <c:pt idx="1">
                  <c:v>#N/A</c:v>
                </c:pt>
                <c:pt idx="2">
                  <c:v>5.4</c:v>
                </c:pt>
                <c:pt idx="3">
                  <c:v>6.4</c:v>
                </c:pt>
                <c:pt idx="4">
                  <c:v>5</c:v>
                </c:pt>
              </c:numCache>
            </c:numRef>
          </c:val>
          <c:smooth val="0"/>
          <c:extLst xmlns:c16r2="http://schemas.microsoft.com/office/drawing/2015/06/chart">
            <c:ext xmlns:c16="http://schemas.microsoft.com/office/drawing/2014/chart" uri="{C3380CC4-5D6E-409C-BE32-E72D297353CC}">
              <c16:uniqueId val="{00000001-7D84-471B-B552-597802DB181C}"/>
            </c:ext>
          </c:extLst>
        </c:ser>
        <c:dLbls>
          <c:showLegendKey val="0"/>
          <c:showVal val="0"/>
          <c:showCatName val="0"/>
          <c:showSerName val="0"/>
          <c:showPercent val="0"/>
          <c:showBubbleSize val="0"/>
        </c:dLbls>
        <c:marker val="1"/>
        <c:smooth val="0"/>
        <c:axId val="321067704"/>
        <c:axId val="321065744"/>
      </c:lineChart>
      <c:catAx>
        <c:axId val="321067704"/>
        <c:scaling>
          <c:orientation val="minMax"/>
        </c:scaling>
        <c:delete val="0"/>
        <c:axPos val="b"/>
        <c:numFmt formatCode="General" sourceLinked="1"/>
        <c:majorTickMark val="none"/>
        <c:minorTickMark val="none"/>
        <c:tickLblPos val="none"/>
        <c:crossAx val="321065744"/>
        <c:crosses val="autoZero"/>
        <c:auto val="0"/>
        <c:lblAlgn val="ctr"/>
        <c:lblOffset val="100"/>
        <c:noMultiLvlLbl val="1"/>
      </c:catAx>
      <c:valAx>
        <c:axId val="32106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067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#N/A</c:v>
                </c:pt>
                <c:pt idx="1">
                  <c:v>#N/A</c:v>
                </c:pt>
                <c:pt idx="2">
                  <c:v>607.70000000000005</c:v>
                </c:pt>
                <c:pt idx="3">
                  <c:v>494.5</c:v>
                </c:pt>
                <c:pt idx="4">
                  <c:v>525.1</c:v>
                </c:pt>
              </c:numCache>
            </c:numRef>
          </c:val>
          <c:extLst xmlns:c16r2="http://schemas.microsoft.com/office/drawing/2015/06/chart">
            <c:ext xmlns:c16="http://schemas.microsoft.com/office/drawing/2014/chart" uri="{C3380CC4-5D6E-409C-BE32-E72D297353CC}">
              <c16:uniqueId val="{00000000-984E-4B95-BB4D-F3FD377B5FB8}"/>
            </c:ext>
          </c:extLst>
        </c:ser>
        <c:dLbls>
          <c:showLegendKey val="0"/>
          <c:showVal val="0"/>
          <c:showCatName val="0"/>
          <c:showSerName val="0"/>
          <c:showPercent val="0"/>
          <c:showBubbleSize val="0"/>
        </c:dLbls>
        <c:gapWidth val="180"/>
        <c:overlap val="-90"/>
        <c:axId val="321070840"/>
        <c:axId val="32106652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#N/A</c:v>
                </c:pt>
                <c:pt idx="1">
                  <c:v>#N/A</c:v>
                </c:pt>
                <c:pt idx="2">
                  <c:v>175.4</c:v>
                </c:pt>
                <c:pt idx="3">
                  <c:v>166.4</c:v>
                </c:pt>
                <c:pt idx="4">
                  <c:v>201.7</c:v>
                </c:pt>
              </c:numCache>
            </c:numRef>
          </c:val>
          <c:smooth val="0"/>
          <c:extLst xmlns:c16r2="http://schemas.microsoft.com/office/drawing/2015/06/chart">
            <c:ext xmlns:c16="http://schemas.microsoft.com/office/drawing/2014/chart" uri="{C3380CC4-5D6E-409C-BE32-E72D297353CC}">
              <c16:uniqueId val="{00000001-984E-4B95-BB4D-F3FD377B5FB8}"/>
            </c:ext>
          </c:extLst>
        </c:ser>
        <c:dLbls>
          <c:showLegendKey val="0"/>
          <c:showVal val="0"/>
          <c:showCatName val="0"/>
          <c:showSerName val="0"/>
          <c:showPercent val="0"/>
          <c:showBubbleSize val="0"/>
        </c:dLbls>
        <c:marker val="1"/>
        <c:smooth val="0"/>
        <c:axId val="321070840"/>
        <c:axId val="321066528"/>
      </c:lineChart>
      <c:catAx>
        <c:axId val="321070840"/>
        <c:scaling>
          <c:orientation val="minMax"/>
        </c:scaling>
        <c:delete val="0"/>
        <c:axPos val="b"/>
        <c:numFmt formatCode="General" sourceLinked="1"/>
        <c:majorTickMark val="none"/>
        <c:minorTickMark val="none"/>
        <c:tickLblPos val="none"/>
        <c:crossAx val="321066528"/>
        <c:crosses val="autoZero"/>
        <c:auto val="0"/>
        <c:lblAlgn val="ctr"/>
        <c:lblOffset val="100"/>
        <c:noMultiLvlLbl val="1"/>
      </c:catAx>
      <c:valAx>
        <c:axId val="321066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070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AC-443E-8DF6-C6773D967744}"/>
            </c:ext>
          </c:extLst>
        </c:ser>
        <c:dLbls>
          <c:showLegendKey val="0"/>
          <c:showVal val="0"/>
          <c:showCatName val="0"/>
          <c:showSerName val="0"/>
          <c:showPercent val="0"/>
          <c:showBubbleSize val="0"/>
        </c:dLbls>
        <c:gapWidth val="180"/>
        <c:overlap val="-90"/>
        <c:axId val="321066920"/>
        <c:axId val="32107123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AC-443E-8DF6-C6773D967744}"/>
            </c:ext>
          </c:extLst>
        </c:ser>
        <c:dLbls>
          <c:showLegendKey val="0"/>
          <c:showVal val="0"/>
          <c:showCatName val="0"/>
          <c:showSerName val="0"/>
          <c:showPercent val="0"/>
          <c:showBubbleSize val="0"/>
        </c:dLbls>
        <c:marker val="1"/>
        <c:smooth val="0"/>
        <c:axId val="321066920"/>
        <c:axId val="321071232"/>
      </c:lineChart>
      <c:catAx>
        <c:axId val="321066920"/>
        <c:scaling>
          <c:orientation val="minMax"/>
        </c:scaling>
        <c:delete val="0"/>
        <c:axPos val="b"/>
        <c:numFmt formatCode="General" sourceLinked="1"/>
        <c:majorTickMark val="none"/>
        <c:minorTickMark val="none"/>
        <c:tickLblPos val="none"/>
        <c:crossAx val="321071232"/>
        <c:crosses val="autoZero"/>
        <c:auto val="0"/>
        <c:lblAlgn val="ctr"/>
        <c:lblOffset val="100"/>
        <c:noMultiLvlLbl val="1"/>
      </c:catAx>
      <c:valAx>
        <c:axId val="3210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066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#N/A</c:v>
                </c:pt>
                <c:pt idx="1">
                  <c:v>#N/A</c:v>
                </c:pt>
                <c:pt idx="2">
                  <c:v>100</c:v>
                </c:pt>
                <c:pt idx="3">
                  <c:v>100</c:v>
                </c:pt>
                <c:pt idx="4">
                  <c:v>100</c:v>
                </c:pt>
              </c:numCache>
            </c:numRef>
          </c:val>
          <c:extLst xmlns:c16r2="http://schemas.microsoft.com/office/drawing/2015/06/chart">
            <c:ext xmlns:c16="http://schemas.microsoft.com/office/drawing/2014/chart" uri="{C3380CC4-5D6E-409C-BE32-E72D297353CC}">
              <c16:uniqueId val="{00000000-B391-4607-AD49-0794A9521621}"/>
            </c:ext>
          </c:extLst>
        </c:ser>
        <c:dLbls>
          <c:showLegendKey val="0"/>
          <c:showVal val="0"/>
          <c:showCatName val="0"/>
          <c:showSerName val="0"/>
          <c:showPercent val="0"/>
          <c:showBubbleSize val="0"/>
        </c:dLbls>
        <c:gapWidth val="180"/>
        <c:overlap val="-90"/>
        <c:axId val="321070056"/>
        <c:axId val="32106927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#N/A</c:v>
                </c:pt>
                <c:pt idx="1">
                  <c:v>#N/A</c:v>
                </c:pt>
                <c:pt idx="2">
                  <c:v>82.5</c:v>
                </c:pt>
                <c:pt idx="3">
                  <c:v>83.2</c:v>
                </c:pt>
                <c:pt idx="4">
                  <c:v>87.9</c:v>
                </c:pt>
              </c:numCache>
            </c:numRef>
          </c:val>
          <c:smooth val="0"/>
          <c:extLst xmlns:c16r2="http://schemas.microsoft.com/office/drawing/2015/06/chart">
            <c:ext xmlns:c16="http://schemas.microsoft.com/office/drawing/2014/chart" uri="{C3380CC4-5D6E-409C-BE32-E72D297353CC}">
              <c16:uniqueId val="{00000001-B391-4607-AD49-0794A9521621}"/>
            </c:ext>
          </c:extLst>
        </c:ser>
        <c:dLbls>
          <c:showLegendKey val="0"/>
          <c:showVal val="0"/>
          <c:showCatName val="0"/>
          <c:showSerName val="0"/>
          <c:showPercent val="0"/>
          <c:showBubbleSize val="0"/>
        </c:dLbls>
        <c:marker val="1"/>
        <c:smooth val="0"/>
        <c:axId val="321070056"/>
        <c:axId val="321069272"/>
      </c:lineChart>
      <c:catAx>
        <c:axId val="321070056"/>
        <c:scaling>
          <c:orientation val="minMax"/>
        </c:scaling>
        <c:delete val="0"/>
        <c:axPos val="b"/>
        <c:numFmt formatCode="General" sourceLinked="1"/>
        <c:majorTickMark val="none"/>
        <c:minorTickMark val="none"/>
        <c:tickLblPos val="none"/>
        <c:crossAx val="321069272"/>
        <c:crosses val="autoZero"/>
        <c:auto val="0"/>
        <c:lblAlgn val="ctr"/>
        <c:lblOffset val="100"/>
        <c:noMultiLvlLbl val="1"/>
      </c:catAx>
      <c:valAx>
        <c:axId val="321069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070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29-40C2-8DA9-DF07B046F4F8}"/>
            </c:ext>
          </c:extLst>
        </c:ser>
        <c:dLbls>
          <c:showLegendKey val="0"/>
          <c:showVal val="0"/>
          <c:showCatName val="0"/>
          <c:showSerName val="0"/>
          <c:showPercent val="0"/>
          <c:showBubbleSize val="0"/>
        </c:dLbls>
        <c:gapWidth val="180"/>
        <c:overlap val="-90"/>
        <c:axId val="321069664"/>
        <c:axId val="32107044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29-40C2-8DA9-DF07B046F4F8}"/>
            </c:ext>
          </c:extLst>
        </c:ser>
        <c:dLbls>
          <c:showLegendKey val="0"/>
          <c:showVal val="0"/>
          <c:showCatName val="0"/>
          <c:showSerName val="0"/>
          <c:showPercent val="0"/>
          <c:showBubbleSize val="0"/>
        </c:dLbls>
        <c:marker val="1"/>
        <c:smooth val="0"/>
        <c:axId val="321069664"/>
        <c:axId val="321070448"/>
      </c:lineChart>
      <c:catAx>
        <c:axId val="321069664"/>
        <c:scaling>
          <c:orientation val="minMax"/>
        </c:scaling>
        <c:delete val="0"/>
        <c:axPos val="b"/>
        <c:numFmt formatCode="General" sourceLinked="1"/>
        <c:majorTickMark val="none"/>
        <c:minorTickMark val="none"/>
        <c:tickLblPos val="none"/>
        <c:crossAx val="321070448"/>
        <c:crosses val="autoZero"/>
        <c:auto val="0"/>
        <c:lblAlgn val="ctr"/>
        <c:lblOffset val="100"/>
        <c:noMultiLvlLbl val="1"/>
      </c:catAx>
      <c:valAx>
        <c:axId val="32107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069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3B-44B8-9B11-5BB468E15234}"/>
            </c:ext>
          </c:extLst>
        </c:ser>
        <c:dLbls>
          <c:showLegendKey val="0"/>
          <c:showVal val="0"/>
          <c:showCatName val="0"/>
          <c:showSerName val="0"/>
          <c:showPercent val="0"/>
          <c:showBubbleSize val="0"/>
        </c:dLbls>
        <c:gapWidth val="180"/>
        <c:overlap val="-90"/>
        <c:axId val="321064176"/>
        <c:axId val="32106456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3B-44B8-9B11-5BB468E15234}"/>
            </c:ext>
          </c:extLst>
        </c:ser>
        <c:dLbls>
          <c:showLegendKey val="0"/>
          <c:showVal val="0"/>
          <c:showCatName val="0"/>
          <c:showSerName val="0"/>
          <c:showPercent val="0"/>
          <c:showBubbleSize val="0"/>
        </c:dLbls>
        <c:marker val="1"/>
        <c:smooth val="0"/>
        <c:axId val="321064176"/>
        <c:axId val="321064568"/>
      </c:lineChart>
      <c:catAx>
        <c:axId val="321064176"/>
        <c:scaling>
          <c:orientation val="minMax"/>
        </c:scaling>
        <c:delete val="0"/>
        <c:axPos val="b"/>
        <c:numFmt formatCode="General" sourceLinked="1"/>
        <c:majorTickMark val="none"/>
        <c:minorTickMark val="none"/>
        <c:tickLblPos val="none"/>
        <c:crossAx val="321064568"/>
        <c:crosses val="autoZero"/>
        <c:auto val="0"/>
        <c:lblAlgn val="ctr"/>
        <c:lblOffset val="100"/>
        <c:noMultiLvlLbl val="1"/>
      </c:catAx>
      <c:valAx>
        <c:axId val="321064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064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05-4E61-9924-CA734CC52688}"/>
            </c:ext>
          </c:extLst>
        </c:ser>
        <c:dLbls>
          <c:showLegendKey val="0"/>
          <c:showVal val="0"/>
          <c:showCatName val="0"/>
          <c:showSerName val="0"/>
          <c:showPercent val="0"/>
          <c:showBubbleSize val="0"/>
        </c:dLbls>
        <c:gapWidth val="180"/>
        <c:overlap val="-90"/>
        <c:axId val="320628456"/>
        <c:axId val="32062884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05-4E61-9924-CA734CC52688}"/>
            </c:ext>
          </c:extLst>
        </c:ser>
        <c:dLbls>
          <c:showLegendKey val="0"/>
          <c:showVal val="0"/>
          <c:showCatName val="0"/>
          <c:showSerName val="0"/>
          <c:showPercent val="0"/>
          <c:showBubbleSize val="0"/>
        </c:dLbls>
        <c:marker val="1"/>
        <c:smooth val="0"/>
        <c:axId val="320628456"/>
        <c:axId val="320628848"/>
      </c:lineChart>
      <c:catAx>
        <c:axId val="320628456"/>
        <c:scaling>
          <c:orientation val="minMax"/>
        </c:scaling>
        <c:delete val="0"/>
        <c:axPos val="b"/>
        <c:numFmt formatCode="General" sourceLinked="1"/>
        <c:majorTickMark val="none"/>
        <c:minorTickMark val="none"/>
        <c:tickLblPos val="none"/>
        <c:crossAx val="320628848"/>
        <c:crosses val="autoZero"/>
        <c:auto val="0"/>
        <c:lblAlgn val="ctr"/>
        <c:lblOffset val="100"/>
        <c:noMultiLvlLbl val="1"/>
      </c:catAx>
      <c:valAx>
        <c:axId val="32062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628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39-47F0-A73B-411EF4336B73}"/>
            </c:ext>
          </c:extLst>
        </c:ser>
        <c:dLbls>
          <c:showLegendKey val="0"/>
          <c:showVal val="0"/>
          <c:showCatName val="0"/>
          <c:showSerName val="0"/>
          <c:showPercent val="0"/>
          <c:showBubbleSize val="0"/>
        </c:dLbls>
        <c:gapWidth val="180"/>
        <c:overlap val="-90"/>
        <c:axId val="320630808"/>
        <c:axId val="32190016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39-47F0-A73B-411EF4336B73}"/>
            </c:ext>
          </c:extLst>
        </c:ser>
        <c:dLbls>
          <c:showLegendKey val="0"/>
          <c:showVal val="0"/>
          <c:showCatName val="0"/>
          <c:showSerName val="0"/>
          <c:showPercent val="0"/>
          <c:showBubbleSize val="0"/>
        </c:dLbls>
        <c:marker val="1"/>
        <c:smooth val="0"/>
        <c:axId val="320630808"/>
        <c:axId val="321900160"/>
      </c:lineChart>
      <c:catAx>
        <c:axId val="320630808"/>
        <c:scaling>
          <c:orientation val="minMax"/>
        </c:scaling>
        <c:delete val="0"/>
        <c:axPos val="b"/>
        <c:numFmt formatCode="General" sourceLinked="1"/>
        <c:majorTickMark val="none"/>
        <c:minorTickMark val="none"/>
        <c:tickLblPos val="none"/>
        <c:crossAx val="321900160"/>
        <c:crosses val="autoZero"/>
        <c:auto val="0"/>
        <c:lblAlgn val="ctr"/>
        <c:lblOffset val="100"/>
        <c:noMultiLvlLbl val="1"/>
      </c:catAx>
      <c:valAx>
        <c:axId val="321900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630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A8-4EA9-A52B-842867507948}"/>
            </c:ext>
          </c:extLst>
        </c:ser>
        <c:dLbls>
          <c:showLegendKey val="0"/>
          <c:showVal val="0"/>
          <c:showCatName val="0"/>
          <c:showSerName val="0"/>
          <c:showPercent val="0"/>
          <c:showBubbleSize val="0"/>
        </c:dLbls>
        <c:gapWidth val="180"/>
        <c:overlap val="-90"/>
        <c:axId val="321896632"/>
        <c:axId val="32190055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A8-4EA9-A52B-842867507948}"/>
            </c:ext>
          </c:extLst>
        </c:ser>
        <c:dLbls>
          <c:showLegendKey val="0"/>
          <c:showVal val="0"/>
          <c:showCatName val="0"/>
          <c:showSerName val="0"/>
          <c:showPercent val="0"/>
          <c:showBubbleSize val="0"/>
        </c:dLbls>
        <c:marker val="1"/>
        <c:smooth val="0"/>
        <c:axId val="321896632"/>
        <c:axId val="321900552"/>
      </c:lineChart>
      <c:catAx>
        <c:axId val="321896632"/>
        <c:scaling>
          <c:orientation val="minMax"/>
        </c:scaling>
        <c:delete val="0"/>
        <c:axPos val="b"/>
        <c:numFmt formatCode="General" sourceLinked="1"/>
        <c:majorTickMark val="none"/>
        <c:minorTickMark val="none"/>
        <c:tickLblPos val="none"/>
        <c:crossAx val="321900552"/>
        <c:crosses val="autoZero"/>
        <c:auto val="0"/>
        <c:lblAlgn val="ctr"/>
        <c:lblOffset val="100"/>
        <c:noMultiLvlLbl val="1"/>
      </c:catAx>
      <c:valAx>
        <c:axId val="321900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896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22-4F43-99DF-CEB833904551}"/>
            </c:ext>
          </c:extLst>
        </c:ser>
        <c:dLbls>
          <c:showLegendKey val="0"/>
          <c:showVal val="0"/>
          <c:showCatName val="0"/>
          <c:showSerName val="0"/>
          <c:showPercent val="0"/>
          <c:showBubbleSize val="0"/>
        </c:dLbls>
        <c:gapWidth val="180"/>
        <c:overlap val="-90"/>
        <c:axId val="321901728"/>
        <c:axId val="32189937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22-4F43-99DF-CEB833904551}"/>
            </c:ext>
          </c:extLst>
        </c:ser>
        <c:dLbls>
          <c:showLegendKey val="0"/>
          <c:showVal val="0"/>
          <c:showCatName val="0"/>
          <c:showSerName val="0"/>
          <c:showPercent val="0"/>
          <c:showBubbleSize val="0"/>
        </c:dLbls>
        <c:marker val="1"/>
        <c:smooth val="0"/>
        <c:axId val="321901728"/>
        <c:axId val="321899376"/>
      </c:lineChart>
      <c:catAx>
        <c:axId val="321901728"/>
        <c:scaling>
          <c:orientation val="minMax"/>
        </c:scaling>
        <c:delete val="0"/>
        <c:axPos val="b"/>
        <c:numFmt formatCode="General" sourceLinked="1"/>
        <c:majorTickMark val="none"/>
        <c:minorTickMark val="none"/>
        <c:tickLblPos val="none"/>
        <c:crossAx val="321899376"/>
        <c:crosses val="autoZero"/>
        <c:auto val="0"/>
        <c:lblAlgn val="ctr"/>
        <c:lblOffset val="100"/>
        <c:noMultiLvlLbl val="1"/>
      </c:catAx>
      <c:valAx>
        <c:axId val="321899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901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F6-48EB-A4AA-A8D35E7412D5}"/>
            </c:ext>
          </c:extLst>
        </c:ser>
        <c:dLbls>
          <c:showLegendKey val="0"/>
          <c:showVal val="0"/>
          <c:showCatName val="0"/>
          <c:showSerName val="0"/>
          <c:showPercent val="0"/>
          <c:showBubbleSize val="0"/>
        </c:dLbls>
        <c:gapWidth val="180"/>
        <c:overlap val="-90"/>
        <c:axId val="321898592"/>
        <c:axId val="32189780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F6-48EB-A4AA-A8D35E7412D5}"/>
            </c:ext>
          </c:extLst>
        </c:ser>
        <c:dLbls>
          <c:showLegendKey val="0"/>
          <c:showVal val="0"/>
          <c:showCatName val="0"/>
          <c:showSerName val="0"/>
          <c:showPercent val="0"/>
          <c:showBubbleSize val="0"/>
        </c:dLbls>
        <c:marker val="1"/>
        <c:smooth val="0"/>
        <c:axId val="321898592"/>
        <c:axId val="321897808"/>
      </c:lineChart>
      <c:catAx>
        <c:axId val="321898592"/>
        <c:scaling>
          <c:orientation val="minMax"/>
        </c:scaling>
        <c:delete val="0"/>
        <c:axPos val="b"/>
        <c:numFmt formatCode="General" sourceLinked="1"/>
        <c:majorTickMark val="none"/>
        <c:minorTickMark val="none"/>
        <c:tickLblPos val="none"/>
        <c:crossAx val="321897808"/>
        <c:crosses val="autoZero"/>
        <c:auto val="0"/>
        <c:lblAlgn val="ctr"/>
        <c:lblOffset val="100"/>
        <c:noMultiLvlLbl val="1"/>
      </c:catAx>
      <c:valAx>
        <c:axId val="321897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89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EE-44F9-A68B-AF7235015F1D}"/>
            </c:ext>
          </c:extLst>
        </c:ser>
        <c:dLbls>
          <c:showLegendKey val="0"/>
          <c:showVal val="0"/>
          <c:showCatName val="0"/>
          <c:showSerName val="0"/>
          <c:showPercent val="0"/>
          <c:showBubbleSize val="0"/>
        </c:dLbls>
        <c:gapWidth val="180"/>
        <c:overlap val="-90"/>
        <c:axId val="321900944"/>
        <c:axId val="32189702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EE-44F9-A68B-AF7235015F1D}"/>
            </c:ext>
          </c:extLst>
        </c:ser>
        <c:dLbls>
          <c:showLegendKey val="0"/>
          <c:showVal val="0"/>
          <c:showCatName val="0"/>
          <c:showSerName val="0"/>
          <c:showPercent val="0"/>
          <c:showBubbleSize val="0"/>
        </c:dLbls>
        <c:marker val="1"/>
        <c:smooth val="0"/>
        <c:axId val="321900944"/>
        <c:axId val="321897024"/>
      </c:lineChart>
      <c:catAx>
        <c:axId val="321900944"/>
        <c:scaling>
          <c:orientation val="minMax"/>
        </c:scaling>
        <c:delete val="0"/>
        <c:axPos val="b"/>
        <c:numFmt formatCode="General" sourceLinked="1"/>
        <c:majorTickMark val="none"/>
        <c:minorTickMark val="none"/>
        <c:tickLblPos val="none"/>
        <c:crossAx val="321897024"/>
        <c:crosses val="autoZero"/>
        <c:auto val="0"/>
        <c:lblAlgn val="ctr"/>
        <c:lblOffset val="100"/>
        <c:noMultiLvlLbl val="1"/>
      </c:catAx>
      <c:valAx>
        <c:axId val="32189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900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FF-424F-A3FB-635CB827515E}"/>
            </c:ext>
          </c:extLst>
        </c:ser>
        <c:dLbls>
          <c:showLegendKey val="0"/>
          <c:showVal val="0"/>
          <c:showCatName val="0"/>
          <c:showSerName val="0"/>
          <c:showPercent val="0"/>
          <c:showBubbleSize val="0"/>
        </c:dLbls>
        <c:gapWidth val="180"/>
        <c:overlap val="-90"/>
        <c:axId val="321902512"/>
        <c:axId val="32190290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FF-424F-A3FB-635CB827515E}"/>
            </c:ext>
          </c:extLst>
        </c:ser>
        <c:dLbls>
          <c:showLegendKey val="0"/>
          <c:showVal val="0"/>
          <c:showCatName val="0"/>
          <c:showSerName val="0"/>
          <c:showPercent val="0"/>
          <c:showBubbleSize val="0"/>
        </c:dLbls>
        <c:marker val="1"/>
        <c:smooth val="0"/>
        <c:axId val="321902512"/>
        <c:axId val="321902904"/>
      </c:lineChart>
      <c:catAx>
        <c:axId val="321902512"/>
        <c:scaling>
          <c:orientation val="minMax"/>
        </c:scaling>
        <c:delete val="0"/>
        <c:axPos val="b"/>
        <c:numFmt formatCode="General" sourceLinked="1"/>
        <c:majorTickMark val="none"/>
        <c:minorTickMark val="none"/>
        <c:tickLblPos val="none"/>
        <c:crossAx val="321902904"/>
        <c:crosses val="autoZero"/>
        <c:auto val="0"/>
        <c:lblAlgn val="ctr"/>
        <c:lblOffset val="100"/>
        <c:noMultiLvlLbl val="1"/>
      </c:catAx>
      <c:valAx>
        <c:axId val="321902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90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11-4BCA-9C4B-8842118EA51A}"/>
            </c:ext>
          </c:extLst>
        </c:ser>
        <c:dLbls>
          <c:showLegendKey val="0"/>
          <c:showVal val="0"/>
          <c:showCatName val="0"/>
          <c:showSerName val="0"/>
          <c:showPercent val="0"/>
          <c:showBubbleSize val="0"/>
        </c:dLbls>
        <c:gapWidth val="180"/>
        <c:overlap val="-90"/>
        <c:axId val="321903688"/>
        <c:axId val="3219013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11-4BCA-9C4B-8842118EA51A}"/>
            </c:ext>
          </c:extLst>
        </c:ser>
        <c:dLbls>
          <c:showLegendKey val="0"/>
          <c:showVal val="0"/>
          <c:showCatName val="0"/>
          <c:showSerName val="0"/>
          <c:showPercent val="0"/>
          <c:showBubbleSize val="0"/>
        </c:dLbls>
        <c:marker val="1"/>
        <c:smooth val="0"/>
        <c:axId val="321903688"/>
        <c:axId val="321901336"/>
      </c:lineChart>
      <c:catAx>
        <c:axId val="321903688"/>
        <c:scaling>
          <c:orientation val="minMax"/>
        </c:scaling>
        <c:delete val="0"/>
        <c:axPos val="b"/>
        <c:numFmt formatCode="General" sourceLinked="1"/>
        <c:majorTickMark val="none"/>
        <c:minorTickMark val="none"/>
        <c:tickLblPos val="none"/>
        <c:crossAx val="321901336"/>
        <c:crosses val="autoZero"/>
        <c:auto val="0"/>
        <c:lblAlgn val="ctr"/>
        <c:lblOffset val="100"/>
        <c:noMultiLvlLbl val="1"/>
      </c:catAx>
      <c:valAx>
        <c:axId val="32190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1903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22.1</c:v>
                </c:pt>
                <c:pt idx="3">
                  <c:v>25.9</c:v>
                </c:pt>
                <c:pt idx="4">
                  <c:v>23.5</c:v>
                </c:pt>
              </c:numCache>
            </c:numRef>
          </c:val>
          <c:extLst xmlns:c16r2="http://schemas.microsoft.com/office/drawing/2015/06/chart">
            <c:ext xmlns:c16="http://schemas.microsoft.com/office/drawing/2014/chart" uri="{C3380CC4-5D6E-409C-BE32-E72D297353CC}">
              <c16:uniqueId val="{00000000-4A4F-4D51-83F2-1AFD7375A7CE}"/>
            </c:ext>
          </c:extLst>
        </c:ser>
        <c:dLbls>
          <c:showLegendKey val="0"/>
          <c:showVal val="0"/>
          <c:showCatName val="0"/>
          <c:showSerName val="0"/>
          <c:showPercent val="0"/>
          <c:showBubbleSize val="0"/>
        </c:dLbls>
        <c:gapWidth val="180"/>
        <c:overlap val="-90"/>
        <c:axId val="322206704"/>
        <c:axId val="32220592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12.2</c:v>
                </c:pt>
                <c:pt idx="3">
                  <c:v>16.8</c:v>
                </c:pt>
                <c:pt idx="4">
                  <c:v>21.1</c:v>
                </c:pt>
              </c:numCache>
            </c:numRef>
          </c:val>
          <c:smooth val="0"/>
          <c:extLst xmlns:c16r2="http://schemas.microsoft.com/office/drawing/2015/06/chart">
            <c:ext xmlns:c16="http://schemas.microsoft.com/office/drawing/2014/chart" uri="{C3380CC4-5D6E-409C-BE32-E72D297353CC}">
              <c16:uniqueId val="{00000001-4A4F-4D51-83F2-1AFD7375A7CE}"/>
            </c:ext>
          </c:extLst>
        </c:ser>
        <c:dLbls>
          <c:showLegendKey val="0"/>
          <c:showVal val="0"/>
          <c:showCatName val="0"/>
          <c:showSerName val="0"/>
          <c:showPercent val="0"/>
          <c:showBubbleSize val="0"/>
        </c:dLbls>
        <c:marker val="1"/>
        <c:smooth val="0"/>
        <c:axId val="322206704"/>
        <c:axId val="322205920"/>
      </c:lineChart>
      <c:catAx>
        <c:axId val="322206704"/>
        <c:scaling>
          <c:orientation val="minMax"/>
        </c:scaling>
        <c:delete val="0"/>
        <c:axPos val="b"/>
        <c:numFmt formatCode="General" sourceLinked="1"/>
        <c:majorTickMark val="none"/>
        <c:minorTickMark val="none"/>
        <c:tickLblPos val="none"/>
        <c:crossAx val="322205920"/>
        <c:crosses val="autoZero"/>
        <c:auto val="0"/>
        <c:lblAlgn val="ctr"/>
        <c:lblOffset val="100"/>
        <c:noMultiLvlLbl val="1"/>
      </c:catAx>
      <c:valAx>
        <c:axId val="32220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206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0.1</c:v>
                </c:pt>
                <c:pt idx="3">
                  <c:v>0</c:v>
                </c:pt>
                <c:pt idx="4">
                  <c:v>0</c:v>
                </c:pt>
              </c:numCache>
            </c:numRef>
          </c:val>
          <c:extLst xmlns:c16r2="http://schemas.microsoft.com/office/drawing/2015/06/chart">
            <c:ext xmlns:c16="http://schemas.microsoft.com/office/drawing/2014/chart" uri="{C3380CC4-5D6E-409C-BE32-E72D297353CC}">
              <c16:uniqueId val="{00000000-373F-433A-ABDE-ADE15CB53540}"/>
            </c:ext>
          </c:extLst>
        </c:ser>
        <c:dLbls>
          <c:showLegendKey val="0"/>
          <c:showVal val="0"/>
          <c:showCatName val="0"/>
          <c:showSerName val="0"/>
          <c:showPercent val="0"/>
          <c:showBubbleSize val="0"/>
        </c:dLbls>
        <c:gapWidth val="180"/>
        <c:overlap val="-90"/>
        <c:axId val="322207488"/>
        <c:axId val="3222106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30.5</c:v>
                </c:pt>
                <c:pt idx="3">
                  <c:v>24.4</c:v>
                </c:pt>
                <c:pt idx="4">
                  <c:v>17.100000000000001</c:v>
                </c:pt>
              </c:numCache>
            </c:numRef>
          </c:val>
          <c:smooth val="0"/>
          <c:extLst xmlns:c16r2="http://schemas.microsoft.com/office/drawing/2015/06/chart">
            <c:ext xmlns:c16="http://schemas.microsoft.com/office/drawing/2014/chart" uri="{C3380CC4-5D6E-409C-BE32-E72D297353CC}">
              <c16:uniqueId val="{00000001-373F-433A-ABDE-ADE15CB53540}"/>
            </c:ext>
          </c:extLst>
        </c:ser>
        <c:dLbls>
          <c:showLegendKey val="0"/>
          <c:showVal val="0"/>
          <c:showCatName val="0"/>
          <c:showSerName val="0"/>
          <c:showPercent val="0"/>
          <c:showBubbleSize val="0"/>
        </c:dLbls>
        <c:marker val="1"/>
        <c:smooth val="0"/>
        <c:axId val="322207488"/>
        <c:axId val="322210624"/>
      </c:lineChart>
      <c:catAx>
        <c:axId val="322207488"/>
        <c:scaling>
          <c:orientation val="minMax"/>
        </c:scaling>
        <c:delete val="0"/>
        <c:axPos val="b"/>
        <c:numFmt formatCode="General" sourceLinked="1"/>
        <c:majorTickMark val="none"/>
        <c:minorTickMark val="none"/>
        <c:tickLblPos val="none"/>
        <c:crossAx val="322210624"/>
        <c:crosses val="autoZero"/>
        <c:auto val="0"/>
        <c:lblAlgn val="ctr"/>
        <c:lblOffset val="100"/>
        <c:noMultiLvlLbl val="1"/>
      </c:catAx>
      <c:valAx>
        <c:axId val="322210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20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607.70000000000005</c:v>
                </c:pt>
                <c:pt idx="3">
                  <c:v>494.5</c:v>
                </c:pt>
                <c:pt idx="4">
                  <c:v>525.1</c:v>
                </c:pt>
              </c:numCache>
            </c:numRef>
          </c:val>
          <c:extLst xmlns:c16r2="http://schemas.microsoft.com/office/drawing/2015/06/chart">
            <c:ext xmlns:c16="http://schemas.microsoft.com/office/drawing/2014/chart" uri="{C3380CC4-5D6E-409C-BE32-E72D297353CC}">
              <c16:uniqueId val="{00000000-607F-442E-9DAB-CD78FAE3A1C6}"/>
            </c:ext>
          </c:extLst>
        </c:ser>
        <c:dLbls>
          <c:showLegendKey val="0"/>
          <c:showVal val="0"/>
          <c:showCatName val="0"/>
          <c:showSerName val="0"/>
          <c:showPercent val="0"/>
          <c:showBubbleSize val="0"/>
        </c:dLbls>
        <c:gapWidth val="180"/>
        <c:overlap val="-90"/>
        <c:axId val="322205136"/>
        <c:axId val="3222070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459.2</c:v>
                </c:pt>
                <c:pt idx="3">
                  <c:v>331.9</c:v>
                </c:pt>
                <c:pt idx="4">
                  <c:v>450.4</c:v>
                </c:pt>
              </c:numCache>
            </c:numRef>
          </c:val>
          <c:smooth val="0"/>
          <c:extLst xmlns:c16r2="http://schemas.microsoft.com/office/drawing/2015/06/chart">
            <c:ext xmlns:c16="http://schemas.microsoft.com/office/drawing/2014/chart" uri="{C3380CC4-5D6E-409C-BE32-E72D297353CC}">
              <c16:uniqueId val="{00000001-607F-442E-9DAB-CD78FAE3A1C6}"/>
            </c:ext>
          </c:extLst>
        </c:ser>
        <c:dLbls>
          <c:showLegendKey val="0"/>
          <c:showVal val="0"/>
          <c:showCatName val="0"/>
          <c:showSerName val="0"/>
          <c:showPercent val="0"/>
          <c:showBubbleSize val="0"/>
        </c:dLbls>
        <c:marker val="1"/>
        <c:smooth val="0"/>
        <c:axId val="322205136"/>
        <c:axId val="322207096"/>
      </c:lineChart>
      <c:catAx>
        <c:axId val="322205136"/>
        <c:scaling>
          <c:orientation val="minMax"/>
        </c:scaling>
        <c:delete val="0"/>
        <c:axPos val="b"/>
        <c:numFmt formatCode="General" sourceLinked="1"/>
        <c:majorTickMark val="none"/>
        <c:minorTickMark val="none"/>
        <c:tickLblPos val="none"/>
        <c:crossAx val="322207096"/>
        <c:crosses val="autoZero"/>
        <c:auto val="0"/>
        <c:lblAlgn val="ctr"/>
        <c:lblOffset val="100"/>
        <c:noMultiLvlLbl val="1"/>
      </c:catAx>
      <c:valAx>
        <c:axId val="322207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205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C2-42CC-873C-CF75ED90C7AF}"/>
            </c:ext>
          </c:extLst>
        </c:ser>
        <c:dLbls>
          <c:showLegendKey val="0"/>
          <c:showVal val="0"/>
          <c:showCatName val="0"/>
          <c:showSerName val="0"/>
          <c:showPercent val="0"/>
          <c:showBubbleSize val="0"/>
        </c:dLbls>
        <c:gapWidth val="180"/>
        <c:overlap val="-90"/>
        <c:axId val="322208272"/>
        <c:axId val="32221101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C2-42CC-873C-CF75ED90C7AF}"/>
            </c:ext>
          </c:extLst>
        </c:ser>
        <c:dLbls>
          <c:showLegendKey val="0"/>
          <c:showVal val="0"/>
          <c:showCatName val="0"/>
          <c:showSerName val="0"/>
          <c:showPercent val="0"/>
          <c:showBubbleSize val="0"/>
        </c:dLbls>
        <c:marker val="1"/>
        <c:smooth val="0"/>
        <c:axId val="322208272"/>
        <c:axId val="322211016"/>
      </c:lineChart>
      <c:catAx>
        <c:axId val="322208272"/>
        <c:scaling>
          <c:orientation val="minMax"/>
        </c:scaling>
        <c:delete val="0"/>
        <c:axPos val="b"/>
        <c:numFmt formatCode="General" sourceLinked="1"/>
        <c:majorTickMark val="none"/>
        <c:minorTickMark val="none"/>
        <c:tickLblPos val="none"/>
        <c:crossAx val="322211016"/>
        <c:crosses val="autoZero"/>
        <c:auto val="0"/>
        <c:lblAlgn val="ctr"/>
        <c:lblOffset val="100"/>
        <c:noMultiLvlLbl val="1"/>
      </c:catAx>
      <c:valAx>
        <c:axId val="322211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208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100</c:v>
                </c:pt>
                <c:pt idx="3">
                  <c:v>100</c:v>
                </c:pt>
                <c:pt idx="4">
                  <c:v>100</c:v>
                </c:pt>
              </c:numCache>
            </c:numRef>
          </c:val>
          <c:extLst xmlns:c16r2="http://schemas.microsoft.com/office/drawing/2015/06/chart">
            <c:ext xmlns:c16="http://schemas.microsoft.com/office/drawing/2014/chart" uri="{C3380CC4-5D6E-409C-BE32-E72D297353CC}">
              <c16:uniqueId val="{00000000-8427-4DD4-A79A-837D4AD365C5}"/>
            </c:ext>
          </c:extLst>
        </c:ser>
        <c:dLbls>
          <c:showLegendKey val="0"/>
          <c:showVal val="0"/>
          <c:showCatName val="0"/>
          <c:showSerName val="0"/>
          <c:showPercent val="0"/>
          <c:showBubbleSize val="0"/>
        </c:dLbls>
        <c:gapWidth val="180"/>
        <c:overlap val="-90"/>
        <c:axId val="322207880"/>
        <c:axId val="32220944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95.4</c:v>
                </c:pt>
                <c:pt idx="3">
                  <c:v>95.1</c:v>
                </c:pt>
                <c:pt idx="4">
                  <c:v>96.5</c:v>
                </c:pt>
              </c:numCache>
            </c:numRef>
          </c:val>
          <c:smooth val="0"/>
          <c:extLst xmlns:c16r2="http://schemas.microsoft.com/office/drawing/2015/06/chart">
            <c:ext xmlns:c16="http://schemas.microsoft.com/office/drawing/2014/chart" uri="{C3380CC4-5D6E-409C-BE32-E72D297353CC}">
              <c16:uniqueId val="{00000001-8427-4DD4-A79A-837D4AD365C5}"/>
            </c:ext>
          </c:extLst>
        </c:ser>
        <c:dLbls>
          <c:showLegendKey val="0"/>
          <c:showVal val="0"/>
          <c:showCatName val="0"/>
          <c:showSerName val="0"/>
          <c:showPercent val="0"/>
          <c:showBubbleSize val="0"/>
        </c:dLbls>
        <c:marker val="1"/>
        <c:smooth val="0"/>
        <c:axId val="322207880"/>
        <c:axId val="322209448"/>
      </c:lineChart>
      <c:catAx>
        <c:axId val="322207880"/>
        <c:scaling>
          <c:orientation val="minMax"/>
        </c:scaling>
        <c:delete val="0"/>
        <c:axPos val="b"/>
        <c:numFmt formatCode="General" sourceLinked="1"/>
        <c:majorTickMark val="none"/>
        <c:minorTickMark val="none"/>
        <c:tickLblPos val="none"/>
        <c:crossAx val="322209448"/>
        <c:crosses val="autoZero"/>
        <c:auto val="0"/>
        <c:lblAlgn val="ctr"/>
        <c:lblOffset val="100"/>
        <c:noMultiLvlLbl val="1"/>
      </c:catAx>
      <c:valAx>
        <c:axId val="322209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207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B7-4A8C-8660-FB5D4F24264A}"/>
            </c:ext>
          </c:extLst>
        </c:ser>
        <c:dLbls>
          <c:showLegendKey val="0"/>
          <c:showVal val="0"/>
          <c:showCatName val="0"/>
          <c:showSerName val="0"/>
          <c:showPercent val="0"/>
          <c:showBubbleSize val="0"/>
        </c:dLbls>
        <c:gapWidth val="180"/>
        <c:overlap val="-90"/>
        <c:axId val="322204352"/>
        <c:axId val="32220905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B7-4A8C-8660-FB5D4F24264A}"/>
            </c:ext>
          </c:extLst>
        </c:ser>
        <c:dLbls>
          <c:showLegendKey val="0"/>
          <c:showVal val="0"/>
          <c:showCatName val="0"/>
          <c:showSerName val="0"/>
          <c:showPercent val="0"/>
          <c:showBubbleSize val="0"/>
        </c:dLbls>
        <c:marker val="1"/>
        <c:smooth val="0"/>
        <c:axId val="322204352"/>
        <c:axId val="322209056"/>
      </c:lineChart>
      <c:catAx>
        <c:axId val="322204352"/>
        <c:scaling>
          <c:orientation val="minMax"/>
        </c:scaling>
        <c:delete val="0"/>
        <c:axPos val="b"/>
        <c:numFmt formatCode="General" sourceLinked="1"/>
        <c:majorTickMark val="none"/>
        <c:minorTickMark val="none"/>
        <c:tickLblPos val="none"/>
        <c:crossAx val="322209056"/>
        <c:crosses val="autoZero"/>
        <c:auto val="0"/>
        <c:lblAlgn val="ctr"/>
        <c:lblOffset val="100"/>
        <c:noMultiLvlLbl val="1"/>
      </c:catAx>
      <c:valAx>
        <c:axId val="322209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204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74-4E97-934A-6F9461B90CE5}"/>
            </c:ext>
          </c:extLst>
        </c:ser>
        <c:dLbls>
          <c:showLegendKey val="0"/>
          <c:showVal val="0"/>
          <c:showCatName val="0"/>
          <c:showSerName val="0"/>
          <c:showPercent val="0"/>
          <c:showBubbleSize val="0"/>
        </c:dLbls>
        <c:gapWidth val="180"/>
        <c:overlap val="-90"/>
        <c:axId val="322206312"/>
        <c:axId val="3222035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74-4E97-934A-6F9461B90CE5}"/>
            </c:ext>
          </c:extLst>
        </c:ser>
        <c:dLbls>
          <c:showLegendKey val="0"/>
          <c:showVal val="0"/>
          <c:showCatName val="0"/>
          <c:showSerName val="0"/>
          <c:showPercent val="0"/>
          <c:showBubbleSize val="0"/>
        </c:dLbls>
        <c:marker val="1"/>
        <c:smooth val="0"/>
        <c:axId val="322206312"/>
        <c:axId val="322203568"/>
      </c:lineChart>
      <c:catAx>
        <c:axId val="322206312"/>
        <c:scaling>
          <c:orientation val="minMax"/>
        </c:scaling>
        <c:delete val="0"/>
        <c:axPos val="b"/>
        <c:numFmt formatCode="General" sourceLinked="1"/>
        <c:majorTickMark val="none"/>
        <c:minorTickMark val="none"/>
        <c:tickLblPos val="none"/>
        <c:crossAx val="322203568"/>
        <c:crosses val="autoZero"/>
        <c:auto val="0"/>
        <c:lblAlgn val="ctr"/>
        <c:lblOffset val="100"/>
        <c:noMultiLvlLbl val="1"/>
      </c:catAx>
      <c:valAx>
        <c:axId val="322203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206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4B-4D88-861B-ABCFBEAA1B0C}"/>
            </c:ext>
          </c:extLst>
        </c:ser>
        <c:dLbls>
          <c:showLegendKey val="0"/>
          <c:showVal val="0"/>
          <c:showCatName val="0"/>
          <c:showSerName val="0"/>
          <c:showPercent val="0"/>
          <c:showBubbleSize val="0"/>
        </c:dLbls>
        <c:gapWidth val="180"/>
        <c:overlap val="-90"/>
        <c:axId val="322650816"/>
        <c:axId val="3226504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4B-4D88-861B-ABCFBEAA1B0C}"/>
            </c:ext>
          </c:extLst>
        </c:ser>
        <c:dLbls>
          <c:showLegendKey val="0"/>
          <c:showVal val="0"/>
          <c:showCatName val="0"/>
          <c:showSerName val="0"/>
          <c:showPercent val="0"/>
          <c:showBubbleSize val="0"/>
        </c:dLbls>
        <c:marker val="1"/>
        <c:smooth val="0"/>
        <c:axId val="322650816"/>
        <c:axId val="322650424"/>
      </c:lineChart>
      <c:catAx>
        <c:axId val="322650816"/>
        <c:scaling>
          <c:orientation val="minMax"/>
        </c:scaling>
        <c:delete val="0"/>
        <c:axPos val="b"/>
        <c:numFmt formatCode="General" sourceLinked="1"/>
        <c:majorTickMark val="none"/>
        <c:minorTickMark val="none"/>
        <c:tickLblPos val="none"/>
        <c:crossAx val="322650424"/>
        <c:crosses val="autoZero"/>
        <c:auto val="0"/>
        <c:lblAlgn val="ctr"/>
        <c:lblOffset val="100"/>
        <c:noMultiLvlLbl val="1"/>
      </c:catAx>
      <c:valAx>
        <c:axId val="322650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650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B8-4E6D-98FE-7786CA0DF2AD}"/>
            </c:ext>
          </c:extLst>
        </c:ser>
        <c:dLbls>
          <c:showLegendKey val="0"/>
          <c:showVal val="0"/>
          <c:showCatName val="0"/>
          <c:showSerName val="0"/>
          <c:showPercent val="0"/>
          <c:showBubbleSize val="0"/>
        </c:dLbls>
        <c:gapWidth val="180"/>
        <c:overlap val="-90"/>
        <c:axId val="322651208"/>
        <c:axId val="32265434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B8-4E6D-98FE-7786CA0DF2AD}"/>
            </c:ext>
          </c:extLst>
        </c:ser>
        <c:dLbls>
          <c:showLegendKey val="0"/>
          <c:showVal val="0"/>
          <c:showCatName val="0"/>
          <c:showSerName val="0"/>
          <c:showPercent val="0"/>
          <c:showBubbleSize val="0"/>
        </c:dLbls>
        <c:marker val="1"/>
        <c:smooth val="0"/>
        <c:axId val="322651208"/>
        <c:axId val="322654344"/>
      </c:lineChart>
      <c:catAx>
        <c:axId val="322651208"/>
        <c:scaling>
          <c:orientation val="minMax"/>
        </c:scaling>
        <c:delete val="0"/>
        <c:axPos val="b"/>
        <c:numFmt formatCode="General" sourceLinked="1"/>
        <c:majorTickMark val="none"/>
        <c:minorTickMark val="none"/>
        <c:tickLblPos val="none"/>
        <c:crossAx val="322654344"/>
        <c:crosses val="autoZero"/>
        <c:auto val="0"/>
        <c:lblAlgn val="ctr"/>
        <c:lblOffset val="100"/>
        <c:noMultiLvlLbl val="1"/>
      </c:catAx>
      <c:valAx>
        <c:axId val="322654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651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45-478B-8C4F-D395082AD579}"/>
            </c:ext>
          </c:extLst>
        </c:ser>
        <c:dLbls>
          <c:showLegendKey val="0"/>
          <c:showVal val="0"/>
          <c:showCatName val="0"/>
          <c:showSerName val="0"/>
          <c:showPercent val="0"/>
          <c:showBubbleSize val="0"/>
        </c:dLbls>
        <c:gapWidth val="180"/>
        <c:overlap val="-90"/>
        <c:axId val="322656304"/>
        <c:axId val="32265552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45-478B-8C4F-D395082AD579}"/>
            </c:ext>
          </c:extLst>
        </c:ser>
        <c:dLbls>
          <c:showLegendKey val="0"/>
          <c:showVal val="0"/>
          <c:showCatName val="0"/>
          <c:showSerName val="0"/>
          <c:showPercent val="0"/>
          <c:showBubbleSize val="0"/>
        </c:dLbls>
        <c:marker val="1"/>
        <c:smooth val="0"/>
        <c:axId val="322656304"/>
        <c:axId val="322655520"/>
      </c:lineChart>
      <c:catAx>
        <c:axId val="322656304"/>
        <c:scaling>
          <c:orientation val="minMax"/>
        </c:scaling>
        <c:delete val="0"/>
        <c:axPos val="b"/>
        <c:numFmt formatCode="General" sourceLinked="1"/>
        <c:majorTickMark val="none"/>
        <c:minorTickMark val="none"/>
        <c:tickLblPos val="none"/>
        <c:crossAx val="322655520"/>
        <c:crosses val="autoZero"/>
        <c:auto val="0"/>
        <c:lblAlgn val="ctr"/>
        <c:lblOffset val="100"/>
        <c:noMultiLvlLbl val="1"/>
      </c:catAx>
      <c:valAx>
        <c:axId val="32265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2656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xmlns=""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xmlns=""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xmlns=""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xmlns=""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xmlns=""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xmlns=""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xmlns=""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xmlns=""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xmlns=""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xmlns=""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xmlns=""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xmlns=""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xmlns=""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xmlns=""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xmlns=""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xmlns=""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xmlns=""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xmlns=""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xmlns=""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xmlns=""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xmlns=""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xmlns=""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xmlns=""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xmlns=""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xmlns=""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xmlns=""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xmlns=""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xmlns=""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xmlns=""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xmlns=""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xmlns=""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xmlns=""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xmlns=""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xmlns=""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xmlns=""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xmlns=""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xmlns=""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xmlns=""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xmlns=""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xmlns=""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xmlns=""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xmlns=""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xmlns=""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xmlns=""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xmlns=""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xmlns=""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xmlns=""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xmlns=""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xmlns=""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xmlns=""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xmlns=""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xmlns=""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xmlns=""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xmlns=""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xmlns=""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xmlns=""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xmlns=""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xmlns=""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xmlns=""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xmlns=""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xmlns=""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xmlns=""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xmlns=""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xmlns=""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xmlns=""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xmlns=""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xmlns=""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xmlns=""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xmlns=""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xmlns=""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xmlns=""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xmlns=""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xmlns=""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xmlns=""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xmlns=""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xmlns=""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xmlns=""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xmlns=""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xmlns=""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xmlns=""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xmlns=""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xmlns=""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xmlns=""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xmlns=""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xmlns=""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xmlns=""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xmlns=""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xmlns=""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xmlns=""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xmlns=""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xmlns=""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xmlns=""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xmlns=""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xmlns=""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HH22" zoomScale="70" zoomScaleNormal="70"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山口県　上関町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275</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136</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H29</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H30</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R01</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R02</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R03</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7757</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9072</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8249</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t="str">
        <f>データ!AQ6</f>
        <v>-</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t="str">
        <f>データ!AR6</f>
        <v>-</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7757</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9072</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8249</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177460</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177460</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H29</v>
      </c>
      <c r="S35" s="98"/>
      <c r="T35" s="98"/>
      <c r="U35" s="98"/>
      <c r="V35" s="98"/>
      <c r="W35" s="98"/>
      <c r="X35" s="98"/>
      <c r="Y35" s="98"/>
      <c r="Z35" s="98"/>
      <c r="AA35" s="98"/>
      <c r="AB35" s="98"/>
      <c r="AC35" s="98"/>
      <c r="AD35" s="98"/>
      <c r="AE35" s="98"/>
      <c r="AF35" s="98"/>
      <c r="AG35" s="98"/>
      <c r="AH35" s="98"/>
      <c r="AI35" s="98"/>
      <c r="AJ35" s="99"/>
      <c r="AK35" s="97" t="str">
        <f>データ!AZ10</f>
        <v>H30</v>
      </c>
      <c r="AL35" s="98"/>
      <c r="AM35" s="98"/>
      <c r="AN35" s="98"/>
      <c r="AO35" s="98"/>
      <c r="AP35" s="98"/>
      <c r="AQ35" s="98"/>
      <c r="AR35" s="98"/>
      <c r="AS35" s="98"/>
      <c r="AT35" s="98"/>
      <c r="AU35" s="98"/>
      <c r="AV35" s="98"/>
      <c r="AW35" s="98"/>
      <c r="AX35" s="98"/>
      <c r="AY35" s="98"/>
      <c r="AZ35" s="98"/>
      <c r="BA35" s="98"/>
      <c r="BB35" s="98"/>
      <c r="BC35" s="99"/>
      <c r="BD35" s="97" t="str">
        <f>データ!BA10</f>
        <v>R01</v>
      </c>
      <c r="BE35" s="98"/>
      <c r="BF35" s="98"/>
      <c r="BG35" s="98"/>
      <c r="BH35" s="98"/>
      <c r="BI35" s="98"/>
      <c r="BJ35" s="98"/>
      <c r="BK35" s="98"/>
      <c r="BL35" s="98"/>
      <c r="BM35" s="98"/>
      <c r="BN35" s="98"/>
      <c r="BO35" s="98"/>
      <c r="BP35" s="98"/>
      <c r="BQ35" s="98"/>
      <c r="BR35" s="98"/>
      <c r="BS35" s="98"/>
      <c r="BT35" s="98"/>
      <c r="BU35" s="98"/>
      <c r="BV35" s="99"/>
      <c r="BW35" s="97" t="str">
        <f>データ!BB10</f>
        <v>R02</v>
      </c>
      <c r="BX35" s="98"/>
      <c r="BY35" s="98"/>
      <c r="BZ35" s="98"/>
      <c r="CA35" s="98"/>
      <c r="CB35" s="98"/>
      <c r="CC35" s="98"/>
      <c r="CD35" s="98"/>
      <c r="CE35" s="98"/>
      <c r="CF35" s="98"/>
      <c r="CG35" s="98"/>
      <c r="CH35" s="98"/>
      <c r="CI35" s="98"/>
      <c r="CJ35" s="98"/>
      <c r="CK35" s="98"/>
      <c r="CL35" s="98"/>
      <c r="CM35" s="98"/>
      <c r="CN35" s="98"/>
      <c r="CO35" s="99"/>
      <c r="CP35" s="97" t="str">
        <f>データ!BC10</f>
        <v>R03</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H29</v>
      </c>
      <c r="EC35" s="98"/>
      <c r="ED35" s="98"/>
      <c r="EE35" s="98"/>
      <c r="EF35" s="98"/>
      <c r="EG35" s="98"/>
      <c r="EH35" s="98"/>
      <c r="EI35" s="98"/>
      <c r="EJ35" s="98"/>
      <c r="EK35" s="98"/>
      <c r="EL35" s="98"/>
      <c r="EM35" s="98"/>
      <c r="EN35" s="98"/>
      <c r="EO35" s="98"/>
      <c r="EP35" s="98"/>
      <c r="EQ35" s="98"/>
      <c r="ER35" s="98"/>
      <c r="ES35" s="98"/>
      <c r="ET35" s="99"/>
      <c r="EU35" s="97" t="str">
        <f>データ!BK10</f>
        <v>H30</v>
      </c>
      <c r="EV35" s="98"/>
      <c r="EW35" s="98"/>
      <c r="EX35" s="98"/>
      <c r="EY35" s="98"/>
      <c r="EZ35" s="98"/>
      <c r="FA35" s="98"/>
      <c r="FB35" s="98"/>
      <c r="FC35" s="98"/>
      <c r="FD35" s="98"/>
      <c r="FE35" s="98"/>
      <c r="FF35" s="98"/>
      <c r="FG35" s="98"/>
      <c r="FH35" s="98"/>
      <c r="FI35" s="98"/>
      <c r="FJ35" s="98"/>
      <c r="FK35" s="98"/>
      <c r="FL35" s="98"/>
      <c r="FM35" s="99"/>
      <c r="FN35" s="97" t="str">
        <f>データ!BL10</f>
        <v>R01</v>
      </c>
      <c r="FO35" s="98"/>
      <c r="FP35" s="98"/>
      <c r="FQ35" s="98"/>
      <c r="FR35" s="98"/>
      <c r="FS35" s="98"/>
      <c r="FT35" s="98"/>
      <c r="FU35" s="98"/>
      <c r="FV35" s="98"/>
      <c r="FW35" s="98"/>
      <c r="FX35" s="98"/>
      <c r="FY35" s="98"/>
      <c r="FZ35" s="98"/>
      <c r="GA35" s="98"/>
      <c r="GB35" s="98"/>
      <c r="GC35" s="98"/>
      <c r="GD35" s="98"/>
      <c r="GE35" s="98"/>
      <c r="GF35" s="99"/>
      <c r="GG35" s="97" t="str">
        <f>データ!BM10</f>
        <v>R02</v>
      </c>
      <c r="GH35" s="98"/>
      <c r="GI35" s="98"/>
      <c r="GJ35" s="98"/>
      <c r="GK35" s="98"/>
      <c r="GL35" s="98"/>
      <c r="GM35" s="98"/>
      <c r="GN35" s="98"/>
      <c r="GO35" s="98"/>
      <c r="GP35" s="98"/>
      <c r="GQ35" s="98"/>
      <c r="GR35" s="98"/>
      <c r="GS35" s="98"/>
      <c r="GT35" s="98"/>
      <c r="GU35" s="98"/>
      <c r="GV35" s="98"/>
      <c r="GW35" s="98"/>
      <c r="GX35" s="98"/>
      <c r="GY35" s="99"/>
      <c r="GZ35" s="97" t="str">
        <f>データ!BN10</f>
        <v>R03</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H29</v>
      </c>
      <c r="IM35" s="98"/>
      <c r="IN35" s="98"/>
      <c r="IO35" s="98"/>
      <c r="IP35" s="98"/>
      <c r="IQ35" s="98"/>
      <c r="IR35" s="98"/>
      <c r="IS35" s="98"/>
      <c r="IT35" s="98"/>
      <c r="IU35" s="98"/>
      <c r="IV35" s="98"/>
      <c r="IW35" s="98"/>
      <c r="IX35" s="98"/>
      <c r="IY35" s="98"/>
      <c r="IZ35" s="98"/>
      <c r="JA35" s="98"/>
      <c r="JB35" s="98"/>
      <c r="JC35" s="98"/>
      <c r="JD35" s="99"/>
      <c r="JE35" s="97" t="str">
        <f>データ!BV10</f>
        <v>H30</v>
      </c>
      <c r="JF35" s="98"/>
      <c r="JG35" s="98"/>
      <c r="JH35" s="98"/>
      <c r="JI35" s="98"/>
      <c r="JJ35" s="98"/>
      <c r="JK35" s="98"/>
      <c r="JL35" s="98"/>
      <c r="JM35" s="98"/>
      <c r="JN35" s="98"/>
      <c r="JO35" s="98"/>
      <c r="JP35" s="98"/>
      <c r="JQ35" s="98"/>
      <c r="JR35" s="98"/>
      <c r="JS35" s="98"/>
      <c r="JT35" s="98"/>
      <c r="JU35" s="98"/>
      <c r="JV35" s="98"/>
      <c r="JW35" s="99"/>
      <c r="JX35" s="97" t="str">
        <f>データ!BW10</f>
        <v>R01</v>
      </c>
      <c r="JY35" s="98"/>
      <c r="JZ35" s="98"/>
      <c r="KA35" s="98"/>
      <c r="KB35" s="98"/>
      <c r="KC35" s="98"/>
      <c r="KD35" s="98"/>
      <c r="KE35" s="98"/>
      <c r="KF35" s="98"/>
      <c r="KG35" s="98"/>
      <c r="KH35" s="98"/>
      <c r="KI35" s="98"/>
      <c r="KJ35" s="98"/>
      <c r="KK35" s="98"/>
      <c r="KL35" s="98"/>
      <c r="KM35" s="98"/>
      <c r="KN35" s="98"/>
      <c r="KO35" s="98"/>
      <c r="KP35" s="99"/>
      <c r="KQ35" s="97" t="str">
        <f>データ!BX10</f>
        <v>R02</v>
      </c>
      <c r="KR35" s="98"/>
      <c r="KS35" s="98"/>
      <c r="KT35" s="98"/>
      <c r="KU35" s="98"/>
      <c r="KV35" s="98"/>
      <c r="KW35" s="98"/>
      <c r="KX35" s="98"/>
      <c r="KY35" s="98"/>
      <c r="KZ35" s="98"/>
      <c r="LA35" s="98"/>
      <c r="LB35" s="98"/>
      <c r="LC35" s="98"/>
      <c r="LD35" s="98"/>
      <c r="LE35" s="98"/>
      <c r="LF35" s="98"/>
      <c r="LG35" s="98"/>
      <c r="LH35" s="98"/>
      <c r="LI35" s="99"/>
      <c r="LJ35" s="97" t="str">
        <f>データ!BY10</f>
        <v>R03</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H29</v>
      </c>
      <c r="MW35" s="98"/>
      <c r="MX35" s="98"/>
      <c r="MY35" s="98"/>
      <c r="MZ35" s="98"/>
      <c r="NA35" s="98"/>
      <c r="NB35" s="98"/>
      <c r="NC35" s="98"/>
      <c r="ND35" s="98"/>
      <c r="NE35" s="98"/>
      <c r="NF35" s="98"/>
      <c r="NG35" s="98"/>
      <c r="NH35" s="98"/>
      <c r="NI35" s="98"/>
      <c r="NJ35" s="98"/>
      <c r="NK35" s="98"/>
      <c r="NL35" s="98"/>
      <c r="NM35" s="98"/>
      <c r="NN35" s="99"/>
      <c r="NO35" s="97" t="str">
        <f>データ!CG10</f>
        <v>H30</v>
      </c>
      <c r="NP35" s="98"/>
      <c r="NQ35" s="98"/>
      <c r="NR35" s="98"/>
      <c r="NS35" s="98"/>
      <c r="NT35" s="98"/>
      <c r="NU35" s="98"/>
      <c r="NV35" s="98"/>
      <c r="NW35" s="98"/>
      <c r="NX35" s="98"/>
      <c r="NY35" s="98"/>
      <c r="NZ35" s="98"/>
      <c r="OA35" s="98"/>
      <c r="OB35" s="98"/>
      <c r="OC35" s="98"/>
      <c r="OD35" s="98"/>
      <c r="OE35" s="98"/>
      <c r="OF35" s="98"/>
      <c r="OG35" s="99"/>
      <c r="OH35" s="97" t="str">
        <f>データ!CH10</f>
        <v>R01</v>
      </c>
      <c r="OI35" s="98"/>
      <c r="OJ35" s="98"/>
      <c r="OK35" s="98"/>
      <c r="OL35" s="98"/>
      <c r="OM35" s="98"/>
      <c r="ON35" s="98"/>
      <c r="OO35" s="98"/>
      <c r="OP35" s="98"/>
      <c r="OQ35" s="98"/>
      <c r="OR35" s="98"/>
      <c r="OS35" s="98"/>
      <c r="OT35" s="98"/>
      <c r="OU35" s="98"/>
      <c r="OV35" s="98"/>
      <c r="OW35" s="98"/>
      <c r="OX35" s="98"/>
      <c r="OY35" s="98"/>
      <c r="OZ35" s="99"/>
      <c r="PA35" s="97" t="str">
        <f>データ!CI10</f>
        <v>R02</v>
      </c>
      <c r="PB35" s="98"/>
      <c r="PC35" s="98"/>
      <c r="PD35" s="98"/>
      <c r="PE35" s="98"/>
      <c r="PF35" s="98"/>
      <c r="PG35" s="98"/>
      <c r="PH35" s="98"/>
      <c r="PI35" s="98"/>
      <c r="PJ35" s="98"/>
      <c r="PK35" s="98"/>
      <c r="PL35" s="98"/>
      <c r="PM35" s="98"/>
      <c r="PN35" s="98"/>
      <c r="PO35" s="98"/>
      <c r="PP35" s="98"/>
      <c r="PQ35" s="98"/>
      <c r="PR35" s="98"/>
      <c r="PS35" s="99"/>
      <c r="PT35" s="97" t="str">
        <f>データ!CJ10</f>
        <v>R03</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H29</v>
      </c>
      <c r="RH35" s="98"/>
      <c r="RI35" s="98"/>
      <c r="RJ35" s="98"/>
      <c r="RK35" s="98"/>
      <c r="RL35" s="98"/>
      <c r="RM35" s="98"/>
      <c r="RN35" s="98"/>
      <c r="RO35" s="98"/>
      <c r="RP35" s="98"/>
      <c r="RQ35" s="98"/>
      <c r="RR35" s="98"/>
      <c r="RS35" s="98"/>
      <c r="RT35" s="98"/>
      <c r="RU35" s="98"/>
      <c r="RV35" s="98"/>
      <c r="RW35" s="98"/>
      <c r="RX35" s="98"/>
      <c r="RY35" s="99"/>
      <c r="RZ35" s="97" t="str">
        <f>データ!CQ10</f>
        <v>H30</v>
      </c>
      <c r="SA35" s="98"/>
      <c r="SB35" s="98"/>
      <c r="SC35" s="98"/>
      <c r="SD35" s="98"/>
      <c r="SE35" s="98"/>
      <c r="SF35" s="98"/>
      <c r="SG35" s="98"/>
      <c r="SH35" s="98"/>
      <c r="SI35" s="98"/>
      <c r="SJ35" s="98"/>
      <c r="SK35" s="98"/>
      <c r="SL35" s="98"/>
      <c r="SM35" s="98"/>
      <c r="SN35" s="98"/>
      <c r="SO35" s="98"/>
      <c r="SP35" s="98"/>
      <c r="SQ35" s="98"/>
      <c r="SR35" s="99"/>
      <c r="SS35" s="97" t="str">
        <f>データ!CR10</f>
        <v>R01</v>
      </c>
      <c r="ST35" s="98"/>
      <c r="SU35" s="98"/>
      <c r="SV35" s="98"/>
      <c r="SW35" s="98"/>
      <c r="SX35" s="98"/>
      <c r="SY35" s="98"/>
      <c r="SZ35" s="98"/>
      <c r="TA35" s="98"/>
      <c r="TB35" s="98"/>
      <c r="TC35" s="98"/>
      <c r="TD35" s="98"/>
      <c r="TE35" s="98"/>
      <c r="TF35" s="98"/>
      <c r="TG35" s="98"/>
      <c r="TH35" s="98"/>
      <c r="TI35" s="98"/>
      <c r="TJ35" s="98"/>
      <c r="TK35" s="99"/>
      <c r="TL35" s="97" t="str">
        <f>データ!CS10</f>
        <v>R02</v>
      </c>
      <c r="TM35" s="98"/>
      <c r="TN35" s="98"/>
      <c r="TO35" s="98"/>
      <c r="TP35" s="98"/>
      <c r="TQ35" s="98"/>
      <c r="TR35" s="98"/>
      <c r="TS35" s="98"/>
      <c r="TT35" s="98"/>
      <c r="TU35" s="98"/>
      <c r="TV35" s="98"/>
      <c r="TW35" s="98"/>
      <c r="TX35" s="98"/>
      <c r="TY35" s="98"/>
      <c r="TZ35" s="98"/>
      <c r="UA35" s="98"/>
      <c r="UB35" s="98"/>
      <c r="UC35" s="98"/>
      <c r="UD35" s="99"/>
      <c r="UE35" s="97" t="str">
        <f>データ!CT10</f>
        <v>R03</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t="str">
        <f>データ!AY11</f>
        <v>-</v>
      </c>
      <c r="S36" s="93"/>
      <c r="T36" s="93"/>
      <c r="U36" s="93"/>
      <c r="V36" s="93"/>
      <c r="W36" s="93"/>
      <c r="X36" s="93"/>
      <c r="Y36" s="93"/>
      <c r="Z36" s="93"/>
      <c r="AA36" s="93"/>
      <c r="AB36" s="93"/>
      <c r="AC36" s="93"/>
      <c r="AD36" s="93"/>
      <c r="AE36" s="93"/>
      <c r="AF36" s="93"/>
      <c r="AG36" s="93"/>
      <c r="AH36" s="93"/>
      <c r="AI36" s="93"/>
      <c r="AJ36" s="94"/>
      <c r="AK36" s="92" t="str">
        <f>データ!AZ11</f>
        <v>-</v>
      </c>
      <c r="AL36" s="93"/>
      <c r="AM36" s="93"/>
      <c r="AN36" s="93"/>
      <c r="AO36" s="93"/>
      <c r="AP36" s="93"/>
      <c r="AQ36" s="93"/>
      <c r="AR36" s="93"/>
      <c r="AS36" s="93"/>
      <c r="AT36" s="93"/>
      <c r="AU36" s="93"/>
      <c r="AV36" s="93"/>
      <c r="AW36" s="93"/>
      <c r="AX36" s="93"/>
      <c r="AY36" s="93"/>
      <c r="AZ36" s="93"/>
      <c r="BA36" s="93"/>
      <c r="BB36" s="93"/>
      <c r="BC36" s="94"/>
      <c r="BD36" s="92">
        <f>データ!BA11</f>
        <v>202.6</v>
      </c>
      <c r="BE36" s="93"/>
      <c r="BF36" s="93"/>
      <c r="BG36" s="93"/>
      <c r="BH36" s="93"/>
      <c r="BI36" s="93"/>
      <c r="BJ36" s="93"/>
      <c r="BK36" s="93"/>
      <c r="BL36" s="93"/>
      <c r="BM36" s="93"/>
      <c r="BN36" s="93"/>
      <c r="BO36" s="93"/>
      <c r="BP36" s="93"/>
      <c r="BQ36" s="93"/>
      <c r="BR36" s="93"/>
      <c r="BS36" s="93"/>
      <c r="BT36" s="93"/>
      <c r="BU36" s="93"/>
      <c r="BV36" s="94"/>
      <c r="BW36" s="92">
        <f>データ!BB11</f>
        <v>200.8</v>
      </c>
      <c r="BX36" s="93"/>
      <c r="BY36" s="93"/>
      <c r="BZ36" s="93"/>
      <c r="CA36" s="93"/>
      <c r="CB36" s="93"/>
      <c r="CC36" s="93"/>
      <c r="CD36" s="93"/>
      <c r="CE36" s="93"/>
      <c r="CF36" s="93"/>
      <c r="CG36" s="93"/>
      <c r="CH36" s="93"/>
      <c r="CI36" s="93"/>
      <c r="CJ36" s="93"/>
      <c r="CK36" s="93"/>
      <c r="CL36" s="93"/>
      <c r="CM36" s="93"/>
      <c r="CN36" s="93"/>
      <c r="CO36" s="94"/>
      <c r="CP36" s="92">
        <f>データ!BC11</f>
        <v>144.69999999999999</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t="str">
        <f>データ!BJ11</f>
        <v>-</v>
      </c>
      <c r="EC36" s="93"/>
      <c r="ED36" s="93"/>
      <c r="EE36" s="93"/>
      <c r="EF36" s="93"/>
      <c r="EG36" s="93"/>
      <c r="EH36" s="93"/>
      <c r="EI36" s="93"/>
      <c r="EJ36" s="93"/>
      <c r="EK36" s="93"/>
      <c r="EL36" s="93"/>
      <c r="EM36" s="93"/>
      <c r="EN36" s="93"/>
      <c r="EO36" s="93"/>
      <c r="EP36" s="93"/>
      <c r="EQ36" s="93"/>
      <c r="ER36" s="93"/>
      <c r="ES36" s="93"/>
      <c r="ET36" s="94"/>
      <c r="EU36" s="92" t="str">
        <f>データ!BK11</f>
        <v>-</v>
      </c>
      <c r="EV36" s="93"/>
      <c r="EW36" s="93"/>
      <c r="EX36" s="93"/>
      <c r="EY36" s="93"/>
      <c r="EZ36" s="93"/>
      <c r="FA36" s="93"/>
      <c r="FB36" s="93"/>
      <c r="FC36" s="93"/>
      <c r="FD36" s="93"/>
      <c r="FE36" s="93"/>
      <c r="FF36" s="93"/>
      <c r="FG36" s="93"/>
      <c r="FH36" s="93"/>
      <c r="FI36" s="93"/>
      <c r="FJ36" s="93"/>
      <c r="FK36" s="93"/>
      <c r="FL36" s="93"/>
      <c r="FM36" s="94"/>
      <c r="FN36" s="92">
        <f>データ!BL11</f>
        <v>364</v>
      </c>
      <c r="FO36" s="93"/>
      <c r="FP36" s="93"/>
      <c r="FQ36" s="93"/>
      <c r="FR36" s="93"/>
      <c r="FS36" s="93"/>
      <c r="FT36" s="93"/>
      <c r="FU36" s="93"/>
      <c r="FV36" s="93"/>
      <c r="FW36" s="93"/>
      <c r="FX36" s="93"/>
      <c r="FY36" s="93"/>
      <c r="FZ36" s="93"/>
      <c r="GA36" s="93"/>
      <c r="GB36" s="93"/>
      <c r="GC36" s="93"/>
      <c r="GD36" s="93"/>
      <c r="GE36" s="93"/>
      <c r="GF36" s="94"/>
      <c r="GG36" s="92">
        <f>データ!BM11</f>
        <v>319</v>
      </c>
      <c r="GH36" s="93"/>
      <c r="GI36" s="93"/>
      <c r="GJ36" s="93"/>
      <c r="GK36" s="93"/>
      <c r="GL36" s="93"/>
      <c r="GM36" s="93"/>
      <c r="GN36" s="93"/>
      <c r="GO36" s="93"/>
      <c r="GP36" s="93"/>
      <c r="GQ36" s="93"/>
      <c r="GR36" s="93"/>
      <c r="GS36" s="93"/>
      <c r="GT36" s="93"/>
      <c r="GU36" s="93"/>
      <c r="GV36" s="93"/>
      <c r="GW36" s="93"/>
      <c r="GX36" s="93"/>
      <c r="GY36" s="94"/>
      <c r="GZ36" s="92">
        <f>データ!BN11</f>
        <v>204.8</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t="str">
        <f>データ!CF11</f>
        <v>-</v>
      </c>
      <c r="MW36" s="93"/>
      <c r="MX36" s="93"/>
      <c r="MY36" s="93"/>
      <c r="MZ36" s="93"/>
      <c r="NA36" s="93"/>
      <c r="NB36" s="93"/>
      <c r="NC36" s="93"/>
      <c r="ND36" s="93"/>
      <c r="NE36" s="93"/>
      <c r="NF36" s="93"/>
      <c r="NG36" s="93"/>
      <c r="NH36" s="93"/>
      <c r="NI36" s="93"/>
      <c r="NJ36" s="93"/>
      <c r="NK36" s="93"/>
      <c r="NL36" s="93"/>
      <c r="NM36" s="93"/>
      <c r="NN36" s="94"/>
      <c r="NO36" s="92" t="str">
        <f>データ!CG11</f>
        <v>-</v>
      </c>
      <c r="NP36" s="93"/>
      <c r="NQ36" s="93"/>
      <c r="NR36" s="93"/>
      <c r="NS36" s="93"/>
      <c r="NT36" s="93"/>
      <c r="NU36" s="93"/>
      <c r="NV36" s="93"/>
      <c r="NW36" s="93"/>
      <c r="NX36" s="93"/>
      <c r="NY36" s="93"/>
      <c r="NZ36" s="93"/>
      <c r="OA36" s="93"/>
      <c r="OB36" s="93"/>
      <c r="OC36" s="93"/>
      <c r="OD36" s="93"/>
      <c r="OE36" s="93"/>
      <c r="OF36" s="93"/>
      <c r="OG36" s="94"/>
      <c r="OH36" s="92">
        <f>データ!CH11</f>
        <v>11793.6</v>
      </c>
      <c r="OI36" s="93"/>
      <c r="OJ36" s="93"/>
      <c r="OK36" s="93"/>
      <c r="OL36" s="93"/>
      <c r="OM36" s="93"/>
      <c r="ON36" s="93"/>
      <c r="OO36" s="93"/>
      <c r="OP36" s="93"/>
      <c r="OQ36" s="93"/>
      <c r="OR36" s="93"/>
      <c r="OS36" s="93"/>
      <c r="OT36" s="93"/>
      <c r="OU36" s="93"/>
      <c r="OV36" s="93"/>
      <c r="OW36" s="93"/>
      <c r="OX36" s="93"/>
      <c r="OY36" s="93"/>
      <c r="OZ36" s="94"/>
      <c r="PA36" s="92">
        <f>データ!CI11</f>
        <v>12052</v>
      </c>
      <c r="PB36" s="93"/>
      <c r="PC36" s="93"/>
      <c r="PD36" s="93"/>
      <c r="PE36" s="93"/>
      <c r="PF36" s="93"/>
      <c r="PG36" s="93"/>
      <c r="PH36" s="93"/>
      <c r="PI36" s="93"/>
      <c r="PJ36" s="93"/>
      <c r="PK36" s="93"/>
      <c r="PL36" s="93"/>
      <c r="PM36" s="93"/>
      <c r="PN36" s="93"/>
      <c r="PO36" s="93"/>
      <c r="PP36" s="93"/>
      <c r="PQ36" s="93"/>
      <c r="PR36" s="93"/>
      <c r="PS36" s="94"/>
      <c r="PT36" s="92">
        <f>データ!CJ11</f>
        <v>16725.5</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t="str">
        <f>データ!CP11</f>
        <v>-</v>
      </c>
      <c r="RH36" s="124"/>
      <c r="RI36" s="124"/>
      <c r="RJ36" s="124"/>
      <c r="RK36" s="124"/>
      <c r="RL36" s="124"/>
      <c r="RM36" s="124"/>
      <c r="RN36" s="124"/>
      <c r="RO36" s="124"/>
      <c r="RP36" s="124"/>
      <c r="RQ36" s="124"/>
      <c r="RR36" s="124"/>
      <c r="RS36" s="124"/>
      <c r="RT36" s="124"/>
      <c r="RU36" s="124"/>
      <c r="RV36" s="124"/>
      <c r="RW36" s="124"/>
      <c r="RX36" s="124"/>
      <c r="RY36" s="125"/>
      <c r="RZ36" s="123" t="str">
        <f>データ!CQ11</f>
        <v>-</v>
      </c>
      <c r="SA36" s="124"/>
      <c r="SB36" s="124"/>
      <c r="SC36" s="124"/>
      <c r="SD36" s="124"/>
      <c r="SE36" s="124"/>
      <c r="SF36" s="124"/>
      <c r="SG36" s="124"/>
      <c r="SH36" s="124"/>
      <c r="SI36" s="124"/>
      <c r="SJ36" s="124"/>
      <c r="SK36" s="124"/>
      <c r="SL36" s="124"/>
      <c r="SM36" s="124"/>
      <c r="SN36" s="124"/>
      <c r="SO36" s="124"/>
      <c r="SP36" s="124"/>
      <c r="SQ36" s="124"/>
      <c r="SR36" s="125"/>
      <c r="SS36" s="123">
        <f>データ!CR11</f>
        <v>130650</v>
      </c>
      <c r="ST36" s="124"/>
      <c r="SU36" s="124"/>
      <c r="SV36" s="124"/>
      <c r="SW36" s="124"/>
      <c r="SX36" s="124"/>
      <c r="SY36" s="124"/>
      <c r="SZ36" s="124"/>
      <c r="TA36" s="124"/>
      <c r="TB36" s="124"/>
      <c r="TC36" s="124"/>
      <c r="TD36" s="124"/>
      <c r="TE36" s="124"/>
      <c r="TF36" s="124"/>
      <c r="TG36" s="124"/>
      <c r="TH36" s="124"/>
      <c r="TI36" s="124"/>
      <c r="TJ36" s="124"/>
      <c r="TK36" s="125"/>
      <c r="TL36" s="123">
        <f>データ!CS11</f>
        <v>146820</v>
      </c>
      <c r="TM36" s="124"/>
      <c r="TN36" s="124"/>
      <c r="TO36" s="124"/>
      <c r="TP36" s="124"/>
      <c r="TQ36" s="124"/>
      <c r="TR36" s="124"/>
      <c r="TS36" s="124"/>
      <c r="TT36" s="124"/>
      <c r="TU36" s="124"/>
      <c r="TV36" s="124"/>
      <c r="TW36" s="124"/>
      <c r="TX36" s="124"/>
      <c r="TY36" s="124"/>
      <c r="TZ36" s="124"/>
      <c r="UA36" s="124"/>
      <c r="UB36" s="124"/>
      <c r="UC36" s="124"/>
      <c r="UD36" s="125"/>
      <c r="UE36" s="123">
        <f>データ!CT11</f>
        <v>99173</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2" t="str">
        <f>データ!AY12</f>
        <v>-</v>
      </c>
      <c r="S37" s="93"/>
      <c r="T37" s="93"/>
      <c r="U37" s="93"/>
      <c r="V37" s="93"/>
      <c r="W37" s="93"/>
      <c r="X37" s="93"/>
      <c r="Y37" s="93"/>
      <c r="Z37" s="93"/>
      <c r="AA37" s="93"/>
      <c r="AB37" s="93"/>
      <c r="AC37" s="93"/>
      <c r="AD37" s="93"/>
      <c r="AE37" s="93"/>
      <c r="AF37" s="93"/>
      <c r="AG37" s="93"/>
      <c r="AH37" s="93"/>
      <c r="AI37" s="93"/>
      <c r="AJ37" s="94"/>
      <c r="AK37" s="92" t="str">
        <f>データ!AZ12</f>
        <v>-</v>
      </c>
      <c r="AL37" s="93"/>
      <c r="AM37" s="93"/>
      <c r="AN37" s="93"/>
      <c r="AO37" s="93"/>
      <c r="AP37" s="93"/>
      <c r="AQ37" s="93"/>
      <c r="AR37" s="93"/>
      <c r="AS37" s="93"/>
      <c r="AT37" s="93"/>
      <c r="AU37" s="93"/>
      <c r="AV37" s="93"/>
      <c r="AW37" s="93"/>
      <c r="AX37" s="93"/>
      <c r="AY37" s="93"/>
      <c r="AZ37" s="93"/>
      <c r="BA37" s="93"/>
      <c r="BB37" s="93"/>
      <c r="BC37" s="94"/>
      <c r="BD37" s="92">
        <f>データ!BA12</f>
        <v>134.69999999999999</v>
      </c>
      <c r="BE37" s="93"/>
      <c r="BF37" s="93"/>
      <c r="BG37" s="93"/>
      <c r="BH37" s="93"/>
      <c r="BI37" s="93"/>
      <c r="BJ37" s="93"/>
      <c r="BK37" s="93"/>
      <c r="BL37" s="93"/>
      <c r="BM37" s="93"/>
      <c r="BN37" s="93"/>
      <c r="BO37" s="93"/>
      <c r="BP37" s="93"/>
      <c r="BQ37" s="93"/>
      <c r="BR37" s="93"/>
      <c r="BS37" s="93"/>
      <c r="BT37" s="93"/>
      <c r="BU37" s="93"/>
      <c r="BV37" s="94"/>
      <c r="BW37" s="92">
        <f>データ!BB12</f>
        <v>141.80000000000001</v>
      </c>
      <c r="BX37" s="93"/>
      <c r="BY37" s="93"/>
      <c r="BZ37" s="93"/>
      <c r="CA37" s="93"/>
      <c r="CB37" s="93"/>
      <c r="CC37" s="93"/>
      <c r="CD37" s="93"/>
      <c r="CE37" s="93"/>
      <c r="CF37" s="93"/>
      <c r="CG37" s="93"/>
      <c r="CH37" s="93"/>
      <c r="CI37" s="93"/>
      <c r="CJ37" s="93"/>
      <c r="CK37" s="93"/>
      <c r="CL37" s="93"/>
      <c r="CM37" s="93"/>
      <c r="CN37" s="93"/>
      <c r="CO37" s="94"/>
      <c r="CP37" s="92">
        <f>データ!BC12</f>
        <v>138.19999999999999</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t="str">
        <f>データ!BJ12</f>
        <v>-</v>
      </c>
      <c r="EC37" s="93"/>
      <c r="ED37" s="93"/>
      <c r="EE37" s="93"/>
      <c r="EF37" s="93"/>
      <c r="EG37" s="93"/>
      <c r="EH37" s="93"/>
      <c r="EI37" s="93"/>
      <c r="EJ37" s="93"/>
      <c r="EK37" s="93"/>
      <c r="EL37" s="93"/>
      <c r="EM37" s="93"/>
      <c r="EN37" s="93"/>
      <c r="EO37" s="93"/>
      <c r="EP37" s="93"/>
      <c r="EQ37" s="93"/>
      <c r="ER37" s="93"/>
      <c r="ES37" s="93"/>
      <c r="ET37" s="94"/>
      <c r="EU37" s="92" t="str">
        <f>データ!BK12</f>
        <v>-</v>
      </c>
      <c r="EV37" s="93"/>
      <c r="EW37" s="93"/>
      <c r="EX37" s="93"/>
      <c r="EY37" s="93"/>
      <c r="EZ37" s="93"/>
      <c r="FA37" s="93"/>
      <c r="FB37" s="93"/>
      <c r="FC37" s="93"/>
      <c r="FD37" s="93"/>
      <c r="FE37" s="93"/>
      <c r="FF37" s="93"/>
      <c r="FG37" s="93"/>
      <c r="FH37" s="93"/>
      <c r="FI37" s="93"/>
      <c r="FJ37" s="93"/>
      <c r="FK37" s="93"/>
      <c r="FL37" s="93"/>
      <c r="FM37" s="94"/>
      <c r="FN37" s="92">
        <f>データ!BL12</f>
        <v>253.6</v>
      </c>
      <c r="FO37" s="93"/>
      <c r="FP37" s="93"/>
      <c r="FQ37" s="93"/>
      <c r="FR37" s="93"/>
      <c r="FS37" s="93"/>
      <c r="FT37" s="93"/>
      <c r="FU37" s="93"/>
      <c r="FV37" s="93"/>
      <c r="FW37" s="93"/>
      <c r="FX37" s="93"/>
      <c r="FY37" s="93"/>
      <c r="FZ37" s="93"/>
      <c r="GA37" s="93"/>
      <c r="GB37" s="93"/>
      <c r="GC37" s="93"/>
      <c r="GD37" s="93"/>
      <c r="GE37" s="93"/>
      <c r="GF37" s="94"/>
      <c r="GG37" s="92">
        <f>データ!BM12</f>
        <v>238</v>
      </c>
      <c r="GH37" s="93"/>
      <c r="GI37" s="93"/>
      <c r="GJ37" s="93"/>
      <c r="GK37" s="93"/>
      <c r="GL37" s="93"/>
      <c r="GM37" s="93"/>
      <c r="GN37" s="93"/>
      <c r="GO37" s="93"/>
      <c r="GP37" s="93"/>
      <c r="GQ37" s="93"/>
      <c r="GR37" s="93"/>
      <c r="GS37" s="93"/>
      <c r="GT37" s="93"/>
      <c r="GU37" s="93"/>
      <c r="GV37" s="93"/>
      <c r="GW37" s="93"/>
      <c r="GX37" s="93"/>
      <c r="GY37" s="94"/>
      <c r="GZ37" s="92">
        <f>データ!BN12</f>
        <v>227.5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t="str">
        <f>データ!CF12</f>
        <v>-</v>
      </c>
      <c r="MW37" s="93"/>
      <c r="MX37" s="93"/>
      <c r="MY37" s="93"/>
      <c r="MZ37" s="93"/>
      <c r="NA37" s="93"/>
      <c r="NB37" s="93"/>
      <c r="NC37" s="93"/>
      <c r="ND37" s="93"/>
      <c r="NE37" s="93"/>
      <c r="NF37" s="93"/>
      <c r="NG37" s="93"/>
      <c r="NH37" s="93"/>
      <c r="NI37" s="93"/>
      <c r="NJ37" s="93"/>
      <c r="NK37" s="93"/>
      <c r="NL37" s="93"/>
      <c r="NM37" s="93"/>
      <c r="NN37" s="94"/>
      <c r="NO37" s="92" t="str">
        <f>データ!CG12</f>
        <v>-</v>
      </c>
      <c r="NP37" s="93"/>
      <c r="NQ37" s="93"/>
      <c r="NR37" s="93"/>
      <c r="NS37" s="93"/>
      <c r="NT37" s="93"/>
      <c r="NU37" s="93"/>
      <c r="NV37" s="93"/>
      <c r="NW37" s="93"/>
      <c r="NX37" s="93"/>
      <c r="NY37" s="93"/>
      <c r="NZ37" s="93"/>
      <c r="OA37" s="93"/>
      <c r="OB37" s="93"/>
      <c r="OC37" s="93"/>
      <c r="OD37" s="93"/>
      <c r="OE37" s="93"/>
      <c r="OF37" s="93"/>
      <c r="OG37" s="94"/>
      <c r="OH37" s="92">
        <f>データ!CH12</f>
        <v>19066.3</v>
      </c>
      <c r="OI37" s="93"/>
      <c r="OJ37" s="93"/>
      <c r="OK37" s="93"/>
      <c r="OL37" s="93"/>
      <c r="OM37" s="93"/>
      <c r="ON37" s="93"/>
      <c r="OO37" s="93"/>
      <c r="OP37" s="93"/>
      <c r="OQ37" s="93"/>
      <c r="OR37" s="93"/>
      <c r="OS37" s="93"/>
      <c r="OT37" s="93"/>
      <c r="OU37" s="93"/>
      <c r="OV37" s="93"/>
      <c r="OW37" s="93"/>
      <c r="OX37" s="93"/>
      <c r="OY37" s="93"/>
      <c r="OZ37" s="94"/>
      <c r="PA37" s="92">
        <f>データ!CI12</f>
        <v>18998.7</v>
      </c>
      <c r="PB37" s="93"/>
      <c r="PC37" s="93"/>
      <c r="PD37" s="93"/>
      <c r="PE37" s="93"/>
      <c r="PF37" s="93"/>
      <c r="PG37" s="93"/>
      <c r="PH37" s="93"/>
      <c r="PI37" s="93"/>
      <c r="PJ37" s="93"/>
      <c r="PK37" s="93"/>
      <c r="PL37" s="93"/>
      <c r="PM37" s="93"/>
      <c r="PN37" s="93"/>
      <c r="PO37" s="93"/>
      <c r="PP37" s="93"/>
      <c r="PQ37" s="93"/>
      <c r="PR37" s="93"/>
      <c r="PS37" s="94"/>
      <c r="PT37" s="92">
        <f>データ!CJ12</f>
        <v>17544.5</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t="str">
        <f>データ!CP12</f>
        <v>-</v>
      </c>
      <c r="RH37" s="124"/>
      <c r="RI37" s="124"/>
      <c r="RJ37" s="124"/>
      <c r="RK37" s="124"/>
      <c r="RL37" s="124"/>
      <c r="RM37" s="124"/>
      <c r="RN37" s="124"/>
      <c r="RO37" s="124"/>
      <c r="RP37" s="124"/>
      <c r="RQ37" s="124"/>
      <c r="RR37" s="124"/>
      <c r="RS37" s="124"/>
      <c r="RT37" s="124"/>
      <c r="RU37" s="124"/>
      <c r="RV37" s="124"/>
      <c r="RW37" s="124"/>
      <c r="RX37" s="124"/>
      <c r="RY37" s="125"/>
      <c r="RZ37" s="123" t="str">
        <f>データ!CQ12</f>
        <v>-</v>
      </c>
      <c r="SA37" s="124"/>
      <c r="SB37" s="124"/>
      <c r="SC37" s="124"/>
      <c r="SD37" s="124"/>
      <c r="SE37" s="124"/>
      <c r="SF37" s="124"/>
      <c r="SG37" s="124"/>
      <c r="SH37" s="124"/>
      <c r="SI37" s="124"/>
      <c r="SJ37" s="124"/>
      <c r="SK37" s="124"/>
      <c r="SL37" s="124"/>
      <c r="SM37" s="124"/>
      <c r="SN37" s="124"/>
      <c r="SO37" s="124"/>
      <c r="SP37" s="124"/>
      <c r="SQ37" s="124"/>
      <c r="SR37" s="125"/>
      <c r="SS37" s="123">
        <f>データ!CR12</f>
        <v>33434</v>
      </c>
      <c r="ST37" s="124"/>
      <c r="SU37" s="124"/>
      <c r="SV37" s="124"/>
      <c r="SW37" s="124"/>
      <c r="SX37" s="124"/>
      <c r="SY37" s="124"/>
      <c r="SZ37" s="124"/>
      <c r="TA37" s="124"/>
      <c r="TB37" s="124"/>
      <c r="TC37" s="124"/>
      <c r="TD37" s="124"/>
      <c r="TE37" s="124"/>
      <c r="TF37" s="124"/>
      <c r="TG37" s="124"/>
      <c r="TH37" s="124"/>
      <c r="TI37" s="124"/>
      <c r="TJ37" s="124"/>
      <c r="TK37" s="125"/>
      <c r="TL37" s="123">
        <f>データ!CS12</f>
        <v>36820</v>
      </c>
      <c r="TM37" s="124"/>
      <c r="TN37" s="124"/>
      <c r="TO37" s="124"/>
      <c r="TP37" s="124"/>
      <c r="TQ37" s="124"/>
      <c r="TR37" s="124"/>
      <c r="TS37" s="124"/>
      <c r="TT37" s="124"/>
      <c r="TU37" s="124"/>
      <c r="TV37" s="124"/>
      <c r="TW37" s="124"/>
      <c r="TX37" s="124"/>
      <c r="TY37" s="124"/>
      <c r="TZ37" s="124"/>
      <c r="UA37" s="124"/>
      <c r="UB37" s="124"/>
      <c r="UC37" s="124"/>
      <c r="UD37" s="125"/>
      <c r="UE37" s="123">
        <f>データ!CT12</f>
        <v>35532</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276</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H29</v>
      </c>
      <c r="U55" s="98"/>
      <c r="V55" s="98"/>
      <c r="W55" s="98"/>
      <c r="X55" s="98"/>
      <c r="Y55" s="98"/>
      <c r="Z55" s="98"/>
      <c r="AA55" s="98"/>
      <c r="AB55" s="98"/>
      <c r="AC55" s="98"/>
      <c r="AD55" s="98"/>
      <c r="AE55" s="98"/>
      <c r="AF55" s="98"/>
      <c r="AG55" s="98"/>
      <c r="AH55" s="98"/>
      <c r="AI55" s="98"/>
      <c r="AJ55" s="98"/>
      <c r="AK55" s="98"/>
      <c r="AL55" s="99"/>
      <c r="AM55" s="97" t="str">
        <f>データ!DB10</f>
        <v>H30</v>
      </c>
      <c r="AN55" s="98"/>
      <c r="AO55" s="98"/>
      <c r="AP55" s="98"/>
      <c r="AQ55" s="98"/>
      <c r="AR55" s="98"/>
      <c r="AS55" s="98"/>
      <c r="AT55" s="98"/>
      <c r="AU55" s="98"/>
      <c r="AV55" s="98"/>
      <c r="AW55" s="98"/>
      <c r="AX55" s="98"/>
      <c r="AY55" s="98"/>
      <c r="AZ55" s="98"/>
      <c r="BA55" s="98"/>
      <c r="BB55" s="98"/>
      <c r="BC55" s="98"/>
      <c r="BD55" s="98"/>
      <c r="BE55" s="99"/>
      <c r="BF55" s="97" t="str">
        <f>データ!DC10</f>
        <v>R01</v>
      </c>
      <c r="BG55" s="98"/>
      <c r="BH55" s="98"/>
      <c r="BI55" s="98"/>
      <c r="BJ55" s="98"/>
      <c r="BK55" s="98"/>
      <c r="BL55" s="98"/>
      <c r="BM55" s="98"/>
      <c r="BN55" s="98"/>
      <c r="BO55" s="98"/>
      <c r="BP55" s="98"/>
      <c r="BQ55" s="98"/>
      <c r="BR55" s="98"/>
      <c r="BS55" s="98"/>
      <c r="BT55" s="98"/>
      <c r="BU55" s="98"/>
      <c r="BV55" s="98"/>
      <c r="BW55" s="98"/>
      <c r="BX55" s="99"/>
      <c r="BY55" s="97" t="str">
        <f>データ!DD10</f>
        <v>R02</v>
      </c>
      <c r="BZ55" s="98"/>
      <c r="CA55" s="98"/>
      <c r="CB55" s="98"/>
      <c r="CC55" s="98"/>
      <c r="CD55" s="98"/>
      <c r="CE55" s="98"/>
      <c r="CF55" s="98"/>
      <c r="CG55" s="98"/>
      <c r="CH55" s="98"/>
      <c r="CI55" s="98"/>
      <c r="CJ55" s="98"/>
      <c r="CK55" s="98"/>
      <c r="CL55" s="98"/>
      <c r="CM55" s="98"/>
      <c r="CN55" s="98"/>
      <c r="CO55" s="98"/>
      <c r="CP55" s="98"/>
      <c r="CQ55" s="99"/>
      <c r="CR55" s="97" t="str">
        <f>データ!DE10</f>
        <v>R03</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H29</v>
      </c>
      <c r="EN55" s="96"/>
      <c r="EO55" s="96"/>
      <c r="EP55" s="96"/>
      <c r="EQ55" s="96"/>
      <c r="ER55" s="96"/>
      <c r="ES55" s="96"/>
      <c r="ET55" s="96"/>
      <c r="EU55" s="96"/>
      <c r="EV55" s="96"/>
      <c r="EW55" s="96"/>
      <c r="EX55" s="96"/>
      <c r="EY55" s="96"/>
      <c r="EZ55" s="96"/>
      <c r="FA55" s="96"/>
      <c r="FB55" s="96"/>
      <c r="FC55" s="96"/>
      <c r="FD55" s="96" t="str">
        <f>データ!FA10</f>
        <v>H30</v>
      </c>
      <c r="FE55" s="96"/>
      <c r="FF55" s="96"/>
      <c r="FG55" s="96"/>
      <c r="FH55" s="96"/>
      <c r="FI55" s="96"/>
      <c r="FJ55" s="96"/>
      <c r="FK55" s="96"/>
      <c r="FL55" s="96"/>
      <c r="FM55" s="96"/>
      <c r="FN55" s="96"/>
      <c r="FO55" s="96"/>
      <c r="FP55" s="96"/>
      <c r="FQ55" s="96"/>
      <c r="FR55" s="96"/>
      <c r="FS55" s="96"/>
      <c r="FT55" s="96"/>
      <c r="FU55" s="96" t="str">
        <f>データ!FB10</f>
        <v>R01</v>
      </c>
      <c r="FV55" s="96"/>
      <c r="FW55" s="96"/>
      <c r="FX55" s="96"/>
      <c r="FY55" s="96"/>
      <c r="FZ55" s="96"/>
      <c r="GA55" s="96"/>
      <c r="GB55" s="96"/>
      <c r="GC55" s="96"/>
      <c r="GD55" s="96"/>
      <c r="GE55" s="96"/>
      <c r="GF55" s="96"/>
      <c r="GG55" s="96"/>
      <c r="GH55" s="96"/>
      <c r="GI55" s="96"/>
      <c r="GJ55" s="96"/>
      <c r="GK55" s="96"/>
      <c r="GL55" s="96" t="str">
        <f>データ!FC10</f>
        <v>R02</v>
      </c>
      <c r="GM55" s="96"/>
      <c r="GN55" s="96"/>
      <c r="GO55" s="96"/>
      <c r="GP55" s="96"/>
      <c r="GQ55" s="96"/>
      <c r="GR55" s="96"/>
      <c r="GS55" s="96"/>
      <c r="GT55" s="96"/>
      <c r="GU55" s="96"/>
      <c r="GV55" s="96"/>
      <c r="GW55" s="96"/>
      <c r="GX55" s="96"/>
      <c r="GY55" s="96"/>
      <c r="GZ55" s="96"/>
      <c r="HA55" s="96"/>
      <c r="HB55" s="96"/>
      <c r="HC55" s="96" t="str">
        <f>データ!FD10</f>
        <v>R03</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H29</v>
      </c>
      <c r="IV55" s="96"/>
      <c r="IW55" s="96"/>
      <c r="IX55" s="96"/>
      <c r="IY55" s="96"/>
      <c r="IZ55" s="96"/>
      <c r="JA55" s="96"/>
      <c r="JB55" s="96"/>
      <c r="JC55" s="96"/>
      <c r="JD55" s="96"/>
      <c r="JE55" s="96"/>
      <c r="JF55" s="96"/>
      <c r="JG55" s="96"/>
      <c r="JH55" s="96"/>
      <c r="JI55" s="96"/>
      <c r="JJ55" s="96"/>
      <c r="JK55" s="96"/>
      <c r="JL55" s="96" t="str">
        <f>データ!GZ10</f>
        <v>H30</v>
      </c>
      <c r="JM55" s="96"/>
      <c r="JN55" s="96"/>
      <c r="JO55" s="96"/>
      <c r="JP55" s="96"/>
      <c r="JQ55" s="96"/>
      <c r="JR55" s="96"/>
      <c r="JS55" s="96"/>
      <c r="JT55" s="96"/>
      <c r="JU55" s="96"/>
      <c r="JV55" s="96"/>
      <c r="JW55" s="96"/>
      <c r="JX55" s="96"/>
      <c r="JY55" s="96"/>
      <c r="JZ55" s="96"/>
      <c r="KA55" s="96"/>
      <c r="KB55" s="96"/>
      <c r="KC55" s="96" t="str">
        <f>データ!HA10</f>
        <v>R01</v>
      </c>
      <c r="KD55" s="96"/>
      <c r="KE55" s="96"/>
      <c r="KF55" s="96"/>
      <c r="KG55" s="96"/>
      <c r="KH55" s="96"/>
      <c r="KI55" s="96"/>
      <c r="KJ55" s="96"/>
      <c r="KK55" s="96"/>
      <c r="KL55" s="96"/>
      <c r="KM55" s="96"/>
      <c r="KN55" s="96"/>
      <c r="KO55" s="96"/>
      <c r="KP55" s="96"/>
      <c r="KQ55" s="96"/>
      <c r="KR55" s="96"/>
      <c r="KS55" s="96"/>
      <c r="KT55" s="96" t="str">
        <f>データ!HB10</f>
        <v>R02</v>
      </c>
      <c r="KU55" s="96"/>
      <c r="KV55" s="96"/>
      <c r="KW55" s="96"/>
      <c r="KX55" s="96"/>
      <c r="KY55" s="96"/>
      <c r="KZ55" s="96"/>
      <c r="LA55" s="96"/>
      <c r="LB55" s="96"/>
      <c r="LC55" s="96"/>
      <c r="LD55" s="96"/>
      <c r="LE55" s="96"/>
      <c r="LF55" s="96"/>
      <c r="LG55" s="96"/>
      <c r="LH55" s="96"/>
      <c r="LI55" s="96"/>
      <c r="LJ55" s="96"/>
      <c r="LK55" s="96" t="str">
        <f>データ!HC10</f>
        <v>R03</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H29</v>
      </c>
      <c r="NE55" s="96"/>
      <c r="NF55" s="96"/>
      <c r="NG55" s="96"/>
      <c r="NH55" s="96"/>
      <c r="NI55" s="96"/>
      <c r="NJ55" s="96"/>
      <c r="NK55" s="96"/>
      <c r="NL55" s="96"/>
      <c r="NM55" s="96"/>
      <c r="NN55" s="96"/>
      <c r="NO55" s="96"/>
      <c r="NP55" s="96"/>
      <c r="NQ55" s="96"/>
      <c r="NR55" s="96"/>
      <c r="NS55" s="96"/>
      <c r="NT55" s="96"/>
      <c r="NU55" s="96" t="str">
        <f>データ!IY10</f>
        <v>H30</v>
      </c>
      <c r="NV55" s="96"/>
      <c r="NW55" s="96"/>
      <c r="NX55" s="96"/>
      <c r="NY55" s="96"/>
      <c r="NZ55" s="96"/>
      <c r="OA55" s="96"/>
      <c r="OB55" s="96"/>
      <c r="OC55" s="96"/>
      <c r="OD55" s="96"/>
      <c r="OE55" s="96"/>
      <c r="OF55" s="96"/>
      <c r="OG55" s="96"/>
      <c r="OH55" s="96"/>
      <c r="OI55" s="96"/>
      <c r="OJ55" s="96"/>
      <c r="OK55" s="96"/>
      <c r="OL55" s="96" t="str">
        <f>データ!IZ10</f>
        <v>R01</v>
      </c>
      <c r="OM55" s="96"/>
      <c r="ON55" s="96"/>
      <c r="OO55" s="96"/>
      <c r="OP55" s="96"/>
      <c r="OQ55" s="96"/>
      <c r="OR55" s="96"/>
      <c r="OS55" s="96"/>
      <c r="OT55" s="96"/>
      <c r="OU55" s="96"/>
      <c r="OV55" s="96"/>
      <c r="OW55" s="96"/>
      <c r="OX55" s="96"/>
      <c r="OY55" s="96"/>
      <c r="OZ55" s="96"/>
      <c r="PA55" s="96"/>
      <c r="PB55" s="96"/>
      <c r="PC55" s="96" t="str">
        <f>データ!JA10</f>
        <v>R02</v>
      </c>
      <c r="PD55" s="96"/>
      <c r="PE55" s="96"/>
      <c r="PF55" s="96"/>
      <c r="PG55" s="96"/>
      <c r="PH55" s="96"/>
      <c r="PI55" s="96"/>
      <c r="PJ55" s="96"/>
      <c r="PK55" s="96"/>
      <c r="PL55" s="96"/>
      <c r="PM55" s="96"/>
      <c r="PN55" s="96"/>
      <c r="PO55" s="96"/>
      <c r="PP55" s="96"/>
      <c r="PQ55" s="96"/>
      <c r="PR55" s="96"/>
      <c r="PS55" s="96"/>
      <c r="PT55" s="96" t="str">
        <f>データ!JB10</f>
        <v>R03</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H29</v>
      </c>
      <c r="RM55" s="96"/>
      <c r="RN55" s="96"/>
      <c r="RO55" s="96"/>
      <c r="RP55" s="96"/>
      <c r="RQ55" s="96"/>
      <c r="RR55" s="96"/>
      <c r="RS55" s="96"/>
      <c r="RT55" s="96"/>
      <c r="RU55" s="96"/>
      <c r="RV55" s="96"/>
      <c r="RW55" s="96"/>
      <c r="RX55" s="96"/>
      <c r="RY55" s="96"/>
      <c r="RZ55" s="96"/>
      <c r="SA55" s="96"/>
      <c r="SB55" s="96"/>
      <c r="SC55" s="96" t="str">
        <f>データ!KX10</f>
        <v>H30</v>
      </c>
      <c r="SD55" s="96"/>
      <c r="SE55" s="96"/>
      <c r="SF55" s="96"/>
      <c r="SG55" s="96"/>
      <c r="SH55" s="96"/>
      <c r="SI55" s="96"/>
      <c r="SJ55" s="96"/>
      <c r="SK55" s="96"/>
      <c r="SL55" s="96"/>
      <c r="SM55" s="96"/>
      <c r="SN55" s="96"/>
      <c r="SO55" s="96"/>
      <c r="SP55" s="96"/>
      <c r="SQ55" s="96"/>
      <c r="SR55" s="96"/>
      <c r="SS55" s="96"/>
      <c r="ST55" s="96" t="str">
        <f>データ!KY10</f>
        <v>R01</v>
      </c>
      <c r="SU55" s="96"/>
      <c r="SV55" s="96"/>
      <c r="SW55" s="96"/>
      <c r="SX55" s="96"/>
      <c r="SY55" s="96"/>
      <c r="SZ55" s="96"/>
      <c r="TA55" s="96"/>
      <c r="TB55" s="96"/>
      <c r="TC55" s="96"/>
      <c r="TD55" s="96"/>
      <c r="TE55" s="96"/>
      <c r="TF55" s="96"/>
      <c r="TG55" s="96"/>
      <c r="TH55" s="96"/>
      <c r="TI55" s="96"/>
      <c r="TJ55" s="96"/>
      <c r="TK55" s="96" t="str">
        <f>データ!KZ10</f>
        <v>R02</v>
      </c>
      <c r="TL55" s="96"/>
      <c r="TM55" s="96"/>
      <c r="TN55" s="96"/>
      <c r="TO55" s="96"/>
      <c r="TP55" s="96"/>
      <c r="TQ55" s="96"/>
      <c r="TR55" s="96"/>
      <c r="TS55" s="96"/>
      <c r="TT55" s="96"/>
      <c r="TU55" s="96"/>
      <c r="TV55" s="96"/>
      <c r="TW55" s="96"/>
      <c r="TX55" s="96"/>
      <c r="TY55" s="96"/>
      <c r="TZ55" s="96"/>
      <c r="UA55" s="96"/>
      <c r="UB55" s="96" t="str">
        <f>データ!LA10</f>
        <v>R03</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2" t="str">
        <f>データ!DA11</f>
        <v>-</v>
      </c>
      <c r="U56" s="93"/>
      <c r="V56" s="93"/>
      <c r="W56" s="93"/>
      <c r="X56" s="93"/>
      <c r="Y56" s="93"/>
      <c r="Z56" s="93"/>
      <c r="AA56" s="93"/>
      <c r="AB56" s="93"/>
      <c r="AC56" s="93"/>
      <c r="AD56" s="93"/>
      <c r="AE56" s="93"/>
      <c r="AF56" s="93"/>
      <c r="AG56" s="93"/>
      <c r="AH56" s="93"/>
      <c r="AI56" s="93"/>
      <c r="AJ56" s="93"/>
      <c r="AK56" s="93"/>
      <c r="AL56" s="94"/>
      <c r="AM56" s="92" t="str">
        <f>データ!DB11</f>
        <v>-</v>
      </c>
      <c r="AN56" s="93"/>
      <c r="AO56" s="93"/>
      <c r="AP56" s="93"/>
      <c r="AQ56" s="93"/>
      <c r="AR56" s="93"/>
      <c r="AS56" s="93"/>
      <c r="AT56" s="93"/>
      <c r="AU56" s="93"/>
      <c r="AV56" s="93"/>
      <c r="AW56" s="93"/>
      <c r="AX56" s="93"/>
      <c r="AY56" s="93"/>
      <c r="AZ56" s="93"/>
      <c r="BA56" s="93"/>
      <c r="BB56" s="93"/>
      <c r="BC56" s="93"/>
      <c r="BD56" s="93"/>
      <c r="BE56" s="94"/>
      <c r="BF56" s="92">
        <f>データ!DC11</f>
        <v>22.1</v>
      </c>
      <c r="BG56" s="93"/>
      <c r="BH56" s="93"/>
      <c r="BI56" s="93"/>
      <c r="BJ56" s="93"/>
      <c r="BK56" s="93"/>
      <c r="BL56" s="93"/>
      <c r="BM56" s="93"/>
      <c r="BN56" s="93"/>
      <c r="BO56" s="93"/>
      <c r="BP56" s="93"/>
      <c r="BQ56" s="93"/>
      <c r="BR56" s="93"/>
      <c r="BS56" s="93"/>
      <c r="BT56" s="93"/>
      <c r="BU56" s="93"/>
      <c r="BV56" s="93"/>
      <c r="BW56" s="93"/>
      <c r="BX56" s="94"/>
      <c r="BY56" s="92">
        <f>データ!DD11</f>
        <v>25.9</v>
      </c>
      <c r="BZ56" s="93"/>
      <c r="CA56" s="93"/>
      <c r="CB56" s="93"/>
      <c r="CC56" s="93"/>
      <c r="CD56" s="93"/>
      <c r="CE56" s="93"/>
      <c r="CF56" s="93"/>
      <c r="CG56" s="93"/>
      <c r="CH56" s="93"/>
      <c r="CI56" s="93"/>
      <c r="CJ56" s="93"/>
      <c r="CK56" s="93"/>
      <c r="CL56" s="93"/>
      <c r="CM56" s="93"/>
      <c r="CN56" s="93"/>
      <c r="CO56" s="93"/>
      <c r="CP56" s="93"/>
      <c r="CQ56" s="94"/>
      <c r="CR56" s="92">
        <f>データ!DE11</f>
        <v>23.5</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36</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37</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f>データ!IZ11</f>
        <v>22.1</v>
      </c>
      <c r="OM56" s="88"/>
      <c r="ON56" s="88"/>
      <c r="OO56" s="88"/>
      <c r="OP56" s="88"/>
      <c r="OQ56" s="88"/>
      <c r="OR56" s="88"/>
      <c r="OS56" s="88"/>
      <c r="OT56" s="88"/>
      <c r="OU56" s="88"/>
      <c r="OV56" s="88"/>
      <c r="OW56" s="88"/>
      <c r="OX56" s="88"/>
      <c r="OY56" s="88"/>
      <c r="OZ56" s="88"/>
      <c r="PA56" s="88"/>
      <c r="PB56" s="88"/>
      <c r="PC56" s="88">
        <f>データ!JA11</f>
        <v>25.9</v>
      </c>
      <c r="PD56" s="88"/>
      <c r="PE56" s="88"/>
      <c r="PF56" s="88"/>
      <c r="PG56" s="88"/>
      <c r="PH56" s="88"/>
      <c r="PI56" s="88"/>
      <c r="PJ56" s="88"/>
      <c r="PK56" s="88"/>
      <c r="PL56" s="88"/>
      <c r="PM56" s="88"/>
      <c r="PN56" s="88"/>
      <c r="PO56" s="88"/>
      <c r="PP56" s="88"/>
      <c r="PQ56" s="88"/>
      <c r="PR56" s="88"/>
      <c r="PS56" s="88"/>
      <c r="PT56" s="88">
        <f>データ!JB11</f>
        <v>23.5</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2" t="str">
        <f>データ!DA12</f>
        <v>-</v>
      </c>
      <c r="U57" s="93"/>
      <c r="V57" s="93"/>
      <c r="W57" s="93"/>
      <c r="X57" s="93"/>
      <c r="Y57" s="93"/>
      <c r="Z57" s="93"/>
      <c r="AA57" s="93"/>
      <c r="AB57" s="93"/>
      <c r="AC57" s="93"/>
      <c r="AD57" s="93"/>
      <c r="AE57" s="93"/>
      <c r="AF57" s="93"/>
      <c r="AG57" s="93"/>
      <c r="AH57" s="93"/>
      <c r="AI57" s="93"/>
      <c r="AJ57" s="93"/>
      <c r="AK57" s="93"/>
      <c r="AL57" s="94"/>
      <c r="AM57" s="92" t="str">
        <f>データ!DB12</f>
        <v>-</v>
      </c>
      <c r="AN57" s="93"/>
      <c r="AO57" s="93"/>
      <c r="AP57" s="93"/>
      <c r="AQ57" s="93"/>
      <c r="AR57" s="93"/>
      <c r="AS57" s="93"/>
      <c r="AT57" s="93"/>
      <c r="AU57" s="93"/>
      <c r="AV57" s="93"/>
      <c r="AW57" s="93"/>
      <c r="AX57" s="93"/>
      <c r="AY57" s="93"/>
      <c r="AZ57" s="93"/>
      <c r="BA57" s="93"/>
      <c r="BB57" s="93"/>
      <c r="BC57" s="93"/>
      <c r="BD57" s="93"/>
      <c r="BE57" s="94"/>
      <c r="BF57" s="92">
        <f>データ!DC12</f>
        <v>31.3</v>
      </c>
      <c r="BG57" s="93"/>
      <c r="BH57" s="93"/>
      <c r="BI57" s="93"/>
      <c r="BJ57" s="93"/>
      <c r="BK57" s="93"/>
      <c r="BL57" s="93"/>
      <c r="BM57" s="93"/>
      <c r="BN57" s="93"/>
      <c r="BO57" s="93"/>
      <c r="BP57" s="93"/>
      <c r="BQ57" s="93"/>
      <c r="BR57" s="93"/>
      <c r="BS57" s="93"/>
      <c r="BT57" s="93"/>
      <c r="BU57" s="93"/>
      <c r="BV57" s="93"/>
      <c r="BW57" s="93"/>
      <c r="BX57" s="94"/>
      <c r="BY57" s="92">
        <f>データ!DD12</f>
        <v>31.8</v>
      </c>
      <c r="BZ57" s="93"/>
      <c r="CA57" s="93"/>
      <c r="CB57" s="93"/>
      <c r="CC57" s="93"/>
      <c r="CD57" s="93"/>
      <c r="CE57" s="93"/>
      <c r="CF57" s="93"/>
      <c r="CG57" s="93"/>
      <c r="CH57" s="93"/>
      <c r="CI57" s="93"/>
      <c r="CJ57" s="93"/>
      <c r="CK57" s="93"/>
      <c r="CL57" s="93"/>
      <c r="CM57" s="93"/>
      <c r="CN57" s="93"/>
      <c r="CO57" s="93"/>
      <c r="CP57" s="93"/>
      <c r="CQ57" s="94"/>
      <c r="CR57" s="92">
        <f>データ!DE12</f>
        <v>31.6</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f>データ!IZ12</f>
        <v>12.2</v>
      </c>
      <c r="OM57" s="88"/>
      <c r="ON57" s="88"/>
      <c r="OO57" s="88"/>
      <c r="OP57" s="88"/>
      <c r="OQ57" s="88"/>
      <c r="OR57" s="88"/>
      <c r="OS57" s="88"/>
      <c r="OT57" s="88"/>
      <c r="OU57" s="88"/>
      <c r="OV57" s="88"/>
      <c r="OW57" s="88"/>
      <c r="OX57" s="88"/>
      <c r="OY57" s="88"/>
      <c r="OZ57" s="88"/>
      <c r="PA57" s="88"/>
      <c r="PB57" s="88"/>
      <c r="PC57" s="88">
        <f>データ!JA12</f>
        <v>16.8</v>
      </c>
      <c r="PD57" s="88"/>
      <c r="PE57" s="88"/>
      <c r="PF57" s="88"/>
      <c r="PG57" s="88"/>
      <c r="PH57" s="88"/>
      <c r="PI57" s="88"/>
      <c r="PJ57" s="88"/>
      <c r="PK57" s="88"/>
      <c r="PL57" s="88"/>
      <c r="PM57" s="88"/>
      <c r="PN57" s="88"/>
      <c r="PO57" s="88"/>
      <c r="PP57" s="88"/>
      <c r="PQ57" s="88"/>
      <c r="PR57" s="88"/>
      <c r="PS57" s="88"/>
      <c r="PT57" s="88">
        <f>データ!JB12</f>
        <v>21.1</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H29</v>
      </c>
      <c r="U70" s="98"/>
      <c r="V70" s="98"/>
      <c r="W70" s="98"/>
      <c r="X70" s="98"/>
      <c r="Y70" s="98"/>
      <c r="Z70" s="98"/>
      <c r="AA70" s="98"/>
      <c r="AB70" s="98"/>
      <c r="AC70" s="98"/>
      <c r="AD70" s="98"/>
      <c r="AE70" s="98"/>
      <c r="AF70" s="98"/>
      <c r="AG70" s="98"/>
      <c r="AH70" s="98"/>
      <c r="AI70" s="98"/>
      <c r="AJ70" s="98"/>
      <c r="AK70" s="98"/>
      <c r="AL70" s="99"/>
      <c r="AM70" s="97" t="str">
        <f>データ!DL10</f>
        <v>H30</v>
      </c>
      <c r="AN70" s="98"/>
      <c r="AO70" s="98"/>
      <c r="AP70" s="98"/>
      <c r="AQ70" s="98"/>
      <c r="AR70" s="98"/>
      <c r="AS70" s="98"/>
      <c r="AT70" s="98"/>
      <c r="AU70" s="98"/>
      <c r="AV70" s="98"/>
      <c r="AW70" s="98"/>
      <c r="AX70" s="98"/>
      <c r="AY70" s="98"/>
      <c r="AZ70" s="98"/>
      <c r="BA70" s="98"/>
      <c r="BB70" s="98"/>
      <c r="BC70" s="98"/>
      <c r="BD70" s="98"/>
      <c r="BE70" s="99"/>
      <c r="BF70" s="97" t="str">
        <f>データ!DM10</f>
        <v>R01</v>
      </c>
      <c r="BG70" s="98"/>
      <c r="BH70" s="98"/>
      <c r="BI70" s="98"/>
      <c r="BJ70" s="98"/>
      <c r="BK70" s="98"/>
      <c r="BL70" s="98"/>
      <c r="BM70" s="98"/>
      <c r="BN70" s="98"/>
      <c r="BO70" s="98"/>
      <c r="BP70" s="98"/>
      <c r="BQ70" s="98"/>
      <c r="BR70" s="98"/>
      <c r="BS70" s="98"/>
      <c r="BT70" s="98"/>
      <c r="BU70" s="98"/>
      <c r="BV70" s="98"/>
      <c r="BW70" s="98"/>
      <c r="BX70" s="99"/>
      <c r="BY70" s="97" t="str">
        <f>データ!DN10</f>
        <v>R02</v>
      </c>
      <c r="BZ70" s="98"/>
      <c r="CA70" s="98"/>
      <c r="CB70" s="98"/>
      <c r="CC70" s="98"/>
      <c r="CD70" s="98"/>
      <c r="CE70" s="98"/>
      <c r="CF70" s="98"/>
      <c r="CG70" s="98"/>
      <c r="CH70" s="98"/>
      <c r="CI70" s="98"/>
      <c r="CJ70" s="98"/>
      <c r="CK70" s="98"/>
      <c r="CL70" s="98"/>
      <c r="CM70" s="98"/>
      <c r="CN70" s="98"/>
      <c r="CO70" s="98"/>
      <c r="CP70" s="98"/>
      <c r="CQ70" s="99"/>
      <c r="CR70" s="97" t="str">
        <f>データ!DO10</f>
        <v>R03</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H29</v>
      </c>
      <c r="EN70" s="96"/>
      <c r="EO70" s="96"/>
      <c r="EP70" s="96"/>
      <c r="EQ70" s="96"/>
      <c r="ER70" s="96"/>
      <c r="ES70" s="96"/>
      <c r="ET70" s="96"/>
      <c r="EU70" s="96"/>
      <c r="EV70" s="96"/>
      <c r="EW70" s="96"/>
      <c r="EX70" s="96"/>
      <c r="EY70" s="96"/>
      <c r="EZ70" s="96"/>
      <c r="FA70" s="96"/>
      <c r="FB70" s="96"/>
      <c r="FC70" s="96"/>
      <c r="FD70" s="96" t="str">
        <f>データ!FK10</f>
        <v>H30</v>
      </c>
      <c r="FE70" s="96"/>
      <c r="FF70" s="96"/>
      <c r="FG70" s="96"/>
      <c r="FH70" s="96"/>
      <c r="FI70" s="96"/>
      <c r="FJ70" s="96"/>
      <c r="FK70" s="96"/>
      <c r="FL70" s="96"/>
      <c r="FM70" s="96"/>
      <c r="FN70" s="96"/>
      <c r="FO70" s="96"/>
      <c r="FP70" s="96"/>
      <c r="FQ70" s="96"/>
      <c r="FR70" s="96"/>
      <c r="FS70" s="96"/>
      <c r="FT70" s="96"/>
      <c r="FU70" s="96" t="str">
        <f>データ!FL10</f>
        <v>R01</v>
      </c>
      <c r="FV70" s="96"/>
      <c r="FW70" s="96"/>
      <c r="FX70" s="96"/>
      <c r="FY70" s="96"/>
      <c r="FZ70" s="96"/>
      <c r="GA70" s="96"/>
      <c r="GB70" s="96"/>
      <c r="GC70" s="96"/>
      <c r="GD70" s="96"/>
      <c r="GE70" s="96"/>
      <c r="GF70" s="96"/>
      <c r="GG70" s="96"/>
      <c r="GH70" s="96"/>
      <c r="GI70" s="96"/>
      <c r="GJ70" s="96"/>
      <c r="GK70" s="96"/>
      <c r="GL70" s="96" t="str">
        <f>データ!FM10</f>
        <v>R02</v>
      </c>
      <c r="GM70" s="96"/>
      <c r="GN70" s="96"/>
      <c r="GO70" s="96"/>
      <c r="GP70" s="96"/>
      <c r="GQ70" s="96"/>
      <c r="GR70" s="96"/>
      <c r="GS70" s="96"/>
      <c r="GT70" s="96"/>
      <c r="GU70" s="96"/>
      <c r="GV70" s="96"/>
      <c r="GW70" s="96"/>
      <c r="GX70" s="96"/>
      <c r="GY70" s="96"/>
      <c r="GZ70" s="96"/>
      <c r="HA70" s="96"/>
      <c r="HB70" s="96"/>
      <c r="HC70" s="96" t="str">
        <f>データ!FN10</f>
        <v>R03</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H29</v>
      </c>
      <c r="IV70" s="96"/>
      <c r="IW70" s="96"/>
      <c r="IX70" s="96"/>
      <c r="IY70" s="96"/>
      <c r="IZ70" s="96"/>
      <c r="JA70" s="96"/>
      <c r="JB70" s="96"/>
      <c r="JC70" s="96"/>
      <c r="JD70" s="96"/>
      <c r="JE70" s="96"/>
      <c r="JF70" s="96"/>
      <c r="JG70" s="96"/>
      <c r="JH70" s="96"/>
      <c r="JI70" s="96"/>
      <c r="JJ70" s="96"/>
      <c r="JK70" s="96"/>
      <c r="JL70" s="96" t="str">
        <f>データ!HJ10</f>
        <v>H30</v>
      </c>
      <c r="JM70" s="96"/>
      <c r="JN70" s="96"/>
      <c r="JO70" s="96"/>
      <c r="JP70" s="96"/>
      <c r="JQ70" s="96"/>
      <c r="JR70" s="96"/>
      <c r="JS70" s="96"/>
      <c r="JT70" s="96"/>
      <c r="JU70" s="96"/>
      <c r="JV70" s="96"/>
      <c r="JW70" s="96"/>
      <c r="JX70" s="96"/>
      <c r="JY70" s="96"/>
      <c r="JZ70" s="96"/>
      <c r="KA70" s="96"/>
      <c r="KB70" s="96"/>
      <c r="KC70" s="96" t="str">
        <f>データ!HK10</f>
        <v>R01</v>
      </c>
      <c r="KD70" s="96"/>
      <c r="KE70" s="96"/>
      <c r="KF70" s="96"/>
      <c r="KG70" s="96"/>
      <c r="KH70" s="96"/>
      <c r="KI70" s="96"/>
      <c r="KJ70" s="96"/>
      <c r="KK70" s="96"/>
      <c r="KL70" s="96"/>
      <c r="KM70" s="96"/>
      <c r="KN70" s="96"/>
      <c r="KO70" s="96"/>
      <c r="KP70" s="96"/>
      <c r="KQ70" s="96"/>
      <c r="KR70" s="96"/>
      <c r="KS70" s="96"/>
      <c r="KT70" s="96" t="str">
        <f>データ!HL10</f>
        <v>R02</v>
      </c>
      <c r="KU70" s="96"/>
      <c r="KV70" s="96"/>
      <c r="KW70" s="96"/>
      <c r="KX70" s="96"/>
      <c r="KY70" s="96"/>
      <c r="KZ70" s="96"/>
      <c r="LA70" s="96"/>
      <c r="LB70" s="96"/>
      <c r="LC70" s="96"/>
      <c r="LD70" s="96"/>
      <c r="LE70" s="96"/>
      <c r="LF70" s="96"/>
      <c r="LG70" s="96"/>
      <c r="LH70" s="96"/>
      <c r="LI70" s="96"/>
      <c r="LJ70" s="96"/>
      <c r="LK70" s="96" t="str">
        <f>データ!HM10</f>
        <v>R03</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H29</v>
      </c>
      <c r="NE70" s="96"/>
      <c r="NF70" s="96"/>
      <c r="NG70" s="96"/>
      <c r="NH70" s="96"/>
      <c r="NI70" s="96"/>
      <c r="NJ70" s="96"/>
      <c r="NK70" s="96"/>
      <c r="NL70" s="96"/>
      <c r="NM70" s="96"/>
      <c r="NN70" s="96"/>
      <c r="NO70" s="96"/>
      <c r="NP70" s="96"/>
      <c r="NQ70" s="96"/>
      <c r="NR70" s="96"/>
      <c r="NS70" s="96"/>
      <c r="NT70" s="96"/>
      <c r="NU70" s="96" t="str">
        <f>データ!JI10</f>
        <v>H30</v>
      </c>
      <c r="NV70" s="96"/>
      <c r="NW70" s="96"/>
      <c r="NX70" s="96"/>
      <c r="NY70" s="96"/>
      <c r="NZ70" s="96"/>
      <c r="OA70" s="96"/>
      <c r="OB70" s="96"/>
      <c r="OC70" s="96"/>
      <c r="OD70" s="96"/>
      <c r="OE70" s="96"/>
      <c r="OF70" s="96"/>
      <c r="OG70" s="96"/>
      <c r="OH70" s="96"/>
      <c r="OI70" s="96"/>
      <c r="OJ70" s="96"/>
      <c r="OK70" s="96"/>
      <c r="OL70" s="96" t="str">
        <f>データ!JJ10</f>
        <v>R01</v>
      </c>
      <c r="OM70" s="96"/>
      <c r="ON70" s="96"/>
      <c r="OO70" s="96"/>
      <c r="OP70" s="96"/>
      <c r="OQ70" s="96"/>
      <c r="OR70" s="96"/>
      <c r="OS70" s="96"/>
      <c r="OT70" s="96"/>
      <c r="OU70" s="96"/>
      <c r="OV70" s="96"/>
      <c r="OW70" s="96"/>
      <c r="OX70" s="96"/>
      <c r="OY70" s="96"/>
      <c r="OZ70" s="96"/>
      <c r="PA70" s="96"/>
      <c r="PB70" s="96"/>
      <c r="PC70" s="96" t="str">
        <f>データ!JK10</f>
        <v>R02</v>
      </c>
      <c r="PD70" s="96"/>
      <c r="PE70" s="96"/>
      <c r="PF70" s="96"/>
      <c r="PG70" s="96"/>
      <c r="PH70" s="96"/>
      <c r="PI70" s="96"/>
      <c r="PJ70" s="96"/>
      <c r="PK70" s="96"/>
      <c r="PL70" s="96"/>
      <c r="PM70" s="96"/>
      <c r="PN70" s="96"/>
      <c r="PO70" s="96"/>
      <c r="PP70" s="96"/>
      <c r="PQ70" s="96"/>
      <c r="PR70" s="96"/>
      <c r="PS70" s="96"/>
      <c r="PT70" s="96" t="str">
        <f>データ!JL10</f>
        <v>R03</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H29</v>
      </c>
      <c r="RM70" s="96"/>
      <c r="RN70" s="96"/>
      <c r="RO70" s="96"/>
      <c r="RP70" s="96"/>
      <c r="RQ70" s="96"/>
      <c r="RR70" s="96"/>
      <c r="RS70" s="96"/>
      <c r="RT70" s="96"/>
      <c r="RU70" s="96"/>
      <c r="RV70" s="96"/>
      <c r="RW70" s="96"/>
      <c r="RX70" s="96"/>
      <c r="RY70" s="96"/>
      <c r="RZ70" s="96"/>
      <c r="SA70" s="96"/>
      <c r="SB70" s="96"/>
      <c r="SC70" s="96" t="str">
        <f>データ!LH10</f>
        <v>H30</v>
      </c>
      <c r="SD70" s="96"/>
      <c r="SE70" s="96"/>
      <c r="SF70" s="96"/>
      <c r="SG70" s="96"/>
      <c r="SH70" s="96"/>
      <c r="SI70" s="96"/>
      <c r="SJ70" s="96"/>
      <c r="SK70" s="96"/>
      <c r="SL70" s="96"/>
      <c r="SM70" s="96"/>
      <c r="SN70" s="96"/>
      <c r="SO70" s="96"/>
      <c r="SP70" s="96"/>
      <c r="SQ70" s="96"/>
      <c r="SR70" s="96"/>
      <c r="SS70" s="96"/>
      <c r="ST70" s="96" t="str">
        <f>データ!LI10</f>
        <v>R01</v>
      </c>
      <c r="SU70" s="96"/>
      <c r="SV70" s="96"/>
      <c r="SW70" s="96"/>
      <c r="SX70" s="96"/>
      <c r="SY70" s="96"/>
      <c r="SZ70" s="96"/>
      <c r="TA70" s="96"/>
      <c r="TB70" s="96"/>
      <c r="TC70" s="96"/>
      <c r="TD70" s="96"/>
      <c r="TE70" s="96"/>
      <c r="TF70" s="96"/>
      <c r="TG70" s="96"/>
      <c r="TH70" s="96"/>
      <c r="TI70" s="96"/>
      <c r="TJ70" s="96"/>
      <c r="TK70" s="96" t="str">
        <f>データ!LJ10</f>
        <v>R02</v>
      </c>
      <c r="TL70" s="96"/>
      <c r="TM70" s="96"/>
      <c r="TN70" s="96"/>
      <c r="TO70" s="96"/>
      <c r="TP70" s="96"/>
      <c r="TQ70" s="96"/>
      <c r="TR70" s="96"/>
      <c r="TS70" s="96"/>
      <c r="TT70" s="96"/>
      <c r="TU70" s="96"/>
      <c r="TV70" s="96"/>
      <c r="TW70" s="96"/>
      <c r="TX70" s="96"/>
      <c r="TY70" s="96"/>
      <c r="TZ70" s="96"/>
      <c r="UA70" s="96"/>
      <c r="UB70" s="96" t="str">
        <f>データ!LK10</f>
        <v>R03</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t="str">
        <f>データ!DK11</f>
        <v>-</v>
      </c>
      <c r="U71" s="93"/>
      <c r="V71" s="93"/>
      <c r="W71" s="93"/>
      <c r="X71" s="93"/>
      <c r="Y71" s="93"/>
      <c r="Z71" s="93"/>
      <c r="AA71" s="93"/>
      <c r="AB71" s="93"/>
      <c r="AC71" s="93"/>
      <c r="AD71" s="93"/>
      <c r="AE71" s="93"/>
      <c r="AF71" s="93"/>
      <c r="AG71" s="93"/>
      <c r="AH71" s="93"/>
      <c r="AI71" s="93"/>
      <c r="AJ71" s="93"/>
      <c r="AK71" s="93"/>
      <c r="AL71" s="94"/>
      <c r="AM71" s="92" t="str">
        <f>データ!DL11</f>
        <v>-</v>
      </c>
      <c r="AN71" s="93"/>
      <c r="AO71" s="93"/>
      <c r="AP71" s="93"/>
      <c r="AQ71" s="93"/>
      <c r="AR71" s="93"/>
      <c r="AS71" s="93"/>
      <c r="AT71" s="93"/>
      <c r="AU71" s="93"/>
      <c r="AV71" s="93"/>
      <c r="AW71" s="93"/>
      <c r="AX71" s="93"/>
      <c r="AY71" s="93"/>
      <c r="AZ71" s="93"/>
      <c r="BA71" s="93"/>
      <c r="BB71" s="93"/>
      <c r="BC71" s="93"/>
      <c r="BD71" s="93"/>
      <c r="BE71" s="94"/>
      <c r="BF71" s="92">
        <f>データ!DM11</f>
        <v>0.1</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f>データ!JJ11</f>
        <v>0.1</v>
      </c>
      <c r="OM71" s="88"/>
      <c r="ON71" s="88"/>
      <c r="OO71" s="88"/>
      <c r="OP71" s="88"/>
      <c r="OQ71" s="88"/>
      <c r="OR71" s="88"/>
      <c r="OS71" s="88"/>
      <c r="OT71" s="88"/>
      <c r="OU71" s="88"/>
      <c r="OV71" s="88"/>
      <c r="OW71" s="88"/>
      <c r="OX71" s="88"/>
      <c r="OY71" s="88"/>
      <c r="OZ71" s="88"/>
      <c r="PA71" s="88"/>
      <c r="PB71" s="88"/>
      <c r="PC71" s="88">
        <f>データ!JK11</f>
        <v>0</v>
      </c>
      <c r="PD71" s="88"/>
      <c r="PE71" s="88"/>
      <c r="PF71" s="88"/>
      <c r="PG71" s="88"/>
      <c r="PH71" s="88"/>
      <c r="PI71" s="88"/>
      <c r="PJ71" s="88"/>
      <c r="PK71" s="88"/>
      <c r="PL71" s="88"/>
      <c r="PM71" s="88"/>
      <c r="PN71" s="88"/>
      <c r="PO71" s="88"/>
      <c r="PP71" s="88"/>
      <c r="PQ71" s="88"/>
      <c r="PR71" s="88"/>
      <c r="PS71" s="88"/>
      <c r="PT71" s="88">
        <f>データ!JL11</f>
        <v>0</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2" t="str">
        <f>データ!DK12</f>
        <v>-</v>
      </c>
      <c r="U72" s="93"/>
      <c r="V72" s="93"/>
      <c r="W72" s="93"/>
      <c r="X72" s="93"/>
      <c r="Y72" s="93"/>
      <c r="Z72" s="93"/>
      <c r="AA72" s="93"/>
      <c r="AB72" s="93"/>
      <c r="AC72" s="93"/>
      <c r="AD72" s="93"/>
      <c r="AE72" s="93"/>
      <c r="AF72" s="93"/>
      <c r="AG72" s="93"/>
      <c r="AH72" s="93"/>
      <c r="AI72" s="93"/>
      <c r="AJ72" s="93"/>
      <c r="AK72" s="93"/>
      <c r="AL72" s="94"/>
      <c r="AM72" s="92" t="str">
        <f>データ!DL12</f>
        <v>-</v>
      </c>
      <c r="AN72" s="93"/>
      <c r="AO72" s="93"/>
      <c r="AP72" s="93"/>
      <c r="AQ72" s="93"/>
      <c r="AR72" s="93"/>
      <c r="AS72" s="93"/>
      <c r="AT72" s="93"/>
      <c r="AU72" s="93"/>
      <c r="AV72" s="93"/>
      <c r="AW72" s="93"/>
      <c r="AX72" s="93"/>
      <c r="AY72" s="93"/>
      <c r="AZ72" s="93"/>
      <c r="BA72" s="93"/>
      <c r="BB72" s="93"/>
      <c r="BC72" s="93"/>
      <c r="BD72" s="93"/>
      <c r="BE72" s="94"/>
      <c r="BF72" s="92">
        <f>データ!DM12</f>
        <v>5.4</v>
      </c>
      <c r="BG72" s="93"/>
      <c r="BH72" s="93"/>
      <c r="BI72" s="93"/>
      <c r="BJ72" s="93"/>
      <c r="BK72" s="93"/>
      <c r="BL72" s="93"/>
      <c r="BM72" s="93"/>
      <c r="BN72" s="93"/>
      <c r="BO72" s="93"/>
      <c r="BP72" s="93"/>
      <c r="BQ72" s="93"/>
      <c r="BR72" s="93"/>
      <c r="BS72" s="93"/>
      <c r="BT72" s="93"/>
      <c r="BU72" s="93"/>
      <c r="BV72" s="93"/>
      <c r="BW72" s="93"/>
      <c r="BX72" s="94"/>
      <c r="BY72" s="92">
        <f>データ!DN12</f>
        <v>6.4</v>
      </c>
      <c r="BZ72" s="93"/>
      <c r="CA72" s="93"/>
      <c r="CB72" s="93"/>
      <c r="CC72" s="93"/>
      <c r="CD72" s="93"/>
      <c r="CE72" s="93"/>
      <c r="CF72" s="93"/>
      <c r="CG72" s="93"/>
      <c r="CH72" s="93"/>
      <c r="CI72" s="93"/>
      <c r="CJ72" s="93"/>
      <c r="CK72" s="93"/>
      <c r="CL72" s="93"/>
      <c r="CM72" s="93"/>
      <c r="CN72" s="93"/>
      <c r="CO72" s="93"/>
      <c r="CP72" s="93"/>
      <c r="CQ72" s="94"/>
      <c r="CR72" s="92">
        <f>データ!DO12</f>
        <v>5</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f>データ!JJ12</f>
        <v>30.5</v>
      </c>
      <c r="OM72" s="88"/>
      <c r="ON72" s="88"/>
      <c r="OO72" s="88"/>
      <c r="OP72" s="88"/>
      <c r="OQ72" s="88"/>
      <c r="OR72" s="88"/>
      <c r="OS72" s="88"/>
      <c r="OT72" s="88"/>
      <c r="OU72" s="88"/>
      <c r="OV72" s="88"/>
      <c r="OW72" s="88"/>
      <c r="OX72" s="88"/>
      <c r="OY72" s="88"/>
      <c r="OZ72" s="88"/>
      <c r="PA72" s="88"/>
      <c r="PB72" s="88"/>
      <c r="PC72" s="88">
        <f>データ!JK12</f>
        <v>24.4</v>
      </c>
      <c r="PD72" s="88"/>
      <c r="PE72" s="88"/>
      <c r="PF72" s="88"/>
      <c r="PG72" s="88"/>
      <c r="PH72" s="88"/>
      <c r="PI72" s="88"/>
      <c r="PJ72" s="88"/>
      <c r="PK72" s="88"/>
      <c r="PL72" s="88"/>
      <c r="PM72" s="88"/>
      <c r="PN72" s="88"/>
      <c r="PO72" s="88"/>
      <c r="PP72" s="88"/>
      <c r="PQ72" s="88"/>
      <c r="PR72" s="88"/>
      <c r="PS72" s="88"/>
      <c r="PT72" s="88">
        <f>データ!JL12</f>
        <v>17.100000000000001</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H29</v>
      </c>
      <c r="U85" s="98"/>
      <c r="V85" s="98"/>
      <c r="W85" s="98"/>
      <c r="X85" s="98"/>
      <c r="Y85" s="98"/>
      <c r="Z85" s="98"/>
      <c r="AA85" s="98"/>
      <c r="AB85" s="98"/>
      <c r="AC85" s="98"/>
      <c r="AD85" s="98"/>
      <c r="AE85" s="98"/>
      <c r="AF85" s="98"/>
      <c r="AG85" s="98"/>
      <c r="AH85" s="98"/>
      <c r="AI85" s="98"/>
      <c r="AJ85" s="98"/>
      <c r="AK85" s="98"/>
      <c r="AL85" s="99"/>
      <c r="AM85" s="97" t="str">
        <f>データ!DV10</f>
        <v>H30</v>
      </c>
      <c r="AN85" s="98"/>
      <c r="AO85" s="98"/>
      <c r="AP85" s="98"/>
      <c r="AQ85" s="98"/>
      <c r="AR85" s="98"/>
      <c r="AS85" s="98"/>
      <c r="AT85" s="98"/>
      <c r="AU85" s="98"/>
      <c r="AV85" s="98"/>
      <c r="AW85" s="98"/>
      <c r="AX85" s="98"/>
      <c r="AY85" s="98"/>
      <c r="AZ85" s="98"/>
      <c r="BA85" s="98"/>
      <c r="BB85" s="98"/>
      <c r="BC85" s="98"/>
      <c r="BD85" s="98"/>
      <c r="BE85" s="99"/>
      <c r="BF85" s="97" t="str">
        <f>データ!DW10</f>
        <v>R01</v>
      </c>
      <c r="BG85" s="98"/>
      <c r="BH85" s="98"/>
      <c r="BI85" s="98"/>
      <c r="BJ85" s="98"/>
      <c r="BK85" s="98"/>
      <c r="BL85" s="98"/>
      <c r="BM85" s="98"/>
      <c r="BN85" s="98"/>
      <c r="BO85" s="98"/>
      <c r="BP85" s="98"/>
      <c r="BQ85" s="98"/>
      <c r="BR85" s="98"/>
      <c r="BS85" s="98"/>
      <c r="BT85" s="98"/>
      <c r="BU85" s="98"/>
      <c r="BV85" s="98"/>
      <c r="BW85" s="98"/>
      <c r="BX85" s="99"/>
      <c r="BY85" s="97" t="str">
        <f>データ!DX10</f>
        <v>R02</v>
      </c>
      <c r="BZ85" s="98"/>
      <c r="CA85" s="98"/>
      <c r="CB85" s="98"/>
      <c r="CC85" s="98"/>
      <c r="CD85" s="98"/>
      <c r="CE85" s="98"/>
      <c r="CF85" s="98"/>
      <c r="CG85" s="98"/>
      <c r="CH85" s="98"/>
      <c r="CI85" s="98"/>
      <c r="CJ85" s="98"/>
      <c r="CK85" s="98"/>
      <c r="CL85" s="98"/>
      <c r="CM85" s="98"/>
      <c r="CN85" s="98"/>
      <c r="CO85" s="98"/>
      <c r="CP85" s="98"/>
      <c r="CQ85" s="99"/>
      <c r="CR85" s="97" t="str">
        <f>データ!DY10</f>
        <v>R03</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H29</v>
      </c>
      <c r="EN85" s="96"/>
      <c r="EO85" s="96"/>
      <c r="EP85" s="96"/>
      <c r="EQ85" s="96"/>
      <c r="ER85" s="96"/>
      <c r="ES85" s="96"/>
      <c r="ET85" s="96"/>
      <c r="EU85" s="96"/>
      <c r="EV85" s="96"/>
      <c r="EW85" s="96"/>
      <c r="EX85" s="96"/>
      <c r="EY85" s="96"/>
      <c r="EZ85" s="96"/>
      <c r="FA85" s="96"/>
      <c r="FB85" s="96"/>
      <c r="FC85" s="96"/>
      <c r="FD85" s="96" t="str">
        <f>データ!FU10</f>
        <v>H30</v>
      </c>
      <c r="FE85" s="96"/>
      <c r="FF85" s="96"/>
      <c r="FG85" s="96"/>
      <c r="FH85" s="96"/>
      <c r="FI85" s="96"/>
      <c r="FJ85" s="96"/>
      <c r="FK85" s="96"/>
      <c r="FL85" s="96"/>
      <c r="FM85" s="96"/>
      <c r="FN85" s="96"/>
      <c r="FO85" s="96"/>
      <c r="FP85" s="96"/>
      <c r="FQ85" s="96"/>
      <c r="FR85" s="96"/>
      <c r="FS85" s="96"/>
      <c r="FT85" s="96"/>
      <c r="FU85" s="96" t="str">
        <f>データ!FV10</f>
        <v>R01</v>
      </c>
      <c r="FV85" s="96"/>
      <c r="FW85" s="96"/>
      <c r="FX85" s="96"/>
      <c r="FY85" s="96"/>
      <c r="FZ85" s="96"/>
      <c r="GA85" s="96"/>
      <c r="GB85" s="96"/>
      <c r="GC85" s="96"/>
      <c r="GD85" s="96"/>
      <c r="GE85" s="96"/>
      <c r="GF85" s="96"/>
      <c r="GG85" s="96"/>
      <c r="GH85" s="96"/>
      <c r="GI85" s="96"/>
      <c r="GJ85" s="96"/>
      <c r="GK85" s="96"/>
      <c r="GL85" s="96" t="str">
        <f>データ!FW10</f>
        <v>R02</v>
      </c>
      <c r="GM85" s="96"/>
      <c r="GN85" s="96"/>
      <c r="GO85" s="96"/>
      <c r="GP85" s="96"/>
      <c r="GQ85" s="96"/>
      <c r="GR85" s="96"/>
      <c r="GS85" s="96"/>
      <c r="GT85" s="96"/>
      <c r="GU85" s="96"/>
      <c r="GV85" s="96"/>
      <c r="GW85" s="96"/>
      <c r="GX85" s="96"/>
      <c r="GY85" s="96"/>
      <c r="GZ85" s="96"/>
      <c r="HA85" s="96"/>
      <c r="HB85" s="96"/>
      <c r="HC85" s="96" t="str">
        <f>データ!FX10</f>
        <v>R03</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H29</v>
      </c>
      <c r="IV85" s="96"/>
      <c r="IW85" s="96"/>
      <c r="IX85" s="96"/>
      <c r="IY85" s="96"/>
      <c r="IZ85" s="96"/>
      <c r="JA85" s="96"/>
      <c r="JB85" s="96"/>
      <c r="JC85" s="96"/>
      <c r="JD85" s="96"/>
      <c r="JE85" s="96"/>
      <c r="JF85" s="96"/>
      <c r="JG85" s="96"/>
      <c r="JH85" s="96"/>
      <c r="JI85" s="96"/>
      <c r="JJ85" s="96"/>
      <c r="JK85" s="96"/>
      <c r="JL85" s="96" t="str">
        <f>データ!HT10</f>
        <v>H30</v>
      </c>
      <c r="JM85" s="96"/>
      <c r="JN85" s="96"/>
      <c r="JO85" s="96"/>
      <c r="JP85" s="96"/>
      <c r="JQ85" s="96"/>
      <c r="JR85" s="96"/>
      <c r="JS85" s="96"/>
      <c r="JT85" s="96"/>
      <c r="JU85" s="96"/>
      <c r="JV85" s="96"/>
      <c r="JW85" s="96"/>
      <c r="JX85" s="96"/>
      <c r="JY85" s="96"/>
      <c r="JZ85" s="96"/>
      <c r="KA85" s="96"/>
      <c r="KB85" s="96"/>
      <c r="KC85" s="96" t="str">
        <f>データ!HU10</f>
        <v>R01</v>
      </c>
      <c r="KD85" s="96"/>
      <c r="KE85" s="96"/>
      <c r="KF85" s="96"/>
      <c r="KG85" s="96"/>
      <c r="KH85" s="96"/>
      <c r="KI85" s="96"/>
      <c r="KJ85" s="96"/>
      <c r="KK85" s="96"/>
      <c r="KL85" s="96"/>
      <c r="KM85" s="96"/>
      <c r="KN85" s="96"/>
      <c r="KO85" s="96"/>
      <c r="KP85" s="96"/>
      <c r="KQ85" s="96"/>
      <c r="KR85" s="96"/>
      <c r="KS85" s="96"/>
      <c r="KT85" s="96" t="str">
        <f>データ!HV10</f>
        <v>R02</v>
      </c>
      <c r="KU85" s="96"/>
      <c r="KV85" s="96"/>
      <c r="KW85" s="96"/>
      <c r="KX85" s="96"/>
      <c r="KY85" s="96"/>
      <c r="KZ85" s="96"/>
      <c r="LA85" s="96"/>
      <c r="LB85" s="96"/>
      <c r="LC85" s="96"/>
      <c r="LD85" s="96"/>
      <c r="LE85" s="96"/>
      <c r="LF85" s="96"/>
      <c r="LG85" s="96"/>
      <c r="LH85" s="96"/>
      <c r="LI85" s="96"/>
      <c r="LJ85" s="96"/>
      <c r="LK85" s="96" t="str">
        <f>データ!HW10</f>
        <v>R03</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H29</v>
      </c>
      <c r="NE85" s="96"/>
      <c r="NF85" s="96"/>
      <c r="NG85" s="96"/>
      <c r="NH85" s="96"/>
      <c r="NI85" s="96"/>
      <c r="NJ85" s="96"/>
      <c r="NK85" s="96"/>
      <c r="NL85" s="96"/>
      <c r="NM85" s="96"/>
      <c r="NN85" s="96"/>
      <c r="NO85" s="96"/>
      <c r="NP85" s="96"/>
      <c r="NQ85" s="96"/>
      <c r="NR85" s="96"/>
      <c r="NS85" s="96"/>
      <c r="NT85" s="96"/>
      <c r="NU85" s="96" t="str">
        <f>データ!JS10</f>
        <v>H30</v>
      </c>
      <c r="NV85" s="96"/>
      <c r="NW85" s="96"/>
      <c r="NX85" s="96"/>
      <c r="NY85" s="96"/>
      <c r="NZ85" s="96"/>
      <c r="OA85" s="96"/>
      <c r="OB85" s="96"/>
      <c r="OC85" s="96"/>
      <c r="OD85" s="96"/>
      <c r="OE85" s="96"/>
      <c r="OF85" s="96"/>
      <c r="OG85" s="96"/>
      <c r="OH85" s="96"/>
      <c r="OI85" s="96"/>
      <c r="OJ85" s="96"/>
      <c r="OK85" s="96"/>
      <c r="OL85" s="96" t="str">
        <f>データ!JT10</f>
        <v>R01</v>
      </c>
      <c r="OM85" s="96"/>
      <c r="ON85" s="96"/>
      <c r="OO85" s="96"/>
      <c r="OP85" s="96"/>
      <c r="OQ85" s="96"/>
      <c r="OR85" s="96"/>
      <c r="OS85" s="96"/>
      <c r="OT85" s="96"/>
      <c r="OU85" s="96"/>
      <c r="OV85" s="96"/>
      <c r="OW85" s="96"/>
      <c r="OX85" s="96"/>
      <c r="OY85" s="96"/>
      <c r="OZ85" s="96"/>
      <c r="PA85" s="96"/>
      <c r="PB85" s="96"/>
      <c r="PC85" s="96" t="str">
        <f>データ!JU10</f>
        <v>R02</v>
      </c>
      <c r="PD85" s="96"/>
      <c r="PE85" s="96"/>
      <c r="PF85" s="96"/>
      <c r="PG85" s="96"/>
      <c r="PH85" s="96"/>
      <c r="PI85" s="96"/>
      <c r="PJ85" s="96"/>
      <c r="PK85" s="96"/>
      <c r="PL85" s="96"/>
      <c r="PM85" s="96"/>
      <c r="PN85" s="96"/>
      <c r="PO85" s="96"/>
      <c r="PP85" s="96"/>
      <c r="PQ85" s="96"/>
      <c r="PR85" s="96"/>
      <c r="PS85" s="96"/>
      <c r="PT85" s="96" t="str">
        <f>データ!JV10</f>
        <v>R03</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H29</v>
      </c>
      <c r="RM85" s="96"/>
      <c r="RN85" s="96"/>
      <c r="RO85" s="96"/>
      <c r="RP85" s="96"/>
      <c r="RQ85" s="96"/>
      <c r="RR85" s="96"/>
      <c r="RS85" s="96"/>
      <c r="RT85" s="96"/>
      <c r="RU85" s="96"/>
      <c r="RV85" s="96"/>
      <c r="RW85" s="96"/>
      <c r="RX85" s="96"/>
      <c r="RY85" s="96"/>
      <c r="RZ85" s="96"/>
      <c r="SA85" s="96"/>
      <c r="SB85" s="96"/>
      <c r="SC85" s="96" t="str">
        <f>データ!LR10</f>
        <v>H30</v>
      </c>
      <c r="SD85" s="96"/>
      <c r="SE85" s="96"/>
      <c r="SF85" s="96"/>
      <c r="SG85" s="96"/>
      <c r="SH85" s="96"/>
      <c r="SI85" s="96"/>
      <c r="SJ85" s="96"/>
      <c r="SK85" s="96"/>
      <c r="SL85" s="96"/>
      <c r="SM85" s="96"/>
      <c r="SN85" s="96"/>
      <c r="SO85" s="96"/>
      <c r="SP85" s="96"/>
      <c r="SQ85" s="96"/>
      <c r="SR85" s="96"/>
      <c r="SS85" s="96"/>
      <c r="ST85" s="96" t="str">
        <f>データ!LS10</f>
        <v>R01</v>
      </c>
      <c r="SU85" s="96"/>
      <c r="SV85" s="96"/>
      <c r="SW85" s="96"/>
      <c r="SX85" s="96"/>
      <c r="SY85" s="96"/>
      <c r="SZ85" s="96"/>
      <c r="TA85" s="96"/>
      <c r="TB85" s="96"/>
      <c r="TC85" s="96"/>
      <c r="TD85" s="96"/>
      <c r="TE85" s="96"/>
      <c r="TF85" s="96"/>
      <c r="TG85" s="96"/>
      <c r="TH85" s="96"/>
      <c r="TI85" s="96"/>
      <c r="TJ85" s="96"/>
      <c r="TK85" s="96" t="str">
        <f>データ!LT10</f>
        <v>R02</v>
      </c>
      <c r="TL85" s="96"/>
      <c r="TM85" s="96"/>
      <c r="TN85" s="96"/>
      <c r="TO85" s="96"/>
      <c r="TP85" s="96"/>
      <c r="TQ85" s="96"/>
      <c r="TR85" s="96"/>
      <c r="TS85" s="96"/>
      <c r="TT85" s="96"/>
      <c r="TU85" s="96"/>
      <c r="TV85" s="96"/>
      <c r="TW85" s="96"/>
      <c r="TX85" s="96"/>
      <c r="TY85" s="96"/>
      <c r="TZ85" s="96"/>
      <c r="UA85" s="96"/>
      <c r="UB85" s="96" t="str">
        <f>データ!LU10</f>
        <v>R03</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2" t="str">
        <f>データ!DU11</f>
        <v>-</v>
      </c>
      <c r="U86" s="93"/>
      <c r="V86" s="93"/>
      <c r="W86" s="93"/>
      <c r="X86" s="93"/>
      <c r="Y86" s="93"/>
      <c r="Z86" s="93"/>
      <c r="AA86" s="93"/>
      <c r="AB86" s="93"/>
      <c r="AC86" s="93"/>
      <c r="AD86" s="93"/>
      <c r="AE86" s="93"/>
      <c r="AF86" s="93"/>
      <c r="AG86" s="93"/>
      <c r="AH86" s="93"/>
      <c r="AI86" s="93"/>
      <c r="AJ86" s="93"/>
      <c r="AK86" s="93"/>
      <c r="AL86" s="94"/>
      <c r="AM86" s="92" t="str">
        <f>データ!DV11</f>
        <v>-</v>
      </c>
      <c r="AN86" s="93"/>
      <c r="AO86" s="93"/>
      <c r="AP86" s="93"/>
      <c r="AQ86" s="93"/>
      <c r="AR86" s="93"/>
      <c r="AS86" s="93"/>
      <c r="AT86" s="93"/>
      <c r="AU86" s="93"/>
      <c r="AV86" s="93"/>
      <c r="AW86" s="93"/>
      <c r="AX86" s="93"/>
      <c r="AY86" s="93"/>
      <c r="AZ86" s="93"/>
      <c r="BA86" s="93"/>
      <c r="BB86" s="93"/>
      <c r="BC86" s="93"/>
      <c r="BD86" s="93"/>
      <c r="BE86" s="94"/>
      <c r="BF86" s="92">
        <f>データ!DW11</f>
        <v>607.70000000000005</v>
      </c>
      <c r="BG86" s="93"/>
      <c r="BH86" s="93"/>
      <c r="BI86" s="93"/>
      <c r="BJ86" s="93"/>
      <c r="BK86" s="93"/>
      <c r="BL86" s="93"/>
      <c r="BM86" s="93"/>
      <c r="BN86" s="93"/>
      <c r="BO86" s="93"/>
      <c r="BP86" s="93"/>
      <c r="BQ86" s="93"/>
      <c r="BR86" s="93"/>
      <c r="BS86" s="93"/>
      <c r="BT86" s="93"/>
      <c r="BU86" s="93"/>
      <c r="BV86" s="93"/>
      <c r="BW86" s="93"/>
      <c r="BX86" s="94"/>
      <c r="BY86" s="92">
        <f>データ!DX11</f>
        <v>494.5</v>
      </c>
      <c r="BZ86" s="93"/>
      <c r="CA86" s="93"/>
      <c r="CB86" s="93"/>
      <c r="CC86" s="93"/>
      <c r="CD86" s="93"/>
      <c r="CE86" s="93"/>
      <c r="CF86" s="93"/>
      <c r="CG86" s="93"/>
      <c r="CH86" s="93"/>
      <c r="CI86" s="93"/>
      <c r="CJ86" s="93"/>
      <c r="CK86" s="93"/>
      <c r="CL86" s="93"/>
      <c r="CM86" s="93"/>
      <c r="CN86" s="93"/>
      <c r="CO86" s="93"/>
      <c r="CP86" s="93"/>
      <c r="CQ86" s="94"/>
      <c r="CR86" s="92">
        <f>データ!DY11</f>
        <v>525.1</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38</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f>データ!JT11</f>
        <v>607.70000000000005</v>
      </c>
      <c r="OM86" s="88"/>
      <c r="ON86" s="88"/>
      <c r="OO86" s="88"/>
      <c r="OP86" s="88"/>
      <c r="OQ86" s="88"/>
      <c r="OR86" s="88"/>
      <c r="OS86" s="88"/>
      <c r="OT86" s="88"/>
      <c r="OU86" s="88"/>
      <c r="OV86" s="88"/>
      <c r="OW86" s="88"/>
      <c r="OX86" s="88"/>
      <c r="OY86" s="88"/>
      <c r="OZ86" s="88"/>
      <c r="PA86" s="88"/>
      <c r="PB86" s="88"/>
      <c r="PC86" s="88">
        <f>データ!JU11</f>
        <v>494.5</v>
      </c>
      <c r="PD86" s="88"/>
      <c r="PE86" s="88"/>
      <c r="PF86" s="88"/>
      <c r="PG86" s="88"/>
      <c r="PH86" s="88"/>
      <c r="PI86" s="88"/>
      <c r="PJ86" s="88"/>
      <c r="PK86" s="88"/>
      <c r="PL86" s="88"/>
      <c r="PM86" s="88"/>
      <c r="PN86" s="88"/>
      <c r="PO86" s="88"/>
      <c r="PP86" s="88"/>
      <c r="PQ86" s="88"/>
      <c r="PR86" s="88"/>
      <c r="PS86" s="88"/>
      <c r="PT86" s="88">
        <f>データ!JV11</f>
        <v>525.1</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2" t="str">
        <f>データ!DU12</f>
        <v>-</v>
      </c>
      <c r="U87" s="93"/>
      <c r="V87" s="93"/>
      <c r="W87" s="93"/>
      <c r="X87" s="93"/>
      <c r="Y87" s="93"/>
      <c r="Z87" s="93"/>
      <c r="AA87" s="93"/>
      <c r="AB87" s="93"/>
      <c r="AC87" s="93"/>
      <c r="AD87" s="93"/>
      <c r="AE87" s="93"/>
      <c r="AF87" s="93"/>
      <c r="AG87" s="93"/>
      <c r="AH87" s="93"/>
      <c r="AI87" s="93"/>
      <c r="AJ87" s="93"/>
      <c r="AK87" s="93"/>
      <c r="AL87" s="94"/>
      <c r="AM87" s="92" t="str">
        <f>データ!DV12</f>
        <v>-</v>
      </c>
      <c r="AN87" s="93"/>
      <c r="AO87" s="93"/>
      <c r="AP87" s="93"/>
      <c r="AQ87" s="93"/>
      <c r="AR87" s="93"/>
      <c r="AS87" s="93"/>
      <c r="AT87" s="93"/>
      <c r="AU87" s="93"/>
      <c r="AV87" s="93"/>
      <c r="AW87" s="93"/>
      <c r="AX87" s="93"/>
      <c r="AY87" s="93"/>
      <c r="AZ87" s="93"/>
      <c r="BA87" s="93"/>
      <c r="BB87" s="93"/>
      <c r="BC87" s="93"/>
      <c r="BD87" s="93"/>
      <c r="BE87" s="94"/>
      <c r="BF87" s="92">
        <f>データ!DW12</f>
        <v>175.4</v>
      </c>
      <c r="BG87" s="93"/>
      <c r="BH87" s="93"/>
      <c r="BI87" s="93"/>
      <c r="BJ87" s="93"/>
      <c r="BK87" s="93"/>
      <c r="BL87" s="93"/>
      <c r="BM87" s="93"/>
      <c r="BN87" s="93"/>
      <c r="BO87" s="93"/>
      <c r="BP87" s="93"/>
      <c r="BQ87" s="93"/>
      <c r="BR87" s="93"/>
      <c r="BS87" s="93"/>
      <c r="BT87" s="93"/>
      <c r="BU87" s="93"/>
      <c r="BV87" s="93"/>
      <c r="BW87" s="93"/>
      <c r="BX87" s="94"/>
      <c r="BY87" s="92">
        <f>データ!DX12</f>
        <v>166.4</v>
      </c>
      <c r="BZ87" s="93"/>
      <c r="CA87" s="93"/>
      <c r="CB87" s="93"/>
      <c r="CC87" s="93"/>
      <c r="CD87" s="93"/>
      <c r="CE87" s="93"/>
      <c r="CF87" s="93"/>
      <c r="CG87" s="93"/>
      <c r="CH87" s="93"/>
      <c r="CI87" s="93"/>
      <c r="CJ87" s="93"/>
      <c r="CK87" s="93"/>
      <c r="CL87" s="93"/>
      <c r="CM87" s="93"/>
      <c r="CN87" s="93"/>
      <c r="CO87" s="93"/>
      <c r="CP87" s="93"/>
      <c r="CQ87" s="94"/>
      <c r="CR87" s="92">
        <f>データ!DY12</f>
        <v>201.7</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f>データ!JT12</f>
        <v>459.2</v>
      </c>
      <c r="OM87" s="88"/>
      <c r="ON87" s="88"/>
      <c r="OO87" s="88"/>
      <c r="OP87" s="88"/>
      <c r="OQ87" s="88"/>
      <c r="OR87" s="88"/>
      <c r="OS87" s="88"/>
      <c r="OT87" s="88"/>
      <c r="OU87" s="88"/>
      <c r="OV87" s="88"/>
      <c r="OW87" s="88"/>
      <c r="OX87" s="88"/>
      <c r="OY87" s="88"/>
      <c r="OZ87" s="88"/>
      <c r="PA87" s="88"/>
      <c r="PB87" s="88"/>
      <c r="PC87" s="88">
        <f>データ!JU12</f>
        <v>331.9</v>
      </c>
      <c r="PD87" s="88"/>
      <c r="PE87" s="88"/>
      <c r="PF87" s="88"/>
      <c r="PG87" s="88"/>
      <c r="PH87" s="88"/>
      <c r="PI87" s="88"/>
      <c r="PJ87" s="88"/>
      <c r="PK87" s="88"/>
      <c r="PL87" s="88"/>
      <c r="PM87" s="88"/>
      <c r="PN87" s="88"/>
      <c r="PO87" s="88"/>
      <c r="PP87" s="88"/>
      <c r="PQ87" s="88"/>
      <c r="PR87" s="88"/>
      <c r="PS87" s="88"/>
      <c r="PT87" s="88">
        <f>データ!JV12</f>
        <v>450.4</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H29</v>
      </c>
      <c r="U100" s="98"/>
      <c r="V100" s="98"/>
      <c r="W100" s="98"/>
      <c r="X100" s="98"/>
      <c r="Y100" s="98"/>
      <c r="Z100" s="98"/>
      <c r="AA100" s="98"/>
      <c r="AB100" s="98"/>
      <c r="AC100" s="98"/>
      <c r="AD100" s="98"/>
      <c r="AE100" s="98"/>
      <c r="AF100" s="98"/>
      <c r="AG100" s="98"/>
      <c r="AH100" s="98"/>
      <c r="AI100" s="98"/>
      <c r="AJ100" s="98"/>
      <c r="AK100" s="98"/>
      <c r="AL100" s="99"/>
      <c r="AM100" s="97" t="str">
        <f>データ!EF10</f>
        <v>H30</v>
      </c>
      <c r="AN100" s="98"/>
      <c r="AO100" s="98"/>
      <c r="AP100" s="98"/>
      <c r="AQ100" s="98"/>
      <c r="AR100" s="98"/>
      <c r="AS100" s="98"/>
      <c r="AT100" s="98"/>
      <c r="AU100" s="98"/>
      <c r="AV100" s="98"/>
      <c r="AW100" s="98"/>
      <c r="AX100" s="98"/>
      <c r="AY100" s="98"/>
      <c r="AZ100" s="98"/>
      <c r="BA100" s="98"/>
      <c r="BB100" s="98"/>
      <c r="BC100" s="98"/>
      <c r="BD100" s="98"/>
      <c r="BE100" s="99"/>
      <c r="BF100" s="97" t="str">
        <f>データ!EG10</f>
        <v>R01</v>
      </c>
      <c r="BG100" s="98"/>
      <c r="BH100" s="98"/>
      <c r="BI100" s="98"/>
      <c r="BJ100" s="98"/>
      <c r="BK100" s="98"/>
      <c r="BL100" s="98"/>
      <c r="BM100" s="98"/>
      <c r="BN100" s="98"/>
      <c r="BO100" s="98"/>
      <c r="BP100" s="98"/>
      <c r="BQ100" s="98"/>
      <c r="BR100" s="98"/>
      <c r="BS100" s="98"/>
      <c r="BT100" s="98"/>
      <c r="BU100" s="98"/>
      <c r="BV100" s="98"/>
      <c r="BW100" s="98"/>
      <c r="BX100" s="99"/>
      <c r="BY100" s="97" t="str">
        <f>データ!EH10</f>
        <v>R02</v>
      </c>
      <c r="BZ100" s="98"/>
      <c r="CA100" s="98"/>
      <c r="CB100" s="98"/>
      <c r="CC100" s="98"/>
      <c r="CD100" s="98"/>
      <c r="CE100" s="98"/>
      <c r="CF100" s="98"/>
      <c r="CG100" s="98"/>
      <c r="CH100" s="98"/>
      <c r="CI100" s="98"/>
      <c r="CJ100" s="98"/>
      <c r="CK100" s="98"/>
      <c r="CL100" s="98"/>
      <c r="CM100" s="98"/>
      <c r="CN100" s="98"/>
      <c r="CO100" s="98"/>
      <c r="CP100" s="98"/>
      <c r="CQ100" s="99"/>
      <c r="CR100" s="97" t="str">
        <f>データ!EI10</f>
        <v>R03</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H29</v>
      </c>
      <c r="EN100" s="96"/>
      <c r="EO100" s="96"/>
      <c r="EP100" s="96"/>
      <c r="EQ100" s="96"/>
      <c r="ER100" s="96"/>
      <c r="ES100" s="96"/>
      <c r="ET100" s="96"/>
      <c r="EU100" s="96"/>
      <c r="EV100" s="96"/>
      <c r="EW100" s="96"/>
      <c r="EX100" s="96"/>
      <c r="EY100" s="96"/>
      <c r="EZ100" s="96"/>
      <c r="FA100" s="96"/>
      <c r="FB100" s="96"/>
      <c r="FC100" s="96"/>
      <c r="FD100" s="96" t="str">
        <f>データ!GE10</f>
        <v>H30</v>
      </c>
      <c r="FE100" s="96"/>
      <c r="FF100" s="96"/>
      <c r="FG100" s="96"/>
      <c r="FH100" s="96"/>
      <c r="FI100" s="96"/>
      <c r="FJ100" s="96"/>
      <c r="FK100" s="96"/>
      <c r="FL100" s="96"/>
      <c r="FM100" s="96"/>
      <c r="FN100" s="96"/>
      <c r="FO100" s="96"/>
      <c r="FP100" s="96"/>
      <c r="FQ100" s="96"/>
      <c r="FR100" s="96"/>
      <c r="FS100" s="96"/>
      <c r="FT100" s="96"/>
      <c r="FU100" s="96" t="str">
        <f>データ!GF10</f>
        <v>R01</v>
      </c>
      <c r="FV100" s="96"/>
      <c r="FW100" s="96"/>
      <c r="FX100" s="96"/>
      <c r="FY100" s="96"/>
      <c r="FZ100" s="96"/>
      <c r="GA100" s="96"/>
      <c r="GB100" s="96"/>
      <c r="GC100" s="96"/>
      <c r="GD100" s="96"/>
      <c r="GE100" s="96"/>
      <c r="GF100" s="96"/>
      <c r="GG100" s="96"/>
      <c r="GH100" s="96"/>
      <c r="GI100" s="96"/>
      <c r="GJ100" s="96"/>
      <c r="GK100" s="96"/>
      <c r="GL100" s="96" t="str">
        <f>データ!GG10</f>
        <v>R02</v>
      </c>
      <c r="GM100" s="96"/>
      <c r="GN100" s="96"/>
      <c r="GO100" s="96"/>
      <c r="GP100" s="96"/>
      <c r="GQ100" s="96"/>
      <c r="GR100" s="96"/>
      <c r="GS100" s="96"/>
      <c r="GT100" s="96"/>
      <c r="GU100" s="96"/>
      <c r="GV100" s="96"/>
      <c r="GW100" s="96"/>
      <c r="GX100" s="96"/>
      <c r="GY100" s="96"/>
      <c r="GZ100" s="96"/>
      <c r="HA100" s="96"/>
      <c r="HB100" s="96"/>
      <c r="HC100" s="96" t="str">
        <f>データ!GH10</f>
        <v>R03</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H29</v>
      </c>
      <c r="IV100" s="96"/>
      <c r="IW100" s="96"/>
      <c r="IX100" s="96"/>
      <c r="IY100" s="96"/>
      <c r="IZ100" s="96"/>
      <c r="JA100" s="96"/>
      <c r="JB100" s="96"/>
      <c r="JC100" s="96"/>
      <c r="JD100" s="96"/>
      <c r="JE100" s="96"/>
      <c r="JF100" s="96"/>
      <c r="JG100" s="96"/>
      <c r="JH100" s="96"/>
      <c r="JI100" s="96"/>
      <c r="JJ100" s="96"/>
      <c r="JK100" s="96"/>
      <c r="JL100" s="96" t="str">
        <f>データ!ID10</f>
        <v>H30</v>
      </c>
      <c r="JM100" s="96"/>
      <c r="JN100" s="96"/>
      <c r="JO100" s="96"/>
      <c r="JP100" s="96"/>
      <c r="JQ100" s="96"/>
      <c r="JR100" s="96"/>
      <c r="JS100" s="96"/>
      <c r="JT100" s="96"/>
      <c r="JU100" s="96"/>
      <c r="JV100" s="96"/>
      <c r="JW100" s="96"/>
      <c r="JX100" s="96"/>
      <c r="JY100" s="96"/>
      <c r="JZ100" s="96"/>
      <c r="KA100" s="96"/>
      <c r="KB100" s="96"/>
      <c r="KC100" s="96" t="str">
        <f>データ!IE10</f>
        <v>R01</v>
      </c>
      <c r="KD100" s="96"/>
      <c r="KE100" s="96"/>
      <c r="KF100" s="96"/>
      <c r="KG100" s="96"/>
      <c r="KH100" s="96"/>
      <c r="KI100" s="96"/>
      <c r="KJ100" s="96"/>
      <c r="KK100" s="96"/>
      <c r="KL100" s="96"/>
      <c r="KM100" s="96"/>
      <c r="KN100" s="96"/>
      <c r="KO100" s="96"/>
      <c r="KP100" s="96"/>
      <c r="KQ100" s="96"/>
      <c r="KR100" s="96"/>
      <c r="KS100" s="96"/>
      <c r="KT100" s="96" t="str">
        <f>データ!IF10</f>
        <v>R02</v>
      </c>
      <c r="KU100" s="96"/>
      <c r="KV100" s="96"/>
      <c r="KW100" s="96"/>
      <c r="KX100" s="96"/>
      <c r="KY100" s="96"/>
      <c r="KZ100" s="96"/>
      <c r="LA100" s="96"/>
      <c r="LB100" s="96"/>
      <c r="LC100" s="96"/>
      <c r="LD100" s="96"/>
      <c r="LE100" s="96"/>
      <c r="LF100" s="96"/>
      <c r="LG100" s="96"/>
      <c r="LH100" s="96"/>
      <c r="LI100" s="96"/>
      <c r="LJ100" s="96"/>
      <c r="LK100" s="96" t="str">
        <f>データ!IG10</f>
        <v>R03</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H29</v>
      </c>
      <c r="NE100" s="96"/>
      <c r="NF100" s="96"/>
      <c r="NG100" s="96"/>
      <c r="NH100" s="96"/>
      <c r="NI100" s="96"/>
      <c r="NJ100" s="96"/>
      <c r="NK100" s="96"/>
      <c r="NL100" s="96"/>
      <c r="NM100" s="96"/>
      <c r="NN100" s="96"/>
      <c r="NO100" s="96"/>
      <c r="NP100" s="96"/>
      <c r="NQ100" s="96"/>
      <c r="NR100" s="96"/>
      <c r="NS100" s="96"/>
      <c r="NT100" s="96"/>
      <c r="NU100" s="96" t="str">
        <f>データ!KC10</f>
        <v>H30</v>
      </c>
      <c r="NV100" s="96"/>
      <c r="NW100" s="96"/>
      <c r="NX100" s="96"/>
      <c r="NY100" s="96"/>
      <c r="NZ100" s="96"/>
      <c r="OA100" s="96"/>
      <c r="OB100" s="96"/>
      <c r="OC100" s="96"/>
      <c r="OD100" s="96"/>
      <c r="OE100" s="96"/>
      <c r="OF100" s="96"/>
      <c r="OG100" s="96"/>
      <c r="OH100" s="96"/>
      <c r="OI100" s="96"/>
      <c r="OJ100" s="96"/>
      <c r="OK100" s="96"/>
      <c r="OL100" s="96" t="str">
        <f>データ!KD10</f>
        <v>R01</v>
      </c>
      <c r="OM100" s="96"/>
      <c r="ON100" s="96"/>
      <c r="OO100" s="96"/>
      <c r="OP100" s="96"/>
      <c r="OQ100" s="96"/>
      <c r="OR100" s="96"/>
      <c r="OS100" s="96"/>
      <c r="OT100" s="96"/>
      <c r="OU100" s="96"/>
      <c r="OV100" s="96"/>
      <c r="OW100" s="96"/>
      <c r="OX100" s="96"/>
      <c r="OY100" s="96"/>
      <c r="OZ100" s="96"/>
      <c r="PA100" s="96"/>
      <c r="PB100" s="96"/>
      <c r="PC100" s="96" t="str">
        <f>データ!KE10</f>
        <v>R02</v>
      </c>
      <c r="PD100" s="96"/>
      <c r="PE100" s="96"/>
      <c r="PF100" s="96"/>
      <c r="PG100" s="96"/>
      <c r="PH100" s="96"/>
      <c r="PI100" s="96"/>
      <c r="PJ100" s="96"/>
      <c r="PK100" s="96"/>
      <c r="PL100" s="96"/>
      <c r="PM100" s="96"/>
      <c r="PN100" s="96"/>
      <c r="PO100" s="96"/>
      <c r="PP100" s="96"/>
      <c r="PQ100" s="96"/>
      <c r="PR100" s="96"/>
      <c r="PS100" s="96"/>
      <c r="PT100" s="96" t="str">
        <f>データ!KF10</f>
        <v>R03</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H29</v>
      </c>
      <c r="RM100" s="96"/>
      <c r="RN100" s="96"/>
      <c r="RO100" s="96"/>
      <c r="RP100" s="96"/>
      <c r="RQ100" s="96"/>
      <c r="RR100" s="96"/>
      <c r="RS100" s="96"/>
      <c r="RT100" s="96"/>
      <c r="RU100" s="96"/>
      <c r="RV100" s="96"/>
      <c r="RW100" s="96"/>
      <c r="RX100" s="96"/>
      <c r="RY100" s="96"/>
      <c r="RZ100" s="96"/>
      <c r="SA100" s="96"/>
      <c r="SB100" s="96"/>
      <c r="SC100" s="96" t="str">
        <f>データ!MB10</f>
        <v>H30</v>
      </c>
      <c r="SD100" s="96"/>
      <c r="SE100" s="96"/>
      <c r="SF100" s="96"/>
      <c r="SG100" s="96"/>
      <c r="SH100" s="96"/>
      <c r="SI100" s="96"/>
      <c r="SJ100" s="96"/>
      <c r="SK100" s="96"/>
      <c r="SL100" s="96"/>
      <c r="SM100" s="96"/>
      <c r="SN100" s="96"/>
      <c r="SO100" s="96"/>
      <c r="SP100" s="96"/>
      <c r="SQ100" s="96"/>
      <c r="SR100" s="96"/>
      <c r="SS100" s="96"/>
      <c r="ST100" s="96" t="str">
        <f>データ!MC10</f>
        <v>R01</v>
      </c>
      <c r="SU100" s="96"/>
      <c r="SV100" s="96"/>
      <c r="SW100" s="96"/>
      <c r="SX100" s="96"/>
      <c r="SY100" s="96"/>
      <c r="SZ100" s="96"/>
      <c r="TA100" s="96"/>
      <c r="TB100" s="96"/>
      <c r="TC100" s="96"/>
      <c r="TD100" s="96"/>
      <c r="TE100" s="96"/>
      <c r="TF100" s="96"/>
      <c r="TG100" s="96"/>
      <c r="TH100" s="96"/>
      <c r="TI100" s="96"/>
      <c r="TJ100" s="96"/>
      <c r="TK100" s="96" t="str">
        <f>データ!MD10</f>
        <v>R02</v>
      </c>
      <c r="TL100" s="96"/>
      <c r="TM100" s="96"/>
      <c r="TN100" s="96"/>
      <c r="TO100" s="96"/>
      <c r="TP100" s="96"/>
      <c r="TQ100" s="96"/>
      <c r="TR100" s="96"/>
      <c r="TS100" s="96"/>
      <c r="TT100" s="96"/>
      <c r="TU100" s="96"/>
      <c r="TV100" s="96"/>
      <c r="TW100" s="96"/>
      <c r="TX100" s="96"/>
      <c r="TY100" s="96"/>
      <c r="TZ100" s="96"/>
      <c r="UA100" s="96"/>
      <c r="UB100" s="96" t="str">
        <f>データ!ME10</f>
        <v>R03</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274</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40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H29</v>
      </c>
      <c r="U116" s="98"/>
      <c r="V116" s="98"/>
      <c r="W116" s="98"/>
      <c r="X116" s="98"/>
      <c r="Y116" s="98"/>
      <c r="Z116" s="98"/>
      <c r="AA116" s="98"/>
      <c r="AB116" s="98"/>
      <c r="AC116" s="98"/>
      <c r="AD116" s="98"/>
      <c r="AE116" s="98"/>
      <c r="AF116" s="98"/>
      <c r="AG116" s="98"/>
      <c r="AH116" s="98"/>
      <c r="AI116" s="98"/>
      <c r="AJ116" s="98"/>
      <c r="AK116" s="98"/>
      <c r="AL116" s="99"/>
      <c r="AM116" s="97" t="str">
        <f>データ!EP10</f>
        <v>H30</v>
      </c>
      <c r="AN116" s="98"/>
      <c r="AO116" s="98"/>
      <c r="AP116" s="98"/>
      <c r="AQ116" s="98"/>
      <c r="AR116" s="98"/>
      <c r="AS116" s="98"/>
      <c r="AT116" s="98"/>
      <c r="AU116" s="98"/>
      <c r="AV116" s="98"/>
      <c r="AW116" s="98"/>
      <c r="AX116" s="98"/>
      <c r="AY116" s="98"/>
      <c r="AZ116" s="98"/>
      <c r="BA116" s="98"/>
      <c r="BB116" s="98"/>
      <c r="BC116" s="98"/>
      <c r="BD116" s="98"/>
      <c r="BE116" s="99"/>
      <c r="BF116" s="97" t="str">
        <f>データ!EQ10</f>
        <v>R01</v>
      </c>
      <c r="BG116" s="98"/>
      <c r="BH116" s="98"/>
      <c r="BI116" s="98"/>
      <c r="BJ116" s="98"/>
      <c r="BK116" s="98"/>
      <c r="BL116" s="98"/>
      <c r="BM116" s="98"/>
      <c r="BN116" s="98"/>
      <c r="BO116" s="98"/>
      <c r="BP116" s="98"/>
      <c r="BQ116" s="98"/>
      <c r="BR116" s="98"/>
      <c r="BS116" s="98"/>
      <c r="BT116" s="98"/>
      <c r="BU116" s="98"/>
      <c r="BV116" s="98"/>
      <c r="BW116" s="98"/>
      <c r="BX116" s="99"/>
      <c r="BY116" s="97" t="str">
        <f>データ!ER10</f>
        <v>R02</v>
      </c>
      <c r="BZ116" s="98"/>
      <c r="CA116" s="98"/>
      <c r="CB116" s="98"/>
      <c r="CC116" s="98"/>
      <c r="CD116" s="98"/>
      <c r="CE116" s="98"/>
      <c r="CF116" s="98"/>
      <c r="CG116" s="98"/>
      <c r="CH116" s="98"/>
      <c r="CI116" s="98"/>
      <c r="CJ116" s="98"/>
      <c r="CK116" s="98"/>
      <c r="CL116" s="98"/>
      <c r="CM116" s="98"/>
      <c r="CN116" s="98"/>
      <c r="CO116" s="98"/>
      <c r="CP116" s="98"/>
      <c r="CQ116" s="99"/>
      <c r="CR116" s="97" t="str">
        <f>データ!ES10</f>
        <v>R03</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H29</v>
      </c>
      <c r="EN116" s="96"/>
      <c r="EO116" s="96"/>
      <c r="EP116" s="96"/>
      <c r="EQ116" s="96"/>
      <c r="ER116" s="96"/>
      <c r="ES116" s="96"/>
      <c r="ET116" s="96"/>
      <c r="EU116" s="96"/>
      <c r="EV116" s="96"/>
      <c r="EW116" s="96"/>
      <c r="EX116" s="96"/>
      <c r="EY116" s="96"/>
      <c r="EZ116" s="96"/>
      <c r="FA116" s="96"/>
      <c r="FB116" s="96"/>
      <c r="FC116" s="96"/>
      <c r="FD116" s="96" t="str">
        <f>データ!GO10</f>
        <v>H30</v>
      </c>
      <c r="FE116" s="96"/>
      <c r="FF116" s="96"/>
      <c r="FG116" s="96"/>
      <c r="FH116" s="96"/>
      <c r="FI116" s="96"/>
      <c r="FJ116" s="96"/>
      <c r="FK116" s="96"/>
      <c r="FL116" s="96"/>
      <c r="FM116" s="96"/>
      <c r="FN116" s="96"/>
      <c r="FO116" s="96"/>
      <c r="FP116" s="96"/>
      <c r="FQ116" s="96"/>
      <c r="FR116" s="96"/>
      <c r="FS116" s="96"/>
      <c r="FT116" s="96"/>
      <c r="FU116" s="96" t="str">
        <f>データ!GP10</f>
        <v>R01</v>
      </c>
      <c r="FV116" s="96"/>
      <c r="FW116" s="96"/>
      <c r="FX116" s="96"/>
      <c r="FY116" s="96"/>
      <c r="FZ116" s="96"/>
      <c r="GA116" s="96"/>
      <c r="GB116" s="96"/>
      <c r="GC116" s="96"/>
      <c r="GD116" s="96"/>
      <c r="GE116" s="96"/>
      <c r="GF116" s="96"/>
      <c r="GG116" s="96"/>
      <c r="GH116" s="96"/>
      <c r="GI116" s="96"/>
      <c r="GJ116" s="96"/>
      <c r="GK116" s="96"/>
      <c r="GL116" s="96" t="str">
        <f>データ!GQ10</f>
        <v>R02</v>
      </c>
      <c r="GM116" s="96"/>
      <c r="GN116" s="96"/>
      <c r="GO116" s="96"/>
      <c r="GP116" s="96"/>
      <c r="GQ116" s="96"/>
      <c r="GR116" s="96"/>
      <c r="GS116" s="96"/>
      <c r="GT116" s="96"/>
      <c r="GU116" s="96"/>
      <c r="GV116" s="96"/>
      <c r="GW116" s="96"/>
      <c r="GX116" s="96"/>
      <c r="GY116" s="96"/>
      <c r="GZ116" s="96"/>
      <c r="HA116" s="96"/>
      <c r="HB116" s="96"/>
      <c r="HC116" s="96" t="str">
        <f>データ!GR10</f>
        <v>R03</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H29</v>
      </c>
      <c r="IV116" s="96"/>
      <c r="IW116" s="96"/>
      <c r="IX116" s="96"/>
      <c r="IY116" s="96"/>
      <c r="IZ116" s="96"/>
      <c r="JA116" s="96"/>
      <c r="JB116" s="96"/>
      <c r="JC116" s="96"/>
      <c r="JD116" s="96"/>
      <c r="JE116" s="96"/>
      <c r="JF116" s="96"/>
      <c r="JG116" s="96"/>
      <c r="JH116" s="96"/>
      <c r="JI116" s="96"/>
      <c r="JJ116" s="96"/>
      <c r="JK116" s="96"/>
      <c r="JL116" s="96" t="str">
        <f>データ!IN10</f>
        <v>H30</v>
      </c>
      <c r="JM116" s="96"/>
      <c r="JN116" s="96"/>
      <c r="JO116" s="96"/>
      <c r="JP116" s="96"/>
      <c r="JQ116" s="96"/>
      <c r="JR116" s="96"/>
      <c r="JS116" s="96"/>
      <c r="JT116" s="96"/>
      <c r="JU116" s="96"/>
      <c r="JV116" s="96"/>
      <c r="JW116" s="96"/>
      <c r="JX116" s="96"/>
      <c r="JY116" s="96"/>
      <c r="JZ116" s="96"/>
      <c r="KA116" s="96"/>
      <c r="KB116" s="96"/>
      <c r="KC116" s="96" t="str">
        <f>データ!IO10</f>
        <v>R01</v>
      </c>
      <c r="KD116" s="96"/>
      <c r="KE116" s="96"/>
      <c r="KF116" s="96"/>
      <c r="KG116" s="96"/>
      <c r="KH116" s="96"/>
      <c r="KI116" s="96"/>
      <c r="KJ116" s="96"/>
      <c r="KK116" s="96"/>
      <c r="KL116" s="96"/>
      <c r="KM116" s="96"/>
      <c r="KN116" s="96"/>
      <c r="KO116" s="96"/>
      <c r="KP116" s="96"/>
      <c r="KQ116" s="96"/>
      <c r="KR116" s="96"/>
      <c r="KS116" s="96"/>
      <c r="KT116" s="96" t="str">
        <f>データ!IP10</f>
        <v>R02</v>
      </c>
      <c r="KU116" s="96"/>
      <c r="KV116" s="96"/>
      <c r="KW116" s="96"/>
      <c r="KX116" s="96"/>
      <c r="KY116" s="96"/>
      <c r="KZ116" s="96"/>
      <c r="LA116" s="96"/>
      <c r="LB116" s="96"/>
      <c r="LC116" s="96"/>
      <c r="LD116" s="96"/>
      <c r="LE116" s="96"/>
      <c r="LF116" s="96"/>
      <c r="LG116" s="96"/>
      <c r="LH116" s="96"/>
      <c r="LI116" s="96"/>
      <c r="LJ116" s="96"/>
      <c r="LK116" s="96" t="str">
        <f>データ!IQ10</f>
        <v>R03</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H29</v>
      </c>
      <c r="NE116" s="96"/>
      <c r="NF116" s="96"/>
      <c r="NG116" s="96"/>
      <c r="NH116" s="96"/>
      <c r="NI116" s="96"/>
      <c r="NJ116" s="96"/>
      <c r="NK116" s="96"/>
      <c r="NL116" s="96"/>
      <c r="NM116" s="96"/>
      <c r="NN116" s="96"/>
      <c r="NO116" s="96"/>
      <c r="NP116" s="96"/>
      <c r="NQ116" s="96"/>
      <c r="NR116" s="96"/>
      <c r="NS116" s="96"/>
      <c r="NT116" s="96"/>
      <c r="NU116" s="96" t="str">
        <f>データ!KM10</f>
        <v>H30</v>
      </c>
      <c r="NV116" s="96"/>
      <c r="NW116" s="96"/>
      <c r="NX116" s="96"/>
      <c r="NY116" s="96"/>
      <c r="NZ116" s="96"/>
      <c r="OA116" s="96"/>
      <c r="OB116" s="96"/>
      <c r="OC116" s="96"/>
      <c r="OD116" s="96"/>
      <c r="OE116" s="96"/>
      <c r="OF116" s="96"/>
      <c r="OG116" s="96"/>
      <c r="OH116" s="96"/>
      <c r="OI116" s="96"/>
      <c r="OJ116" s="96"/>
      <c r="OK116" s="96"/>
      <c r="OL116" s="96" t="str">
        <f>データ!KN10</f>
        <v>R01</v>
      </c>
      <c r="OM116" s="96"/>
      <c r="ON116" s="96"/>
      <c r="OO116" s="96"/>
      <c r="OP116" s="96"/>
      <c r="OQ116" s="96"/>
      <c r="OR116" s="96"/>
      <c r="OS116" s="96"/>
      <c r="OT116" s="96"/>
      <c r="OU116" s="96"/>
      <c r="OV116" s="96"/>
      <c r="OW116" s="96"/>
      <c r="OX116" s="96"/>
      <c r="OY116" s="96"/>
      <c r="OZ116" s="96"/>
      <c r="PA116" s="96"/>
      <c r="PB116" s="96"/>
      <c r="PC116" s="96" t="str">
        <f>データ!KO10</f>
        <v>R02</v>
      </c>
      <c r="PD116" s="96"/>
      <c r="PE116" s="96"/>
      <c r="PF116" s="96"/>
      <c r="PG116" s="96"/>
      <c r="PH116" s="96"/>
      <c r="PI116" s="96"/>
      <c r="PJ116" s="96"/>
      <c r="PK116" s="96"/>
      <c r="PL116" s="96"/>
      <c r="PM116" s="96"/>
      <c r="PN116" s="96"/>
      <c r="PO116" s="96"/>
      <c r="PP116" s="96"/>
      <c r="PQ116" s="96"/>
      <c r="PR116" s="96"/>
      <c r="PS116" s="96"/>
      <c r="PT116" s="96" t="str">
        <f>データ!KP10</f>
        <v>R03</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H29</v>
      </c>
      <c r="RM116" s="96"/>
      <c r="RN116" s="96"/>
      <c r="RO116" s="96"/>
      <c r="RP116" s="96"/>
      <c r="RQ116" s="96"/>
      <c r="RR116" s="96"/>
      <c r="RS116" s="96"/>
      <c r="RT116" s="96"/>
      <c r="RU116" s="96"/>
      <c r="RV116" s="96"/>
      <c r="RW116" s="96"/>
      <c r="RX116" s="96"/>
      <c r="RY116" s="96"/>
      <c r="RZ116" s="96"/>
      <c r="SA116" s="96"/>
      <c r="SB116" s="96"/>
      <c r="SC116" s="96" t="str">
        <f>データ!ML10</f>
        <v>H30</v>
      </c>
      <c r="SD116" s="96"/>
      <c r="SE116" s="96"/>
      <c r="SF116" s="96"/>
      <c r="SG116" s="96"/>
      <c r="SH116" s="96"/>
      <c r="SI116" s="96"/>
      <c r="SJ116" s="96"/>
      <c r="SK116" s="96"/>
      <c r="SL116" s="96"/>
      <c r="SM116" s="96"/>
      <c r="SN116" s="96"/>
      <c r="SO116" s="96"/>
      <c r="SP116" s="96"/>
      <c r="SQ116" s="96"/>
      <c r="SR116" s="96"/>
      <c r="SS116" s="96"/>
      <c r="ST116" s="96" t="str">
        <f>データ!MM10</f>
        <v>R01</v>
      </c>
      <c r="SU116" s="96"/>
      <c r="SV116" s="96"/>
      <c r="SW116" s="96"/>
      <c r="SX116" s="96"/>
      <c r="SY116" s="96"/>
      <c r="SZ116" s="96"/>
      <c r="TA116" s="96"/>
      <c r="TB116" s="96"/>
      <c r="TC116" s="96"/>
      <c r="TD116" s="96"/>
      <c r="TE116" s="96"/>
      <c r="TF116" s="96"/>
      <c r="TG116" s="96"/>
      <c r="TH116" s="96"/>
      <c r="TI116" s="96"/>
      <c r="TJ116" s="96"/>
      <c r="TK116" s="96" t="str">
        <f>データ!MN10</f>
        <v>R02</v>
      </c>
      <c r="TL116" s="96"/>
      <c r="TM116" s="96"/>
      <c r="TN116" s="96"/>
      <c r="TO116" s="96"/>
      <c r="TP116" s="96"/>
      <c r="TQ116" s="96"/>
      <c r="TR116" s="96"/>
      <c r="TS116" s="96"/>
      <c r="TT116" s="96"/>
      <c r="TU116" s="96"/>
      <c r="TV116" s="96"/>
      <c r="TW116" s="96"/>
      <c r="TX116" s="96"/>
      <c r="TY116" s="96"/>
      <c r="TZ116" s="96"/>
      <c r="UA116" s="96"/>
      <c r="UB116" s="96" t="str">
        <f>データ!MO10</f>
        <v>R03</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t="str">
        <f>データ!EO11</f>
        <v>-</v>
      </c>
      <c r="U117" s="93"/>
      <c r="V117" s="93"/>
      <c r="W117" s="93"/>
      <c r="X117" s="93"/>
      <c r="Y117" s="93"/>
      <c r="Z117" s="93"/>
      <c r="AA117" s="93"/>
      <c r="AB117" s="93"/>
      <c r="AC117" s="93"/>
      <c r="AD117" s="93"/>
      <c r="AE117" s="93"/>
      <c r="AF117" s="93"/>
      <c r="AG117" s="93"/>
      <c r="AH117" s="93"/>
      <c r="AI117" s="93"/>
      <c r="AJ117" s="93"/>
      <c r="AK117" s="93"/>
      <c r="AL117" s="94"/>
      <c r="AM117" s="92" t="str">
        <f>データ!EP11</f>
        <v>-</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f>データ!KN11</f>
        <v>100</v>
      </c>
      <c r="OM117" s="88"/>
      <c r="ON117" s="88"/>
      <c r="OO117" s="88"/>
      <c r="OP117" s="88"/>
      <c r="OQ117" s="88"/>
      <c r="OR117" s="88"/>
      <c r="OS117" s="88"/>
      <c r="OT117" s="88"/>
      <c r="OU117" s="88"/>
      <c r="OV117" s="88"/>
      <c r="OW117" s="88"/>
      <c r="OX117" s="88"/>
      <c r="OY117" s="88"/>
      <c r="OZ117" s="88"/>
      <c r="PA117" s="88"/>
      <c r="PB117" s="88"/>
      <c r="PC117" s="88">
        <f>データ!KO11</f>
        <v>100</v>
      </c>
      <c r="PD117" s="88"/>
      <c r="PE117" s="88"/>
      <c r="PF117" s="88"/>
      <c r="PG117" s="88"/>
      <c r="PH117" s="88"/>
      <c r="PI117" s="88"/>
      <c r="PJ117" s="88"/>
      <c r="PK117" s="88"/>
      <c r="PL117" s="88"/>
      <c r="PM117" s="88"/>
      <c r="PN117" s="88"/>
      <c r="PO117" s="88"/>
      <c r="PP117" s="88"/>
      <c r="PQ117" s="88"/>
      <c r="PR117" s="88"/>
      <c r="PS117" s="88"/>
      <c r="PT117" s="88">
        <f>データ!KP11</f>
        <v>100</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2" t="str">
        <f>データ!EO12</f>
        <v>-</v>
      </c>
      <c r="U118" s="93"/>
      <c r="V118" s="93"/>
      <c r="W118" s="93"/>
      <c r="X118" s="93"/>
      <c r="Y118" s="93"/>
      <c r="Z118" s="93"/>
      <c r="AA118" s="93"/>
      <c r="AB118" s="93"/>
      <c r="AC118" s="93"/>
      <c r="AD118" s="93"/>
      <c r="AE118" s="93"/>
      <c r="AF118" s="93"/>
      <c r="AG118" s="93"/>
      <c r="AH118" s="93"/>
      <c r="AI118" s="93"/>
      <c r="AJ118" s="93"/>
      <c r="AK118" s="93"/>
      <c r="AL118" s="94"/>
      <c r="AM118" s="92" t="str">
        <f>データ!EP12</f>
        <v>-</v>
      </c>
      <c r="AN118" s="93"/>
      <c r="AO118" s="93"/>
      <c r="AP118" s="93"/>
      <c r="AQ118" s="93"/>
      <c r="AR118" s="93"/>
      <c r="AS118" s="93"/>
      <c r="AT118" s="93"/>
      <c r="AU118" s="93"/>
      <c r="AV118" s="93"/>
      <c r="AW118" s="93"/>
      <c r="AX118" s="93"/>
      <c r="AY118" s="93"/>
      <c r="AZ118" s="93"/>
      <c r="BA118" s="93"/>
      <c r="BB118" s="93"/>
      <c r="BC118" s="93"/>
      <c r="BD118" s="93"/>
      <c r="BE118" s="94"/>
      <c r="BF118" s="92">
        <f>データ!EQ12</f>
        <v>82.5</v>
      </c>
      <c r="BG118" s="93"/>
      <c r="BH118" s="93"/>
      <c r="BI118" s="93"/>
      <c r="BJ118" s="93"/>
      <c r="BK118" s="93"/>
      <c r="BL118" s="93"/>
      <c r="BM118" s="93"/>
      <c r="BN118" s="93"/>
      <c r="BO118" s="93"/>
      <c r="BP118" s="93"/>
      <c r="BQ118" s="93"/>
      <c r="BR118" s="93"/>
      <c r="BS118" s="93"/>
      <c r="BT118" s="93"/>
      <c r="BU118" s="93"/>
      <c r="BV118" s="93"/>
      <c r="BW118" s="93"/>
      <c r="BX118" s="94"/>
      <c r="BY118" s="92">
        <f>データ!ER12</f>
        <v>83.2</v>
      </c>
      <c r="BZ118" s="93"/>
      <c r="CA118" s="93"/>
      <c r="CB118" s="93"/>
      <c r="CC118" s="93"/>
      <c r="CD118" s="93"/>
      <c r="CE118" s="93"/>
      <c r="CF118" s="93"/>
      <c r="CG118" s="93"/>
      <c r="CH118" s="93"/>
      <c r="CI118" s="93"/>
      <c r="CJ118" s="93"/>
      <c r="CK118" s="93"/>
      <c r="CL118" s="93"/>
      <c r="CM118" s="93"/>
      <c r="CN118" s="93"/>
      <c r="CO118" s="93"/>
      <c r="CP118" s="93"/>
      <c r="CQ118" s="94"/>
      <c r="CR118" s="92">
        <f>データ!ES12</f>
        <v>87.9</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f>データ!KN12</f>
        <v>95.4</v>
      </c>
      <c r="OM118" s="88"/>
      <c r="ON118" s="88"/>
      <c r="OO118" s="88"/>
      <c r="OP118" s="88"/>
      <c r="OQ118" s="88"/>
      <c r="OR118" s="88"/>
      <c r="OS118" s="88"/>
      <c r="OT118" s="88"/>
      <c r="OU118" s="88"/>
      <c r="OV118" s="88"/>
      <c r="OW118" s="88"/>
      <c r="OX118" s="88"/>
      <c r="OY118" s="88"/>
      <c r="OZ118" s="88"/>
      <c r="PA118" s="88"/>
      <c r="PB118" s="88"/>
      <c r="PC118" s="88">
        <f>データ!KO12</f>
        <v>95.1</v>
      </c>
      <c r="PD118" s="88"/>
      <c r="PE118" s="88"/>
      <c r="PF118" s="88"/>
      <c r="PG118" s="88"/>
      <c r="PH118" s="88"/>
      <c r="PI118" s="88"/>
      <c r="PJ118" s="88"/>
      <c r="PK118" s="88"/>
      <c r="PL118" s="88"/>
      <c r="PM118" s="88"/>
      <c r="PN118" s="88"/>
      <c r="PO118" s="88"/>
      <c r="PP118" s="88"/>
      <c r="PQ118" s="88"/>
      <c r="PR118" s="88"/>
      <c r="PS118" s="88"/>
      <c r="PT118" s="88">
        <f>データ!KP12</f>
        <v>96.5</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41</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（最大出力合計4,000kW）</v>
      </c>
      <c r="D126" s="2" t="str">
        <f>データ!EX9</f>
        <v>（最大出力合計-kW）</v>
      </c>
      <c r="E126" s="2" t="str">
        <f>データ!GW9</f>
        <v>（最大出力合計-kW）</v>
      </c>
      <c r="F126" s="2" t="str">
        <f>データ!IV9</f>
        <v>（最大出力合計4,000kW）</v>
      </c>
      <c r="G126" s="2" t="str">
        <f>データ!KU9</f>
        <v>（最大出力合計-kW）</v>
      </c>
    </row>
  </sheetData>
  <sheetProtection algorithmName="SHA-512" hashValue="QGxbHTTh9/JQWZENda1liwABkiWBldnI7dmY2eF9G+TBpxxZ6VGlej6vDLVM57C8v/Tj0ugMoY1Gg5JBXltiUw==" saltValue="8MOx4XF/DWJJsTDJFnrLc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15">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40.5" x14ac:dyDescent="0.15">
      <c r="A6" s="33" t="s">
        <v>124</v>
      </c>
      <c r="B6" s="48" t="str">
        <f>B7</f>
        <v>2021</v>
      </c>
      <c r="C6" s="48" t="str">
        <f t="shared" ref="C6:AX6" si="6">C7</f>
        <v>353418</v>
      </c>
      <c r="D6" s="48" t="str">
        <f t="shared" si="6"/>
        <v>47</v>
      </c>
      <c r="E6" s="48" t="str">
        <f t="shared" si="6"/>
        <v>04</v>
      </c>
      <c r="F6" s="48" t="str">
        <f t="shared" si="6"/>
        <v>0</v>
      </c>
      <c r="G6" s="48" t="str">
        <f t="shared" si="6"/>
        <v>000</v>
      </c>
      <c r="H6" s="48" t="str">
        <f t="shared" si="6"/>
        <v>山口県　上関町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v>
      </c>
      <c r="S6" s="52" t="str">
        <f t="shared" si="6"/>
        <v>令和21年4月1日　上関町風力発電所</v>
      </c>
      <c r="T6" s="48" t="str">
        <f t="shared" si="6"/>
        <v>無</v>
      </c>
      <c r="U6" s="52" t="str">
        <f t="shared" si="6"/>
        <v>中国電力株式会社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f t="shared" si="6"/>
        <v>7757</v>
      </c>
      <c r="AJ6" s="50">
        <f t="shared" si="6"/>
        <v>9072</v>
      </c>
      <c r="AK6" s="50">
        <f t="shared" si="6"/>
        <v>8249</v>
      </c>
      <c r="AL6" s="50" t="str">
        <f t="shared" si="6"/>
        <v>-</v>
      </c>
      <c r="AM6" s="50" t="str">
        <f t="shared" si="6"/>
        <v>-</v>
      </c>
      <c r="AN6" s="50" t="str">
        <f t="shared" si="6"/>
        <v>-</v>
      </c>
      <c r="AO6" s="50" t="str">
        <f t="shared" si="6"/>
        <v>-</v>
      </c>
      <c r="AP6" s="50" t="str">
        <f t="shared" si="6"/>
        <v>-</v>
      </c>
      <c r="AQ6" s="50" t="str">
        <f t="shared" si="6"/>
        <v>-</v>
      </c>
      <c r="AR6" s="50" t="str">
        <f t="shared" si="6"/>
        <v>-</v>
      </c>
      <c r="AS6" s="50">
        <f t="shared" si="6"/>
        <v>7757</v>
      </c>
      <c r="AT6" s="50">
        <f t="shared" si="6"/>
        <v>9072</v>
      </c>
      <c r="AU6" s="50">
        <f t="shared" si="6"/>
        <v>8249</v>
      </c>
      <c r="AV6" s="50" t="str">
        <f t="shared" si="6"/>
        <v>-</v>
      </c>
      <c r="AW6" s="50">
        <f t="shared" si="6"/>
        <v>177460</v>
      </c>
      <c r="AX6" s="50">
        <f t="shared" si="6"/>
        <v>177460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125</v>
      </c>
      <c r="C7" s="58" t="s">
        <v>126</v>
      </c>
      <c r="D7" s="58" t="s">
        <v>127</v>
      </c>
      <c r="E7" s="58" t="s">
        <v>128</v>
      </c>
      <c r="F7" s="58" t="s">
        <v>129</v>
      </c>
      <c r="G7" s="58" t="s">
        <v>130</v>
      </c>
      <c r="H7" s="58" t="s">
        <v>131</v>
      </c>
      <c r="I7" s="58" t="s">
        <v>132</v>
      </c>
      <c r="J7" s="58" t="s">
        <v>133</v>
      </c>
      <c r="K7" s="58" t="s">
        <v>134</v>
      </c>
      <c r="L7" s="59" t="s">
        <v>135</v>
      </c>
      <c r="M7" s="60" t="s">
        <v>136</v>
      </c>
      <c r="N7" s="60" t="s">
        <v>136</v>
      </c>
      <c r="O7" s="61">
        <v>1</v>
      </c>
      <c r="P7" s="61" t="s">
        <v>136</v>
      </c>
      <c r="Q7" s="61" t="s">
        <v>136</v>
      </c>
      <c r="R7" s="62" t="s">
        <v>136</v>
      </c>
      <c r="S7" s="62" t="s">
        <v>137</v>
      </c>
      <c r="T7" s="63" t="s">
        <v>138</v>
      </c>
      <c r="U7" s="62" t="s">
        <v>139</v>
      </c>
      <c r="V7" s="59" t="s">
        <v>136</v>
      </c>
      <c r="W7" s="61" t="s">
        <v>136</v>
      </c>
      <c r="X7" s="61" t="s">
        <v>136</v>
      </c>
      <c r="Y7" s="61" t="s">
        <v>136</v>
      </c>
      <c r="Z7" s="61" t="s">
        <v>136</v>
      </c>
      <c r="AA7" s="61" t="s">
        <v>136</v>
      </c>
      <c r="AB7" s="61" t="s">
        <v>136</v>
      </c>
      <c r="AC7" s="61" t="s">
        <v>136</v>
      </c>
      <c r="AD7" s="61" t="s">
        <v>136</v>
      </c>
      <c r="AE7" s="61" t="s">
        <v>136</v>
      </c>
      <c r="AF7" s="61" t="s">
        <v>136</v>
      </c>
      <c r="AG7" s="61" t="s">
        <v>136</v>
      </c>
      <c r="AH7" s="61" t="s">
        <v>136</v>
      </c>
      <c r="AI7" s="61">
        <v>7757</v>
      </c>
      <c r="AJ7" s="61">
        <v>9072</v>
      </c>
      <c r="AK7" s="61">
        <v>8249</v>
      </c>
      <c r="AL7" s="61" t="s">
        <v>136</v>
      </c>
      <c r="AM7" s="61" t="s">
        <v>136</v>
      </c>
      <c r="AN7" s="61" t="s">
        <v>136</v>
      </c>
      <c r="AO7" s="61" t="s">
        <v>136</v>
      </c>
      <c r="AP7" s="61" t="s">
        <v>136</v>
      </c>
      <c r="AQ7" s="61" t="s">
        <v>136</v>
      </c>
      <c r="AR7" s="61" t="s">
        <v>136</v>
      </c>
      <c r="AS7" s="61">
        <v>7757</v>
      </c>
      <c r="AT7" s="61">
        <v>9072</v>
      </c>
      <c r="AU7" s="61">
        <v>8249</v>
      </c>
      <c r="AV7" s="61" t="s">
        <v>136</v>
      </c>
      <c r="AW7" s="61">
        <v>177460</v>
      </c>
      <c r="AX7" s="61">
        <v>177460</v>
      </c>
      <c r="AY7" s="64" t="s">
        <v>136</v>
      </c>
      <c r="AZ7" s="64" t="s">
        <v>136</v>
      </c>
      <c r="BA7" s="64">
        <v>202.6</v>
      </c>
      <c r="BB7" s="64">
        <v>200.8</v>
      </c>
      <c r="BC7" s="64">
        <v>144.69999999999999</v>
      </c>
      <c r="BD7" s="64" t="s">
        <v>136</v>
      </c>
      <c r="BE7" s="64" t="s">
        <v>136</v>
      </c>
      <c r="BF7" s="64">
        <v>134.69999999999999</v>
      </c>
      <c r="BG7" s="64">
        <v>141.80000000000001</v>
      </c>
      <c r="BH7" s="64">
        <v>138.19999999999999</v>
      </c>
      <c r="BI7" s="64">
        <v>100</v>
      </c>
      <c r="BJ7" s="64" t="s">
        <v>136</v>
      </c>
      <c r="BK7" s="64" t="s">
        <v>136</v>
      </c>
      <c r="BL7" s="64">
        <v>364</v>
      </c>
      <c r="BM7" s="64">
        <v>319</v>
      </c>
      <c r="BN7" s="64">
        <v>204.8</v>
      </c>
      <c r="BO7" s="64" t="s">
        <v>136</v>
      </c>
      <c r="BP7" s="64" t="s">
        <v>136</v>
      </c>
      <c r="BQ7" s="64">
        <v>253.6</v>
      </c>
      <c r="BR7" s="64">
        <v>238</v>
      </c>
      <c r="BS7" s="64">
        <v>227.5</v>
      </c>
      <c r="BT7" s="64">
        <v>100</v>
      </c>
      <c r="BU7" s="64" t="s">
        <v>136</v>
      </c>
      <c r="BV7" s="64" t="s">
        <v>136</v>
      </c>
      <c r="BW7" s="64" t="s">
        <v>136</v>
      </c>
      <c r="BX7" s="64" t="s">
        <v>136</v>
      </c>
      <c r="BY7" s="64" t="s">
        <v>136</v>
      </c>
      <c r="BZ7" s="64" t="s">
        <v>136</v>
      </c>
      <c r="CA7" s="64" t="s">
        <v>136</v>
      </c>
      <c r="CB7" s="64" t="s">
        <v>136</v>
      </c>
      <c r="CC7" s="64" t="s">
        <v>136</v>
      </c>
      <c r="CD7" s="64" t="s">
        <v>136</v>
      </c>
      <c r="CE7" s="64" t="s">
        <v>136</v>
      </c>
      <c r="CF7" s="64" t="s">
        <v>136</v>
      </c>
      <c r="CG7" s="64" t="s">
        <v>136</v>
      </c>
      <c r="CH7" s="64">
        <v>11793.6</v>
      </c>
      <c r="CI7" s="64">
        <v>12052</v>
      </c>
      <c r="CJ7" s="64">
        <v>16725.5</v>
      </c>
      <c r="CK7" s="64" t="s">
        <v>136</v>
      </c>
      <c r="CL7" s="64" t="s">
        <v>136</v>
      </c>
      <c r="CM7" s="64">
        <v>19066.3</v>
      </c>
      <c r="CN7" s="64">
        <v>18998.7</v>
      </c>
      <c r="CO7" s="64">
        <v>17544.5</v>
      </c>
      <c r="CP7" s="61" t="s">
        <v>136</v>
      </c>
      <c r="CQ7" s="61" t="s">
        <v>136</v>
      </c>
      <c r="CR7" s="61">
        <v>130650</v>
      </c>
      <c r="CS7" s="61">
        <v>146820</v>
      </c>
      <c r="CT7" s="61">
        <v>99173</v>
      </c>
      <c r="CU7" s="61" t="s">
        <v>136</v>
      </c>
      <c r="CV7" s="61" t="s">
        <v>136</v>
      </c>
      <c r="CW7" s="61">
        <v>33434</v>
      </c>
      <c r="CX7" s="61">
        <v>36820</v>
      </c>
      <c r="CY7" s="61">
        <v>35532</v>
      </c>
      <c r="CZ7" s="61">
        <v>4000</v>
      </c>
      <c r="DA7" s="64" t="s">
        <v>136</v>
      </c>
      <c r="DB7" s="64" t="s">
        <v>136</v>
      </c>
      <c r="DC7" s="64">
        <v>22.1</v>
      </c>
      <c r="DD7" s="64">
        <v>25.9</v>
      </c>
      <c r="DE7" s="64">
        <v>23.5</v>
      </c>
      <c r="DF7" s="64" t="s">
        <v>136</v>
      </c>
      <c r="DG7" s="64" t="s">
        <v>136</v>
      </c>
      <c r="DH7" s="64">
        <v>31.3</v>
      </c>
      <c r="DI7" s="64">
        <v>31.8</v>
      </c>
      <c r="DJ7" s="64">
        <v>31.6</v>
      </c>
      <c r="DK7" s="64" t="s">
        <v>136</v>
      </c>
      <c r="DL7" s="64" t="s">
        <v>136</v>
      </c>
      <c r="DM7" s="64">
        <v>0.1</v>
      </c>
      <c r="DN7" s="64">
        <v>0</v>
      </c>
      <c r="DO7" s="64">
        <v>0</v>
      </c>
      <c r="DP7" s="64" t="s">
        <v>136</v>
      </c>
      <c r="DQ7" s="64" t="s">
        <v>136</v>
      </c>
      <c r="DR7" s="64">
        <v>5.4</v>
      </c>
      <c r="DS7" s="64">
        <v>6.4</v>
      </c>
      <c r="DT7" s="64">
        <v>5</v>
      </c>
      <c r="DU7" s="64" t="s">
        <v>136</v>
      </c>
      <c r="DV7" s="64" t="s">
        <v>136</v>
      </c>
      <c r="DW7" s="64">
        <v>607.70000000000005</v>
      </c>
      <c r="DX7" s="64">
        <v>494.5</v>
      </c>
      <c r="DY7" s="64">
        <v>525.1</v>
      </c>
      <c r="DZ7" s="64" t="s">
        <v>136</v>
      </c>
      <c r="EA7" s="64" t="s">
        <v>136</v>
      </c>
      <c r="EB7" s="64">
        <v>175.4</v>
      </c>
      <c r="EC7" s="64">
        <v>166.4</v>
      </c>
      <c r="ED7" s="64">
        <v>201.7</v>
      </c>
      <c r="EE7" s="64" t="s">
        <v>136</v>
      </c>
      <c r="EF7" s="64" t="s">
        <v>136</v>
      </c>
      <c r="EG7" s="64" t="s">
        <v>136</v>
      </c>
      <c r="EH7" s="64" t="s">
        <v>136</v>
      </c>
      <c r="EI7" s="64" t="s">
        <v>136</v>
      </c>
      <c r="EJ7" s="64" t="s">
        <v>136</v>
      </c>
      <c r="EK7" s="64" t="s">
        <v>136</v>
      </c>
      <c r="EL7" s="64" t="s">
        <v>136</v>
      </c>
      <c r="EM7" s="64" t="s">
        <v>136</v>
      </c>
      <c r="EN7" s="64" t="s">
        <v>136</v>
      </c>
      <c r="EO7" s="64" t="s">
        <v>136</v>
      </c>
      <c r="EP7" s="64" t="s">
        <v>136</v>
      </c>
      <c r="EQ7" s="64">
        <v>100</v>
      </c>
      <c r="ER7" s="64">
        <v>100</v>
      </c>
      <c r="ES7" s="64">
        <v>100</v>
      </c>
      <c r="ET7" s="64" t="s">
        <v>136</v>
      </c>
      <c r="EU7" s="64" t="s">
        <v>136</v>
      </c>
      <c r="EV7" s="64">
        <v>82.5</v>
      </c>
      <c r="EW7" s="64">
        <v>83.2</v>
      </c>
      <c r="EX7" s="64">
        <v>87.9</v>
      </c>
      <c r="EY7" s="61" t="s">
        <v>136</v>
      </c>
      <c r="EZ7" s="64" t="s">
        <v>136</v>
      </c>
      <c r="FA7" s="64" t="s">
        <v>136</v>
      </c>
      <c r="FB7" s="64" t="s">
        <v>136</v>
      </c>
      <c r="FC7" s="64" t="s">
        <v>136</v>
      </c>
      <c r="FD7" s="64" t="s">
        <v>136</v>
      </c>
      <c r="FE7" s="64" t="s">
        <v>136</v>
      </c>
      <c r="FF7" s="64" t="s">
        <v>136</v>
      </c>
      <c r="FG7" s="64">
        <v>60.4</v>
      </c>
      <c r="FH7" s="64">
        <v>54.1</v>
      </c>
      <c r="FI7" s="64">
        <v>58.1</v>
      </c>
      <c r="FJ7" s="64" t="s">
        <v>136</v>
      </c>
      <c r="FK7" s="64" t="s">
        <v>136</v>
      </c>
      <c r="FL7" s="64" t="s">
        <v>136</v>
      </c>
      <c r="FM7" s="64" t="s">
        <v>136</v>
      </c>
      <c r="FN7" s="64" t="s">
        <v>136</v>
      </c>
      <c r="FO7" s="64" t="s">
        <v>136</v>
      </c>
      <c r="FP7" s="64" t="s">
        <v>136</v>
      </c>
      <c r="FQ7" s="64">
        <v>14.9</v>
      </c>
      <c r="FR7" s="64">
        <v>16.2</v>
      </c>
      <c r="FS7" s="64">
        <v>5.6</v>
      </c>
      <c r="FT7" s="64" t="s">
        <v>136</v>
      </c>
      <c r="FU7" s="64" t="s">
        <v>136</v>
      </c>
      <c r="FV7" s="64" t="s">
        <v>136</v>
      </c>
      <c r="FW7" s="64" t="s">
        <v>136</v>
      </c>
      <c r="FX7" s="64" t="s">
        <v>136</v>
      </c>
      <c r="FY7" s="64" t="s">
        <v>136</v>
      </c>
      <c r="FZ7" s="64" t="s">
        <v>136</v>
      </c>
      <c r="GA7" s="64">
        <v>314.5</v>
      </c>
      <c r="GB7" s="64">
        <v>339.9</v>
      </c>
      <c r="GC7" s="64">
        <v>303.60000000000002</v>
      </c>
      <c r="GD7" s="64" t="s">
        <v>136</v>
      </c>
      <c r="GE7" s="64" t="s">
        <v>136</v>
      </c>
      <c r="GF7" s="64" t="s">
        <v>136</v>
      </c>
      <c r="GG7" s="64" t="s">
        <v>136</v>
      </c>
      <c r="GH7" s="64" t="s">
        <v>136</v>
      </c>
      <c r="GI7" s="64" t="s">
        <v>136</v>
      </c>
      <c r="GJ7" s="64" t="s">
        <v>136</v>
      </c>
      <c r="GK7" s="64" t="s">
        <v>136</v>
      </c>
      <c r="GL7" s="64" t="s">
        <v>136</v>
      </c>
      <c r="GM7" s="64" t="s">
        <v>136</v>
      </c>
      <c r="GN7" s="64" t="s">
        <v>136</v>
      </c>
      <c r="GO7" s="64" t="s">
        <v>136</v>
      </c>
      <c r="GP7" s="64" t="s">
        <v>136</v>
      </c>
      <c r="GQ7" s="64" t="s">
        <v>136</v>
      </c>
      <c r="GR7" s="64" t="s">
        <v>136</v>
      </c>
      <c r="GS7" s="64" t="s">
        <v>136</v>
      </c>
      <c r="GT7" s="64" t="s">
        <v>136</v>
      </c>
      <c r="GU7" s="64">
        <v>96</v>
      </c>
      <c r="GV7" s="64">
        <v>97.1</v>
      </c>
      <c r="GW7" s="64">
        <v>98.9</v>
      </c>
      <c r="GX7" s="61" t="s">
        <v>136</v>
      </c>
      <c r="GY7" s="64" t="s">
        <v>136</v>
      </c>
      <c r="GZ7" s="64" t="s">
        <v>136</v>
      </c>
      <c r="HA7" s="64" t="s">
        <v>136</v>
      </c>
      <c r="HB7" s="64" t="s">
        <v>136</v>
      </c>
      <c r="HC7" s="64" t="s">
        <v>136</v>
      </c>
      <c r="HD7" s="64" t="s">
        <v>136</v>
      </c>
      <c r="HE7" s="64" t="s">
        <v>136</v>
      </c>
      <c r="HF7" s="64">
        <v>71</v>
      </c>
      <c r="HG7" s="64">
        <v>70.5</v>
      </c>
      <c r="HH7" s="64">
        <v>69.400000000000006</v>
      </c>
      <c r="HI7" s="64" t="s">
        <v>136</v>
      </c>
      <c r="HJ7" s="64" t="s">
        <v>136</v>
      </c>
      <c r="HK7" s="64" t="s">
        <v>136</v>
      </c>
      <c r="HL7" s="64" t="s">
        <v>136</v>
      </c>
      <c r="HM7" s="64" t="s">
        <v>136</v>
      </c>
      <c r="HN7" s="64" t="s">
        <v>136</v>
      </c>
      <c r="HO7" s="64" t="s">
        <v>136</v>
      </c>
      <c r="HP7" s="64">
        <v>0.2</v>
      </c>
      <c r="HQ7" s="64">
        <v>0.1</v>
      </c>
      <c r="HR7" s="64">
        <v>0.5</v>
      </c>
      <c r="HS7" s="64" t="s">
        <v>136</v>
      </c>
      <c r="HT7" s="64" t="s">
        <v>136</v>
      </c>
      <c r="HU7" s="64" t="s">
        <v>136</v>
      </c>
      <c r="HV7" s="64" t="s">
        <v>136</v>
      </c>
      <c r="HW7" s="64" t="s">
        <v>136</v>
      </c>
      <c r="HX7" s="64" t="s">
        <v>136</v>
      </c>
      <c r="HY7" s="64" t="s">
        <v>136</v>
      </c>
      <c r="HZ7" s="64">
        <v>42.8</v>
      </c>
      <c r="IA7" s="64">
        <v>41</v>
      </c>
      <c r="IB7" s="64">
        <v>46.6</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t="s">
        <v>136</v>
      </c>
      <c r="IS7" s="64" t="s">
        <v>136</v>
      </c>
      <c r="IT7" s="64">
        <v>24</v>
      </c>
      <c r="IU7" s="64">
        <v>23.8</v>
      </c>
      <c r="IV7" s="64">
        <v>30.5</v>
      </c>
      <c r="IW7" s="61">
        <v>4000</v>
      </c>
      <c r="IX7" s="64" t="s">
        <v>136</v>
      </c>
      <c r="IY7" s="64" t="s">
        <v>136</v>
      </c>
      <c r="IZ7" s="64">
        <v>22.1</v>
      </c>
      <c r="JA7" s="64">
        <v>25.9</v>
      </c>
      <c r="JB7" s="64">
        <v>23.5</v>
      </c>
      <c r="JC7" s="64" t="s">
        <v>136</v>
      </c>
      <c r="JD7" s="64" t="s">
        <v>136</v>
      </c>
      <c r="JE7" s="64">
        <v>12.2</v>
      </c>
      <c r="JF7" s="64">
        <v>16.8</v>
      </c>
      <c r="JG7" s="64">
        <v>21.1</v>
      </c>
      <c r="JH7" s="64" t="s">
        <v>136</v>
      </c>
      <c r="JI7" s="64" t="s">
        <v>136</v>
      </c>
      <c r="JJ7" s="64">
        <v>0.1</v>
      </c>
      <c r="JK7" s="64">
        <v>0</v>
      </c>
      <c r="JL7" s="64">
        <v>0</v>
      </c>
      <c r="JM7" s="64" t="s">
        <v>136</v>
      </c>
      <c r="JN7" s="64" t="s">
        <v>136</v>
      </c>
      <c r="JO7" s="64">
        <v>30.5</v>
      </c>
      <c r="JP7" s="64">
        <v>24.4</v>
      </c>
      <c r="JQ7" s="64">
        <v>17.100000000000001</v>
      </c>
      <c r="JR7" s="64" t="s">
        <v>136</v>
      </c>
      <c r="JS7" s="64" t="s">
        <v>136</v>
      </c>
      <c r="JT7" s="64">
        <v>607.70000000000005</v>
      </c>
      <c r="JU7" s="64">
        <v>494.5</v>
      </c>
      <c r="JV7" s="64">
        <v>525.1</v>
      </c>
      <c r="JW7" s="64" t="s">
        <v>136</v>
      </c>
      <c r="JX7" s="64" t="s">
        <v>136</v>
      </c>
      <c r="JY7" s="64">
        <v>459.2</v>
      </c>
      <c r="JZ7" s="64">
        <v>331.9</v>
      </c>
      <c r="KA7" s="64">
        <v>450.4</v>
      </c>
      <c r="KB7" s="64" t="s">
        <v>136</v>
      </c>
      <c r="KC7" s="64" t="s">
        <v>136</v>
      </c>
      <c r="KD7" s="64" t="s">
        <v>136</v>
      </c>
      <c r="KE7" s="64" t="s">
        <v>136</v>
      </c>
      <c r="KF7" s="64" t="s">
        <v>136</v>
      </c>
      <c r="KG7" s="64" t="s">
        <v>136</v>
      </c>
      <c r="KH7" s="64" t="s">
        <v>136</v>
      </c>
      <c r="KI7" s="64" t="s">
        <v>136</v>
      </c>
      <c r="KJ7" s="64" t="s">
        <v>136</v>
      </c>
      <c r="KK7" s="64" t="s">
        <v>136</v>
      </c>
      <c r="KL7" s="64" t="s">
        <v>136</v>
      </c>
      <c r="KM7" s="64" t="s">
        <v>136</v>
      </c>
      <c r="KN7" s="64">
        <v>100</v>
      </c>
      <c r="KO7" s="64">
        <v>100</v>
      </c>
      <c r="KP7" s="64">
        <v>100</v>
      </c>
      <c r="KQ7" s="64" t="s">
        <v>136</v>
      </c>
      <c r="KR7" s="64" t="s">
        <v>136</v>
      </c>
      <c r="KS7" s="64">
        <v>95.4</v>
      </c>
      <c r="KT7" s="64">
        <v>95.1</v>
      </c>
      <c r="KU7" s="64">
        <v>96.5</v>
      </c>
      <c r="KV7" s="61" t="s">
        <v>136</v>
      </c>
      <c r="KW7" s="64" t="s">
        <v>136</v>
      </c>
      <c r="KX7" s="64" t="s">
        <v>136</v>
      </c>
      <c r="KY7" s="64" t="s">
        <v>136</v>
      </c>
      <c r="KZ7" s="64" t="s">
        <v>136</v>
      </c>
      <c r="LA7" s="64" t="s">
        <v>136</v>
      </c>
      <c r="LB7" s="64" t="s">
        <v>136</v>
      </c>
      <c r="LC7" s="64" t="s">
        <v>136</v>
      </c>
      <c r="LD7" s="64">
        <v>14.9</v>
      </c>
      <c r="LE7" s="64">
        <v>14.9</v>
      </c>
      <c r="LF7" s="64">
        <v>14.3</v>
      </c>
      <c r="LG7" s="64" t="s">
        <v>136</v>
      </c>
      <c r="LH7" s="64" t="s">
        <v>136</v>
      </c>
      <c r="LI7" s="64" t="s">
        <v>136</v>
      </c>
      <c r="LJ7" s="64" t="s">
        <v>136</v>
      </c>
      <c r="LK7" s="64" t="s">
        <v>136</v>
      </c>
      <c r="LL7" s="64" t="s">
        <v>136</v>
      </c>
      <c r="LM7" s="64" t="s">
        <v>136</v>
      </c>
      <c r="LN7" s="64">
        <v>0.4</v>
      </c>
      <c r="LO7" s="64">
        <v>1.8</v>
      </c>
      <c r="LP7" s="64">
        <v>1.8</v>
      </c>
      <c r="LQ7" s="64" t="s">
        <v>136</v>
      </c>
      <c r="LR7" s="64" t="s">
        <v>136</v>
      </c>
      <c r="LS7" s="64" t="s">
        <v>136</v>
      </c>
      <c r="LT7" s="64" t="s">
        <v>136</v>
      </c>
      <c r="LU7" s="64" t="s">
        <v>136</v>
      </c>
      <c r="LV7" s="64" t="s">
        <v>136</v>
      </c>
      <c r="LW7" s="64" t="s">
        <v>136</v>
      </c>
      <c r="LX7" s="64">
        <v>138.1</v>
      </c>
      <c r="LY7" s="64">
        <v>125.8</v>
      </c>
      <c r="LZ7" s="64">
        <v>119.4</v>
      </c>
      <c r="MA7" s="64" t="s">
        <v>136</v>
      </c>
      <c r="MB7" s="64" t="s">
        <v>136</v>
      </c>
      <c r="MC7" s="64" t="s">
        <v>136</v>
      </c>
      <c r="MD7" s="64" t="s">
        <v>136</v>
      </c>
      <c r="ME7" s="64" t="s">
        <v>136</v>
      </c>
      <c r="MF7" s="64" t="s">
        <v>136</v>
      </c>
      <c r="MG7" s="64" t="s">
        <v>136</v>
      </c>
      <c r="MH7" s="64" t="s">
        <v>136</v>
      </c>
      <c r="MI7" s="64" t="s">
        <v>136</v>
      </c>
      <c r="MJ7" s="64" t="s">
        <v>136</v>
      </c>
      <c r="MK7" s="64" t="s">
        <v>136</v>
      </c>
      <c r="ML7" s="64" t="s">
        <v>136</v>
      </c>
      <c r="MM7" s="64" t="s">
        <v>136</v>
      </c>
      <c r="MN7" s="64" t="s">
        <v>136</v>
      </c>
      <c r="MO7" s="64" t="s">
        <v>136</v>
      </c>
      <c r="MP7" s="64" t="s">
        <v>136</v>
      </c>
      <c r="MQ7" s="64" t="s">
        <v>136</v>
      </c>
      <c r="MR7" s="64">
        <v>98.8</v>
      </c>
      <c r="MS7" s="64">
        <v>98.9</v>
      </c>
      <c r="MT7" s="64">
        <v>99.7</v>
      </c>
      <c r="MU7" s="64" t="s">
        <v>136</v>
      </c>
      <c r="MV7" s="64" t="s">
        <v>136</v>
      </c>
      <c r="MW7" s="64" t="s">
        <v>136</v>
      </c>
      <c r="MX7" s="64" t="s">
        <v>136</v>
      </c>
      <c r="MY7" s="64" t="s">
        <v>136</v>
      </c>
      <c r="MZ7" s="64" t="s">
        <v>136</v>
      </c>
      <c r="NA7" s="64" t="s">
        <v>136</v>
      </c>
      <c r="NB7" s="64" t="s">
        <v>136</v>
      </c>
      <c r="NC7" s="64" t="s">
        <v>136</v>
      </c>
      <c r="ND7" s="64" t="s">
        <v>136</v>
      </c>
      <c r="NE7" s="64">
        <v>1</v>
      </c>
      <c r="NF7" s="64">
        <v>1</v>
      </c>
      <c r="NG7" s="64" t="s">
        <v>136</v>
      </c>
      <c r="NH7" s="64" t="s">
        <v>136</v>
      </c>
      <c r="NI7" s="64" t="s">
        <v>136</v>
      </c>
      <c r="NJ7" s="64" t="s">
        <v>136</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FIT収入割合（％）</v>
      </c>
      <c r="EO8" s="66"/>
      <c r="EP8" s="66"/>
      <c r="EQ8" s="66"/>
      <c r="ER8" s="66"/>
      <c r="ES8" s="66"/>
      <c r="ET8" s="65"/>
      <c r="EU8" s="65"/>
      <c r="EV8" s="65"/>
      <c r="EW8" s="65"/>
      <c r="EX8" s="66" t="str">
        <f>EY5</f>
        <v>最大出力合計</v>
      </c>
      <c r="EY8" s="66" t="str">
        <f>EZ4</f>
        <v>設備利用率（％）</v>
      </c>
      <c r="EZ8" s="66" t="b">
        <f>IF(SUM($M$6,$MU$7:$MX$7)=0,FALSE,TRUE)</f>
        <v>0</v>
      </c>
      <c r="FA8" s="68" t="s">
        <v>140</v>
      </c>
      <c r="FB8" s="66"/>
      <c r="FC8" s="66"/>
      <c r="FD8" s="66"/>
      <c r="FE8" s="66"/>
      <c r="FF8" s="67"/>
      <c r="FG8" s="66"/>
      <c r="FH8" s="66"/>
      <c r="FI8" s="66" t="str">
        <f>FJ4</f>
        <v>修繕費比率（％）</v>
      </c>
      <c r="FJ8" s="66" t="b">
        <f>IF(SUM($M$6,$MU$7:$MX$7)=0,FALSE,TRUE)</f>
        <v>0</v>
      </c>
      <c r="FK8" s="68" t="s">
        <v>140</v>
      </c>
      <c r="FL8" s="66"/>
      <c r="FM8" s="66"/>
      <c r="FN8" s="66"/>
      <c r="FO8" s="66"/>
      <c r="FP8" s="66"/>
      <c r="FQ8" s="67"/>
      <c r="FR8" s="66"/>
      <c r="FS8" s="66" t="str">
        <f>FT4</f>
        <v>企業債残高対料金収入比率（％）</v>
      </c>
      <c r="FT8" s="66" t="b">
        <f>IF(SUM($M$6,$MU$7:$MX$7)=0,FALSE,TRUE)</f>
        <v>0</v>
      </c>
      <c r="FU8" s="68" t="s">
        <v>140</v>
      </c>
      <c r="FV8" s="66"/>
      <c r="FW8" s="66"/>
      <c r="FX8" s="66"/>
      <c r="FY8" s="66"/>
      <c r="FZ8" s="66"/>
      <c r="GA8" s="66"/>
      <c r="GB8" s="67"/>
      <c r="GC8" s="66" t="str">
        <f>GD4</f>
        <v>有形固定資産減価償却率（％）</v>
      </c>
      <c r="GD8" s="66" t="b">
        <f>IF(SUM($M$6,$MU$7:$MX$7)=0,FALSE,TRUE)</f>
        <v>0</v>
      </c>
      <c r="GE8" s="68" t="s">
        <v>140</v>
      </c>
      <c r="GF8" s="66"/>
      <c r="GG8" s="66"/>
      <c r="GH8" s="66"/>
      <c r="GI8" s="66"/>
      <c r="GJ8" s="66"/>
      <c r="GK8" s="66"/>
      <c r="GL8" s="66"/>
      <c r="GM8" s="66" t="str">
        <f>GN4</f>
        <v>FIT収入割合（％）</v>
      </c>
      <c r="GN8" s="66" t="b">
        <f>IF(SUM($M$6,$MU$7:$MX$7)=0,FALSE,TRUE)</f>
        <v>0</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1</v>
      </c>
      <c r="IY8" s="68" t="s">
        <v>140</v>
      </c>
      <c r="IZ8" s="66"/>
      <c r="JA8" s="66"/>
      <c r="JB8" s="66"/>
      <c r="JC8" s="66"/>
      <c r="JD8" s="67"/>
      <c r="JE8" s="66"/>
      <c r="JF8" s="66"/>
      <c r="JG8" s="66" t="str">
        <f>JH4</f>
        <v>修繕費比率（％）</v>
      </c>
      <c r="JH8" s="66" t="b">
        <f>IF(SUM($O$7,$NC$7:$NF$7)=0,FALSE,TRUE)</f>
        <v>1</v>
      </c>
      <c r="JI8" s="68" t="s">
        <v>140</v>
      </c>
      <c r="JJ8" s="66"/>
      <c r="JK8" s="66"/>
      <c r="JL8" s="66"/>
      <c r="JM8" s="66"/>
      <c r="JN8" s="66"/>
      <c r="JO8" s="67"/>
      <c r="JP8" s="66"/>
      <c r="JQ8" s="66" t="str">
        <f>JR4</f>
        <v>企業債残高対料金収入比率（％）</v>
      </c>
      <c r="JR8" s="66" t="b">
        <f>IF(SUM($O$7,$NC$7:$NF$7)=0,FALSE,TRUE)</f>
        <v>1</v>
      </c>
      <c r="JS8" s="68" t="s">
        <v>140</v>
      </c>
      <c r="JT8" s="66"/>
      <c r="JU8" s="66"/>
      <c r="JV8" s="66"/>
      <c r="JW8" s="66"/>
      <c r="JX8" s="66"/>
      <c r="JY8" s="66"/>
      <c r="JZ8" s="67"/>
      <c r="KA8" s="66" t="str">
        <f>KB4</f>
        <v>有形固定資産減価償却率（％）</v>
      </c>
      <c r="KB8" s="66" t="b">
        <f>IF(SUM($O$7,$NC$7:$NF$7)=0,FALSE,TRUE)</f>
        <v>1</v>
      </c>
      <c r="KC8" s="68" t="s">
        <v>140</v>
      </c>
      <c r="KD8" s="66"/>
      <c r="KE8" s="66"/>
      <c r="KF8" s="66"/>
      <c r="KG8" s="66"/>
      <c r="KH8" s="66"/>
      <c r="KI8" s="66"/>
      <c r="KJ8" s="66"/>
      <c r="KK8" s="66" t="str">
        <f>KL4</f>
        <v>FIT収入割合（％）</v>
      </c>
      <c r="KL8" s="66" t="b">
        <f>IF(SUM($O$7,$NC$7:$NF$7)=0,FALSE,TRUE)</f>
        <v>1</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（最大出力合計4,000kW）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（最大出力合計4,000kW）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147</v>
      </c>
      <c r="B10" s="72" t="str">
        <f>IF(VALUE($B$6)=0,"0",IF(VALUE($B$6)&gt;2022,"R"&amp;TEXT(VALUE($B$6)-2022,"00"),"H"&amp;VALUE($B$6)-1992))</f>
        <v>H29</v>
      </c>
      <c r="C10" s="72" t="str">
        <f>IF(VALUE($B$6)=0,"0",IF(VALUE($B$6)&gt;2021,"R"&amp;TEXT(VALUE($B$6)-2021,"00"),"H"&amp;VALUE($B$6)-1991))</f>
        <v>H30</v>
      </c>
      <c r="D10" s="72" t="str">
        <f>IF(VALUE($B$6)=0,"0",IF(VALUE($B$6)&gt;2020,"R"&amp;TEXT(VALUE($B$6)-2020,"00"),"H"&amp;VALUE($B$6)-1990))</f>
        <v>R01</v>
      </c>
      <c r="E10" s="72" t="str">
        <f>IF(VALUE($B$6)=0,"0",IF(VALUE($B$6)&gt;2019,"R"&amp;TEXT(VALUE($B$6)-2019,"00"),"H"&amp;VALUE($B$6)-1989))</f>
        <v>R02</v>
      </c>
      <c r="F10" s="72" t="str">
        <f>IF(VALUE($B$6)=0,"0",IF(VALUE($B$6)&gt;2018,"R"&amp;TEXT(VALUE($B$6)-2018,"00"),"H"&amp;VALUE($B$6)-1988))</f>
        <v>R03</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H29</v>
      </c>
      <c r="AZ10" s="73" t="str">
        <f>$C$10</f>
        <v>H30</v>
      </c>
      <c r="BA10" s="73" t="str">
        <f>$D$10</f>
        <v>R01</v>
      </c>
      <c r="BB10" s="73" t="str">
        <f>$E$10</f>
        <v>R02</v>
      </c>
      <c r="BC10" s="73" t="str">
        <f>$F$10</f>
        <v>R03</v>
      </c>
      <c r="BD10" s="65"/>
      <c r="BE10" s="65"/>
      <c r="BF10" s="65"/>
      <c r="BG10" s="65"/>
      <c r="BH10" s="65"/>
      <c r="BI10" s="66"/>
      <c r="BJ10" s="73" t="str">
        <f>$B$10</f>
        <v>H29</v>
      </c>
      <c r="BK10" s="73" t="str">
        <f>$C$10</f>
        <v>H30</v>
      </c>
      <c r="BL10" s="73" t="str">
        <f>$D$10</f>
        <v>R01</v>
      </c>
      <c r="BM10" s="73" t="str">
        <f>$E$10</f>
        <v>R02</v>
      </c>
      <c r="BN10" s="73" t="str">
        <f>$F$10</f>
        <v>R03</v>
      </c>
      <c r="BO10" s="65"/>
      <c r="BP10" s="65"/>
      <c r="BQ10" s="65"/>
      <c r="BR10" s="65"/>
      <c r="BS10" s="65"/>
      <c r="BT10" s="66"/>
      <c r="BU10" s="73" t="str">
        <f>$B$10</f>
        <v>H29</v>
      </c>
      <c r="BV10" s="73" t="str">
        <f>$C$10</f>
        <v>H30</v>
      </c>
      <c r="BW10" s="73" t="str">
        <f>$D$10</f>
        <v>R01</v>
      </c>
      <c r="BX10" s="73" t="str">
        <f>$E$10</f>
        <v>R02</v>
      </c>
      <c r="BY10" s="73" t="str">
        <f>$F$10</f>
        <v>R03</v>
      </c>
      <c r="BZ10" s="65"/>
      <c r="CA10" s="65"/>
      <c r="CB10" s="65"/>
      <c r="CC10" s="65"/>
      <c r="CD10" s="65"/>
      <c r="CE10" s="66"/>
      <c r="CF10" s="73" t="str">
        <f>$B$10</f>
        <v>H29</v>
      </c>
      <c r="CG10" s="73" t="str">
        <f>$C$10</f>
        <v>H30</v>
      </c>
      <c r="CH10" s="73" t="str">
        <f>$D$10</f>
        <v>R01</v>
      </c>
      <c r="CI10" s="73" t="str">
        <f>$E$10</f>
        <v>R02</v>
      </c>
      <c r="CJ10" s="73" t="str">
        <f>$F$10</f>
        <v>R03</v>
      </c>
      <c r="CK10" s="65"/>
      <c r="CL10" s="65"/>
      <c r="CM10" s="65"/>
      <c r="CN10" s="65"/>
      <c r="CO10" s="66"/>
      <c r="CP10" s="73" t="str">
        <f>$B$10</f>
        <v>H29</v>
      </c>
      <c r="CQ10" s="73" t="str">
        <f>$C$10</f>
        <v>H30</v>
      </c>
      <c r="CR10" s="73" t="str">
        <f>$D$10</f>
        <v>R01</v>
      </c>
      <c r="CS10" s="73" t="str">
        <f>$E$10</f>
        <v>R02</v>
      </c>
      <c r="CT10" s="73" t="str">
        <f>$F$10</f>
        <v>R03</v>
      </c>
      <c r="CU10" s="65"/>
      <c r="CV10" s="65"/>
      <c r="CW10" s="65"/>
      <c r="CX10" s="65"/>
      <c r="CY10" s="65"/>
      <c r="CZ10" s="66"/>
      <c r="DA10" s="73" t="str">
        <f>$B$10</f>
        <v>H29</v>
      </c>
      <c r="DB10" s="73" t="str">
        <f>$C$10</f>
        <v>H30</v>
      </c>
      <c r="DC10" s="73" t="str">
        <f>$D$10</f>
        <v>R01</v>
      </c>
      <c r="DD10" s="73" t="str">
        <f>$E$10</f>
        <v>R02</v>
      </c>
      <c r="DE10" s="73" t="str">
        <f>$F$10</f>
        <v>R03</v>
      </c>
      <c r="DF10" s="65"/>
      <c r="DG10" s="65"/>
      <c r="DH10" s="65"/>
      <c r="DI10" s="65"/>
      <c r="DJ10" s="66"/>
      <c r="DK10" s="73" t="str">
        <f>$B$10</f>
        <v>H29</v>
      </c>
      <c r="DL10" s="73" t="str">
        <f>$C$10</f>
        <v>H30</v>
      </c>
      <c r="DM10" s="73" t="str">
        <f>$D$10</f>
        <v>R01</v>
      </c>
      <c r="DN10" s="73" t="str">
        <f>$E$10</f>
        <v>R02</v>
      </c>
      <c r="DO10" s="73" t="str">
        <f>$F$10</f>
        <v>R03</v>
      </c>
      <c r="DP10" s="65"/>
      <c r="DQ10" s="65"/>
      <c r="DR10" s="65"/>
      <c r="DS10" s="65"/>
      <c r="DT10" s="66"/>
      <c r="DU10" s="73" t="str">
        <f>$B$10</f>
        <v>H29</v>
      </c>
      <c r="DV10" s="73" t="str">
        <f>$C$10</f>
        <v>H30</v>
      </c>
      <c r="DW10" s="73" t="str">
        <f>$D$10</f>
        <v>R01</v>
      </c>
      <c r="DX10" s="73" t="str">
        <f>$E$10</f>
        <v>R02</v>
      </c>
      <c r="DY10" s="73" t="str">
        <f>$F$10</f>
        <v>R03</v>
      </c>
      <c r="DZ10" s="65"/>
      <c r="EA10" s="65"/>
      <c r="EB10" s="65"/>
      <c r="EC10" s="65"/>
      <c r="ED10" s="66"/>
      <c r="EE10" s="73" t="str">
        <f>$B$10</f>
        <v>H29</v>
      </c>
      <c r="EF10" s="73" t="str">
        <f>$C$10</f>
        <v>H30</v>
      </c>
      <c r="EG10" s="73" t="str">
        <f>$D$10</f>
        <v>R01</v>
      </c>
      <c r="EH10" s="73" t="str">
        <f>$E$10</f>
        <v>R02</v>
      </c>
      <c r="EI10" s="73" t="str">
        <f>$F$10</f>
        <v>R03</v>
      </c>
      <c r="EJ10" s="65"/>
      <c r="EK10" s="65"/>
      <c r="EL10" s="65"/>
      <c r="EM10" s="65"/>
      <c r="EN10" s="66"/>
      <c r="EO10" s="73" t="str">
        <f>$B$10</f>
        <v>H29</v>
      </c>
      <c r="EP10" s="73" t="str">
        <f>$C$10</f>
        <v>H30</v>
      </c>
      <c r="EQ10" s="73" t="str">
        <f>$D$10</f>
        <v>R01</v>
      </c>
      <c r="ER10" s="73" t="str">
        <f>$E$10</f>
        <v>R02</v>
      </c>
      <c r="ES10" s="73" t="str">
        <f>$F$10</f>
        <v>R03</v>
      </c>
      <c r="ET10" s="65"/>
      <c r="EU10" s="65"/>
      <c r="EV10" s="65"/>
      <c r="EW10" s="65"/>
      <c r="EX10" s="65"/>
      <c r="EY10" s="66"/>
      <c r="EZ10" s="73" t="str">
        <f>$B$10</f>
        <v>H29</v>
      </c>
      <c r="FA10" s="73" t="str">
        <f>$C$10</f>
        <v>H30</v>
      </c>
      <c r="FB10" s="73" t="str">
        <f>$D$10</f>
        <v>R01</v>
      </c>
      <c r="FC10" s="73" t="str">
        <f>$E$10</f>
        <v>R02</v>
      </c>
      <c r="FD10" s="73" t="str">
        <f>$F$10</f>
        <v>R03</v>
      </c>
      <c r="FE10" s="65"/>
      <c r="FF10" s="65"/>
      <c r="FG10" s="65"/>
      <c r="FH10" s="65"/>
      <c r="FI10" s="66"/>
      <c r="FJ10" s="73" t="str">
        <f>$B$10</f>
        <v>H29</v>
      </c>
      <c r="FK10" s="73" t="str">
        <f>$C$10</f>
        <v>H30</v>
      </c>
      <c r="FL10" s="73" t="str">
        <f>$D$10</f>
        <v>R01</v>
      </c>
      <c r="FM10" s="73" t="str">
        <f>$E$10</f>
        <v>R02</v>
      </c>
      <c r="FN10" s="73" t="str">
        <f>$F$10</f>
        <v>R03</v>
      </c>
      <c r="FO10" s="65"/>
      <c r="FP10" s="65"/>
      <c r="FQ10" s="65"/>
      <c r="FR10" s="65"/>
      <c r="FS10" s="66"/>
      <c r="FT10" s="73" t="str">
        <f>$B$10</f>
        <v>H29</v>
      </c>
      <c r="FU10" s="73" t="str">
        <f>$C$10</f>
        <v>H30</v>
      </c>
      <c r="FV10" s="73" t="str">
        <f>$D$10</f>
        <v>R01</v>
      </c>
      <c r="FW10" s="73" t="str">
        <f>$E$10</f>
        <v>R02</v>
      </c>
      <c r="FX10" s="73" t="str">
        <f>$F$10</f>
        <v>R03</v>
      </c>
      <c r="FY10" s="65"/>
      <c r="FZ10" s="65"/>
      <c r="GA10" s="65"/>
      <c r="GB10" s="65"/>
      <c r="GC10" s="66"/>
      <c r="GD10" s="73" t="str">
        <f>$B$10</f>
        <v>H29</v>
      </c>
      <c r="GE10" s="73" t="str">
        <f>$C$10</f>
        <v>H30</v>
      </c>
      <c r="GF10" s="73" t="str">
        <f>$D$10</f>
        <v>R01</v>
      </c>
      <c r="GG10" s="73" t="str">
        <f>$E$10</f>
        <v>R02</v>
      </c>
      <c r="GH10" s="73" t="str">
        <f>$F$10</f>
        <v>R03</v>
      </c>
      <c r="GI10" s="65"/>
      <c r="GJ10" s="65"/>
      <c r="GK10" s="65"/>
      <c r="GL10" s="65"/>
      <c r="GM10" s="66"/>
      <c r="GN10" s="73" t="str">
        <f>$B$10</f>
        <v>H29</v>
      </c>
      <c r="GO10" s="73" t="str">
        <f>$C$10</f>
        <v>H30</v>
      </c>
      <c r="GP10" s="73" t="str">
        <f>$D$10</f>
        <v>R01</v>
      </c>
      <c r="GQ10" s="73" t="str">
        <f>$E$10</f>
        <v>R02</v>
      </c>
      <c r="GR10" s="73" t="str">
        <f>$F$10</f>
        <v>R03</v>
      </c>
      <c r="GS10" s="65"/>
      <c r="GT10" s="65"/>
      <c r="GU10" s="65"/>
      <c r="GV10" s="65"/>
      <c r="GW10" s="65"/>
      <c r="GX10" s="66"/>
      <c r="GY10" s="73" t="str">
        <f>$B$10</f>
        <v>H29</v>
      </c>
      <c r="GZ10" s="73" t="str">
        <f>$C$10</f>
        <v>H30</v>
      </c>
      <c r="HA10" s="73" t="str">
        <f>$D$10</f>
        <v>R01</v>
      </c>
      <c r="HB10" s="73" t="str">
        <f>$E$10</f>
        <v>R02</v>
      </c>
      <c r="HC10" s="73" t="str">
        <f>$F$10</f>
        <v>R03</v>
      </c>
      <c r="HD10" s="65"/>
      <c r="HE10" s="65"/>
      <c r="HF10" s="65"/>
      <c r="HG10" s="65"/>
      <c r="HH10" s="66"/>
      <c r="HI10" s="73" t="str">
        <f>$B$10</f>
        <v>H29</v>
      </c>
      <c r="HJ10" s="73" t="str">
        <f>$C$10</f>
        <v>H30</v>
      </c>
      <c r="HK10" s="73" t="str">
        <f>$D$10</f>
        <v>R01</v>
      </c>
      <c r="HL10" s="73" t="str">
        <f>$E$10</f>
        <v>R02</v>
      </c>
      <c r="HM10" s="73" t="str">
        <f>$F$10</f>
        <v>R03</v>
      </c>
      <c r="HN10" s="65"/>
      <c r="HO10" s="65"/>
      <c r="HP10" s="65"/>
      <c r="HQ10" s="65"/>
      <c r="HR10" s="66"/>
      <c r="HS10" s="73" t="str">
        <f>$B$10</f>
        <v>H29</v>
      </c>
      <c r="HT10" s="73" t="str">
        <f>$C$10</f>
        <v>H30</v>
      </c>
      <c r="HU10" s="73" t="str">
        <f>$D$10</f>
        <v>R01</v>
      </c>
      <c r="HV10" s="73" t="str">
        <f>$E$10</f>
        <v>R02</v>
      </c>
      <c r="HW10" s="73" t="str">
        <f>$F$10</f>
        <v>R03</v>
      </c>
      <c r="HX10" s="65"/>
      <c r="HY10" s="65"/>
      <c r="HZ10" s="65"/>
      <c r="IA10" s="65"/>
      <c r="IB10" s="66"/>
      <c r="IC10" s="73" t="str">
        <f>$B$10</f>
        <v>H29</v>
      </c>
      <c r="ID10" s="73" t="str">
        <f>$C$10</f>
        <v>H30</v>
      </c>
      <c r="IE10" s="73" t="str">
        <f>$D$10</f>
        <v>R01</v>
      </c>
      <c r="IF10" s="73" t="str">
        <f>$E$10</f>
        <v>R02</v>
      </c>
      <c r="IG10" s="73" t="str">
        <f>$F$10</f>
        <v>R03</v>
      </c>
      <c r="IH10" s="65"/>
      <c r="II10" s="65"/>
      <c r="IJ10" s="65"/>
      <c r="IK10" s="65"/>
      <c r="IL10" s="66"/>
      <c r="IM10" s="73" t="str">
        <f>$B$10</f>
        <v>H29</v>
      </c>
      <c r="IN10" s="73" t="str">
        <f>$C$10</f>
        <v>H30</v>
      </c>
      <c r="IO10" s="73" t="str">
        <f>$D$10</f>
        <v>R01</v>
      </c>
      <c r="IP10" s="73" t="str">
        <f>$E$10</f>
        <v>R02</v>
      </c>
      <c r="IQ10" s="73" t="str">
        <f>$F$10</f>
        <v>R03</v>
      </c>
      <c r="IR10" s="65"/>
      <c r="IS10" s="65"/>
      <c r="IT10" s="65"/>
      <c r="IU10" s="65"/>
      <c r="IV10" s="65"/>
      <c r="IW10" s="66"/>
      <c r="IX10" s="73" t="str">
        <f>$B$10</f>
        <v>H29</v>
      </c>
      <c r="IY10" s="73" t="str">
        <f>$C$10</f>
        <v>H30</v>
      </c>
      <c r="IZ10" s="73" t="str">
        <f>$D$10</f>
        <v>R01</v>
      </c>
      <c r="JA10" s="73" t="str">
        <f>$E$10</f>
        <v>R02</v>
      </c>
      <c r="JB10" s="73" t="str">
        <f>$F$10</f>
        <v>R03</v>
      </c>
      <c r="JC10" s="65"/>
      <c r="JD10" s="65"/>
      <c r="JE10" s="65"/>
      <c r="JF10" s="65"/>
      <c r="JG10" s="66"/>
      <c r="JH10" s="73" t="str">
        <f>$B$10</f>
        <v>H29</v>
      </c>
      <c r="JI10" s="73" t="str">
        <f>$C$10</f>
        <v>H30</v>
      </c>
      <c r="JJ10" s="73" t="str">
        <f>$D$10</f>
        <v>R01</v>
      </c>
      <c r="JK10" s="73" t="str">
        <f>$E$10</f>
        <v>R02</v>
      </c>
      <c r="JL10" s="73" t="str">
        <f>$F$10</f>
        <v>R03</v>
      </c>
      <c r="JM10" s="65"/>
      <c r="JN10" s="65"/>
      <c r="JO10" s="65"/>
      <c r="JP10" s="65"/>
      <c r="JQ10" s="66"/>
      <c r="JR10" s="73" t="str">
        <f>$B$10</f>
        <v>H29</v>
      </c>
      <c r="JS10" s="73" t="str">
        <f>$C$10</f>
        <v>H30</v>
      </c>
      <c r="JT10" s="73" t="str">
        <f>$D$10</f>
        <v>R01</v>
      </c>
      <c r="JU10" s="73" t="str">
        <f>$E$10</f>
        <v>R02</v>
      </c>
      <c r="JV10" s="73" t="str">
        <f>$F$10</f>
        <v>R03</v>
      </c>
      <c r="JW10" s="65"/>
      <c r="JX10" s="65"/>
      <c r="JY10" s="65"/>
      <c r="JZ10" s="65"/>
      <c r="KA10" s="66"/>
      <c r="KB10" s="73" t="str">
        <f>$B$10</f>
        <v>H29</v>
      </c>
      <c r="KC10" s="73" t="str">
        <f>$C$10</f>
        <v>H30</v>
      </c>
      <c r="KD10" s="73" t="str">
        <f>$D$10</f>
        <v>R01</v>
      </c>
      <c r="KE10" s="73" t="str">
        <f>$E$10</f>
        <v>R02</v>
      </c>
      <c r="KF10" s="73" t="str">
        <f>$F$10</f>
        <v>R03</v>
      </c>
      <c r="KG10" s="65"/>
      <c r="KH10" s="65"/>
      <c r="KI10" s="65"/>
      <c r="KJ10" s="65"/>
      <c r="KK10" s="66"/>
      <c r="KL10" s="73" t="str">
        <f>$B$10</f>
        <v>H29</v>
      </c>
      <c r="KM10" s="73" t="str">
        <f>$C$10</f>
        <v>H30</v>
      </c>
      <c r="KN10" s="73" t="str">
        <f>$D$10</f>
        <v>R01</v>
      </c>
      <c r="KO10" s="73" t="str">
        <f>$E$10</f>
        <v>R02</v>
      </c>
      <c r="KP10" s="73" t="str">
        <f>$F$10</f>
        <v>R03</v>
      </c>
      <c r="KQ10" s="65"/>
      <c r="KR10" s="65"/>
      <c r="KS10" s="65"/>
      <c r="KT10" s="65"/>
      <c r="KU10" s="65"/>
      <c r="KV10" s="66"/>
      <c r="KW10" s="73" t="str">
        <f>$B$10</f>
        <v>H29</v>
      </c>
      <c r="KX10" s="73" t="str">
        <f>$C$10</f>
        <v>H30</v>
      </c>
      <c r="KY10" s="73" t="str">
        <f>$D$10</f>
        <v>R01</v>
      </c>
      <c r="KZ10" s="73" t="str">
        <f>$E$10</f>
        <v>R02</v>
      </c>
      <c r="LA10" s="73" t="str">
        <f>$F$10</f>
        <v>R03</v>
      </c>
      <c r="LB10" s="65"/>
      <c r="LC10" s="65"/>
      <c r="LD10" s="65"/>
      <c r="LE10" s="65"/>
      <c r="LF10" s="66"/>
      <c r="LG10" s="73" t="str">
        <f>$B$10</f>
        <v>H29</v>
      </c>
      <c r="LH10" s="73" t="str">
        <f>$C$10</f>
        <v>H30</v>
      </c>
      <c r="LI10" s="73" t="str">
        <f>$D$10</f>
        <v>R01</v>
      </c>
      <c r="LJ10" s="73" t="str">
        <f>$E$10</f>
        <v>R02</v>
      </c>
      <c r="LK10" s="73" t="str">
        <f>$F$10</f>
        <v>R03</v>
      </c>
      <c r="LL10" s="65"/>
      <c r="LM10" s="65"/>
      <c r="LN10" s="65"/>
      <c r="LO10" s="65"/>
      <c r="LP10" s="66"/>
      <c r="LQ10" s="73" t="str">
        <f>$B$10</f>
        <v>H29</v>
      </c>
      <c r="LR10" s="73" t="str">
        <f>$C$10</f>
        <v>H30</v>
      </c>
      <c r="LS10" s="73" t="str">
        <f>$D$10</f>
        <v>R01</v>
      </c>
      <c r="LT10" s="73" t="str">
        <f>$E$10</f>
        <v>R02</v>
      </c>
      <c r="LU10" s="73" t="str">
        <f>$F$10</f>
        <v>R03</v>
      </c>
      <c r="LV10" s="65"/>
      <c r="LW10" s="65"/>
      <c r="LX10" s="65"/>
      <c r="LY10" s="65"/>
      <c r="LZ10" s="66"/>
      <c r="MA10" s="73" t="str">
        <f>$B$10</f>
        <v>H29</v>
      </c>
      <c r="MB10" s="73" t="str">
        <f>$C$10</f>
        <v>H30</v>
      </c>
      <c r="MC10" s="73" t="str">
        <f>$D$10</f>
        <v>R01</v>
      </c>
      <c r="MD10" s="73" t="str">
        <f>$E$10</f>
        <v>R02</v>
      </c>
      <c r="ME10" s="73" t="str">
        <f>$F$10</f>
        <v>R03</v>
      </c>
      <c r="MF10" s="65"/>
      <c r="MG10" s="65"/>
      <c r="MH10" s="65"/>
      <c r="MI10" s="65"/>
      <c r="MJ10" s="66"/>
      <c r="MK10" s="73" t="str">
        <f>$B$10</f>
        <v>H29</v>
      </c>
      <c r="ML10" s="73" t="str">
        <f>$C$10</f>
        <v>H30</v>
      </c>
      <c r="MM10" s="73" t="str">
        <f>$D$10</f>
        <v>R01</v>
      </c>
      <c r="MN10" s="73" t="str">
        <f>$E$10</f>
        <v>R02</v>
      </c>
      <c r="MO10" s="73" t="str">
        <f>$F$10</f>
        <v>R03</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t="str">
        <f>AY7</f>
        <v>-</v>
      </c>
      <c r="AZ11" s="75" t="str">
        <f>AZ7</f>
        <v>-</v>
      </c>
      <c r="BA11" s="75">
        <f>BA7</f>
        <v>202.6</v>
      </c>
      <c r="BB11" s="75">
        <f>BB7</f>
        <v>200.8</v>
      </c>
      <c r="BC11" s="75">
        <f>BC7</f>
        <v>144.69999999999999</v>
      </c>
      <c r="BD11" s="65"/>
      <c r="BE11" s="65"/>
      <c r="BF11" s="65"/>
      <c r="BG11" s="65"/>
      <c r="BH11" s="65"/>
      <c r="BI11" s="74" t="s">
        <v>148</v>
      </c>
      <c r="BJ11" s="75" t="str">
        <f>BJ7</f>
        <v>-</v>
      </c>
      <c r="BK11" s="75" t="str">
        <f>BK7</f>
        <v>-</v>
      </c>
      <c r="BL11" s="75">
        <f>BL7</f>
        <v>364</v>
      </c>
      <c r="BM11" s="75">
        <f>BM7</f>
        <v>319</v>
      </c>
      <c r="BN11" s="75">
        <f>BN7</f>
        <v>204.8</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149</v>
      </c>
      <c r="CF11" s="75" t="str">
        <f>CF7</f>
        <v>-</v>
      </c>
      <c r="CG11" s="75" t="str">
        <f>CG7</f>
        <v>-</v>
      </c>
      <c r="CH11" s="75">
        <f>CH7</f>
        <v>11793.6</v>
      </c>
      <c r="CI11" s="75">
        <f>CI7</f>
        <v>12052</v>
      </c>
      <c r="CJ11" s="75">
        <f>CJ7</f>
        <v>16725.5</v>
      </c>
      <c r="CK11" s="65"/>
      <c r="CL11" s="65"/>
      <c r="CM11" s="65"/>
      <c r="CN11" s="65"/>
      <c r="CO11" s="74" t="s">
        <v>148</v>
      </c>
      <c r="CP11" s="76" t="str">
        <f>CP7</f>
        <v>-</v>
      </c>
      <c r="CQ11" s="76" t="str">
        <f>CQ7</f>
        <v>-</v>
      </c>
      <c r="CR11" s="76">
        <f>CR7</f>
        <v>130650</v>
      </c>
      <c r="CS11" s="76">
        <f>CS7</f>
        <v>146820</v>
      </c>
      <c r="CT11" s="76">
        <f>CT7</f>
        <v>99173</v>
      </c>
      <c r="CU11" s="65"/>
      <c r="CV11" s="65"/>
      <c r="CW11" s="65"/>
      <c r="CX11" s="65"/>
      <c r="CY11" s="65"/>
      <c r="CZ11" s="74" t="s">
        <v>148</v>
      </c>
      <c r="DA11" s="75" t="str">
        <f>DA7</f>
        <v>-</v>
      </c>
      <c r="DB11" s="75" t="str">
        <f>DB7</f>
        <v>-</v>
      </c>
      <c r="DC11" s="75">
        <f>DC7</f>
        <v>22.1</v>
      </c>
      <c r="DD11" s="75">
        <f>DD7</f>
        <v>25.9</v>
      </c>
      <c r="DE11" s="75">
        <f>DE7</f>
        <v>23.5</v>
      </c>
      <c r="DF11" s="65"/>
      <c r="DG11" s="65"/>
      <c r="DH11" s="65"/>
      <c r="DI11" s="65"/>
      <c r="DJ11" s="74" t="s">
        <v>148</v>
      </c>
      <c r="DK11" s="75" t="str">
        <f>DK7</f>
        <v>-</v>
      </c>
      <c r="DL11" s="75" t="str">
        <f>DL7</f>
        <v>-</v>
      </c>
      <c r="DM11" s="75">
        <f>DM7</f>
        <v>0.1</v>
      </c>
      <c r="DN11" s="75">
        <f>DN7</f>
        <v>0</v>
      </c>
      <c r="DO11" s="75">
        <f>DO7</f>
        <v>0</v>
      </c>
      <c r="DP11" s="65"/>
      <c r="DQ11" s="65"/>
      <c r="DR11" s="65"/>
      <c r="DS11" s="65"/>
      <c r="DT11" s="74" t="s">
        <v>148</v>
      </c>
      <c r="DU11" s="75" t="str">
        <f>DU7</f>
        <v>-</v>
      </c>
      <c r="DV11" s="75" t="str">
        <f>DV7</f>
        <v>-</v>
      </c>
      <c r="DW11" s="75">
        <f>DW7</f>
        <v>607.70000000000005</v>
      </c>
      <c r="DX11" s="75">
        <f>DX7</f>
        <v>494.5</v>
      </c>
      <c r="DY11" s="75">
        <f>DY7</f>
        <v>525.1</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148</v>
      </c>
      <c r="EO11" s="75" t="str">
        <f>EO7</f>
        <v>-</v>
      </c>
      <c r="EP11" s="75" t="str">
        <f>EP7</f>
        <v>-</v>
      </c>
      <c r="EQ11" s="75">
        <f>EQ7</f>
        <v>100</v>
      </c>
      <c r="ER11" s="75">
        <f>ER7</f>
        <v>100</v>
      </c>
      <c r="ES11" s="75">
        <f>ES7</f>
        <v>100</v>
      </c>
      <c r="ET11" s="65"/>
      <c r="EU11" s="65"/>
      <c r="EV11" s="65"/>
      <c r="EW11" s="65"/>
      <c r="EX11" s="65"/>
      <c r="EY11" s="74" t="s">
        <v>148</v>
      </c>
      <c r="EZ11" s="75" t="str">
        <f>EZ7</f>
        <v>-</v>
      </c>
      <c r="FA11" s="75" t="str">
        <f>FA7</f>
        <v>-</v>
      </c>
      <c r="FB11" s="75" t="str">
        <f>FB7</f>
        <v>-</v>
      </c>
      <c r="FC11" s="75" t="str">
        <f>FC7</f>
        <v>-</v>
      </c>
      <c r="FD11" s="75" t="str">
        <f>FD7</f>
        <v>-</v>
      </c>
      <c r="FE11" s="65"/>
      <c r="FF11" s="65"/>
      <c r="FG11" s="65"/>
      <c r="FH11" s="65"/>
      <c r="FI11" s="74" t="s">
        <v>148</v>
      </c>
      <c r="FJ11" s="75" t="str">
        <f>FJ7</f>
        <v>-</v>
      </c>
      <c r="FK11" s="75" t="str">
        <f>FK7</f>
        <v>-</v>
      </c>
      <c r="FL11" s="75" t="str">
        <f>FL7</f>
        <v>-</v>
      </c>
      <c r="FM11" s="75" t="str">
        <f>FM7</f>
        <v>-</v>
      </c>
      <c r="FN11" s="75" t="str">
        <f>FN7</f>
        <v>-</v>
      </c>
      <c r="FO11" s="65"/>
      <c r="FP11" s="65"/>
      <c r="FQ11" s="65"/>
      <c r="FR11" s="65"/>
      <c r="FS11" s="74" t="s">
        <v>150</v>
      </c>
      <c r="FT11" s="75" t="str">
        <f>FT7</f>
        <v>-</v>
      </c>
      <c r="FU11" s="75" t="str">
        <f>FU7</f>
        <v>-</v>
      </c>
      <c r="FV11" s="75" t="str">
        <f>FV7</f>
        <v>-</v>
      </c>
      <c r="FW11" s="75" t="str">
        <f>FW7</f>
        <v>-</v>
      </c>
      <c r="FX11" s="75" t="str">
        <f>FX7</f>
        <v>-</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151</v>
      </c>
      <c r="GN11" s="75" t="str">
        <f>GN7</f>
        <v>-</v>
      </c>
      <c r="GO11" s="75" t="str">
        <f>GO7</f>
        <v>-</v>
      </c>
      <c r="GP11" s="75" t="str">
        <f>GP7</f>
        <v>-</v>
      </c>
      <c r="GQ11" s="75" t="str">
        <f>GQ7</f>
        <v>-</v>
      </c>
      <c r="GR11" s="75" t="str">
        <f>GR7</f>
        <v>-</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f>IZ7</f>
        <v>22.1</v>
      </c>
      <c r="JA11" s="75">
        <f>JA7</f>
        <v>25.9</v>
      </c>
      <c r="JB11" s="75">
        <f>JB7</f>
        <v>23.5</v>
      </c>
      <c r="JC11" s="65"/>
      <c r="JD11" s="65"/>
      <c r="JE11" s="65"/>
      <c r="JF11" s="65"/>
      <c r="JG11" s="74" t="s">
        <v>148</v>
      </c>
      <c r="JH11" s="75" t="str">
        <f>JH7</f>
        <v>-</v>
      </c>
      <c r="JI11" s="75" t="str">
        <f>JI7</f>
        <v>-</v>
      </c>
      <c r="JJ11" s="75">
        <f>JJ7</f>
        <v>0.1</v>
      </c>
      <c r="JK11" s="75">
        <f>JK7</f>
        <v>0</v>
      </c>
      <c r="JL11" s="75">
        <f>JL7</f>
        <v>0</v>
      </c>
      <c r="JM11" s="65"/>
      <c r="JN11" s="65"/>
      <c r="JO11" s="65"/>
      <c r="JP11" s="65"/>
      <c r="JQ11" s="74" t="s">
        <v>148</v>
      </c>
      <c r="JR11" s="75" t="str">
        <f>JR7</f>
        <v>-</v>
      </c>
      <c r="JS11" s="75" t="str">
        <f>JS7</f>
        <v>-</v>
      </c>
      <c r="JT11" s="75">
        <f>JT7</f>
        <v>607.70000000000005</v>
      </c>
      <c r="JU11" s="75">
        <f>JU7</f>
        <v>494.5</v>
      </c>
      <c r="JV11" s="75">
        <f>JV7</f>
        <v>525.1</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f>KN7</f>
        <v>100</v>
      </c>
      <c r="KO11" s="75">
        <f>KO7</f>
        <v>100</v>
      </c>
      <c r="KP11" s="75">
        <f>KP7</f>
        <v>100</v>
      </c>
      <c r="KQ11" s="65"/>
      <c r="KR11" s="65"/>
      <c r="KS11" s="65"/>
      <c r="KT11" s="65"/>
      <c r="KU11" s="65"/>
      <c r="KV11" s="74" t="s">
        <v>148</v>
      </c>
      <c r="KW11" s="75" t="str">
        <f>KW7</f>
        <v>-</v>
      </c>
      <c r="KX11" s="75" t="str">
        <f>KX7</f>
        <v>-</v>
      </c>
      <c r="KY11" s="75" t="str">
        <f>KY7</f>
        <v>-</v>
      </c>
      <c r="KZ11" s="75" t="str">
        <f>KZ7</f>
        <v>-</v>
      </c>
      <c r="LA11" s="75" t="str">
        <f>LA7</f>
        <v>-</v>
      </c>
      <c r="LB11" s="65"/>
      <c r="LC11" s="65"/>
      <c r="LD11" s="65"/>
      <c r="LE11" s="65"/>
      <c r="LF11" s="74" t="s">
        <v>148</v>
      </c>
      <c r="LG11" s="75" t="str">
        <f>LG7</f>
        <v>-</v>
      </c>
      <c r="LH11" s="75" t="str">
        <f>LH7</f>
        <v>-</v>
      </c>
      <c r="LI11" s="75" t="str">
        <f>LI7</f>
        <v>-</v>
      </c>
      <c r="LJ11" s="75" t="str">
        <f>LJ7</f>
        <v>-</v>
      </c>
      <c r="LK11" s="75" t="str">
        <f>LK7</f>
        <v>-</v>
      </c>
      <c r="LL11" s="65"/>
      <c r="LM11" s="65"/>
      <c r="LN11" s="65"/>
      <c r="LO11" s="65"/>
      <c r="LP11" s="74" t="s">
        <v>153</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154</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t="str">
        <f>BD7</f>
        <v>-</v>
      </c>
      <c r="AZ12" s="75" t="str">
        <f>BE7</f>
        <v>-</v>
      </c>
      <c r="BA12" s="75">
        <f>BF7</f>
        <v>134.69999999999999</v>
      </c>
      <c r="BB12" s="75">
        <f>BG7</f>
        <v>141.80000000000001</v>
      </c>
      <c r="BC12" s="75">
        <f>BH7</f>
        <v>138.19999999999999</v>
      </c>
      <c r="BD12" s="65"/>
      <c r="BE12" s="65"/>
      <c r="BF12" s="65"/>
      <c r="BG12" s="65"/>
      <c r="BH12" s="65"/>
      <c r="BI12" s="74" t="s">
        <v>155</v>
      </c>
      <c r="BJ12" s="75" t="str">
        <f>BO7</f>
        <v>-</v>
      </c>
      <c r="BK12" s="75" t="str">
        <f>BP7</f>
        <v>-</v>
      </c>
      <c r="BL12" s="75">
        <f>BQ7</f>
        <v>253.6</v>
      </c>
      <c r="BM12" s="75">
        <f>BR7</f>
        <v>238</v>
      </c>
      <c r="BN12" s="75">
        <f>BS7</f>
        <v>227.5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156</v>
      </c>
      <c r="CF12" s="75" t="str">
        <f>CK7</f>
        <v>-</v>
      </c>
      <c r="CG12" s="75" t="str">
        <f>CL7</f>
        <v>-</v>
      </c>
      <c r="CH12" s="75">
        <f>CM7</f>
        <v>19066.3</v>
      </c>
      <c r="CI12" s="75">
        <f>CN7</f>
        <v>18998.7</v>
      </c>
      <c r="CJ12" s="75">
        <f>CO7</f>
        <v>17544.5</v>
      </c>
      <c r="CK12" s="65"/>
      <c r="CL12" s="65"/>
      <c r="CM12" s="65"/>
      <c r="CN12" s="65"/>
      <c r="CO12" s="74" t="s">
        <v>155</v>
      </c>
      <c r="CP12" s="76" t="str">
        <f>CU7</f>
        <v>-</v>
      </c>
      <c r="CQ12" s="76" t="str">
        <f>CV7</f>
        <v>-</v>
      </c>
      <c r="CR12" s="76">
        <f>CW7</f>
        <v>33434</v>
      </c>
      <c r="CS12" s="76">
        <f>CX7</f>
        <v>36820</v>
      </c>
      <c r="CT12" s="76">
        <f>CY7</f>
        <v>35532</v>
      </c>
      <c r="CU12" s="65"/>
      <c r="CV12" s="65"/>
      <c r="CW12" s="65"/>
      <c r="CX12" s="65"/>
      <c r="CY12" s="65"/>
      <c r="CZ12" s="74" t="s">
        <v>155</v>
      </c>
      <c r="DA12" s="75" t="str">
        <f>DF7</f>
        <v>-</v>
      </c>
      <c r="DB12" s="75" t="str">
        <f>DG7</f>
        <v>-</v>
      </c>
      <c r="DC12" s="75">
        <f>DH7</f>
        <v>31.3</v>
      </c>
      <c r="DD12" s="75">
        <f>DI7</f>
        <v>31.8</v>
      </c>
      <c r="DE12" s="75">
        <f>DJ7</f>
        <v>31.6</v>
      </c>
      <c r="DF12" s="65"/>
      <c r="DG12" s="65"/>
      <c r="DH12" s="65"/>
      <c r="DI12" s="65"/>
      <c r="DJ12" s="74" t="s">
        <v>155</v>
      </c>
      <c r="DK12" s="75" t="str">
        <f>DP7</f>
        <v>-</v>
      </c>
      <c r="DL12" s="75" t="str">
        <f>DQ7</f>
        <v>-</v>
      </c>
      <c r="DM12" s="75">
        <f>DR7</f>
        <v>5.4</v>
      </c>
      <c r="DN12" s="75">
        <f>DS7</f>
        <v>6.4</v>
      </c>
      <c r="DO12" s="75">
        <f>DT7</f>
        <v>5</v>
      </c>
      <c r="DP12" s="65"/>
      <c r="DQ12" s="65"/>
      <c r="DR12" s="65"/>
      <c r="DS12" s="65"/>
      <c r="DT12" s="74" t="s">
        <v>155</v>
      </c>
      <c r="DU12" s="75" t="str">
        <f>DZ7</f>
        <v>-</v>
      </c>
      <c r="DV12" s="75" t="str">
        <f>EA7</f>
        <v>-</v>
      </c>
      <c r="DW12" s="75">
        <f>EB7</f>
        <v>175.4</v>
      </c>
      <c r="DX12" s="75">
        <f>EC7</f>
        <v>166.4</v>
      </c>
      <c r="DY12" s="75">
        <f>ED7</f>
        <v>201.7</v>
      </c>
      <c r="DZ12" s="65"/>
      <c r="EA12" s="65"/>
      <c r="EB12" s="65"/>
      <c r="EC12" s="65"/>
      <c r="ED12" s="74" t="s">
        <v>155</v>
      </c>
      <c r="EE12" s="75" t="str">
        <f>EJ7</f>
        <v>-</v>
      </c>
      <c r="EF12" s="75" t="str">
        <f>EK7</f>
        <v>-</v>
      </c>
      <c r="EG12" s="75" t="str">
        <f>EL7</f>
        <v>-</v>
      </c>
      <c r="EH12" s="75" t="str">
        <f>EM7</f>
        <v>-</v>
      </c>
      <c r="EI12" s="75" t="str">
        <f>EN7</f>
        <v>-</v>
      </c>
      <c r="EJ12" s="65"/>
      <c r="EK12" s="65"/>
      <c r="EL12" s="65"/>
      <c r="EM12" s="65"/>
      <c r="EN12" s="74" t="s">
        <v>157</v>
      </c>
      <c r="EO12" s="75" t="str">
        <f>ET7</f>
        <v>-</v>
      </c>
      <c r="EP12" s="75" t="str">
        <f>EU7</f>
        <v>-</v>
      </c>
      <c r="EQ12" s="75">
        <f>EV7</f>
        <v>82.5</v>
      </c>
      <c r="ER12" s="75">
        <f>EW7</f>
        <v>83.2</v>
      </c>
      <c r="ES12" s="75">
        <f>EX7</f>
        <v>87.9</v>
      </c>
      <c r="ET12" s="65"/>
      <c r="EU12" s="65"/>
      <c r="EV12" s="65"/>
      <c r="EW12" s="65"/>
      <c r="EX12" s="65"/>
      <c r="EY12" s="74" t="s">
        <v>155</v>
      </c>
      <c r="EZ12" s="75" t="str">
        <f>IF($EZ$8,FE7,"-")</f>
        <v>-</v>
      </c>
      <c r="FA12" s="75" t="str">
        <f>IF($EZ$8,FF7,"-")</f>
        <v>-</v>
      </c>
      <c r="FB12" s="75" t="str">
        <f>IF($EZ$8,FG7,"-")</f>
        <v>-</v>
      </c>
      <c r="FC12" s="75" t="str">
        <f>IF($EZ$8,FH7,"-")</f>
        <v>-</v>
      </c>
      <c r="FD12" s="75" t="str">
        <f>IF($EZ$8,FI7,"-")</f>
        <v>-</v>
      </c>
      <c r="FE12" s="65"/>
      <c r="FF12" s="65"/>
      <c r="FG12" s="65"/>
      <c r="FH12" s="65"/>
      <c r="FI12" s="74" t="s">
        <v>155</v>
      </c>
      <c r="FJ12" s="75" t="str">
        <f>IF($FJ$8,FO7,"-")</f>
        <v>-</v>
      </c>
      <c r="FK12" s="75" t="str">
        <f>IF($FJ$8,FP7,"-")</f>
        <v>-</v>
      </c>
      <c r="FL12" s="75" t="str">
        <f>IF($FJ$8,FQ7,"-")</f>
        <v>-</v>
      </c>
      <c r="FM12" s="75" t="str">
        <f>IF($FJ$8,FR7,"-")</f>
        <v>-</v>
      </c>
      <c r="FN12" s="75" t="str">
        <f>IF($FJ$8,FS7,"-")</f>
        <v>-</v>
      </c>
      <c r="FO12" s="65"/>
      <c r="FP12" s="65"/>
      <c r="FQ12" s="65"/>
      <c r="FR12" s="65"/>
      <c r="FS12" s="74" t="s">
        <v>158</v>
      </c>
      <c r="FT12" s="75" t="str">
        <f>IF($FT$8,FY7,"-")</f>
        <v>-</v>
      </c>
      <c r="FU12" s="75" t="str">
        <f>IF($FT$8,FZ7,"-")</f>
        <v>-</v>
      </c>
      <c r="FV12" s="75" t="str">
        <f>IF($FT$8,GA7,"-")</f>
        <v>-</v>
      </c>
      <c r="FW12" s="75" t="str">
        <f>IF($FT$8,GB7,"-")</f>
        <v>-</v>
      </c>
      <c r="FX12" s="75" t="str">
        <f>IF($FT$8,GC7,"-")</f>
        <v>-</v>
      </c>
      <c r="FY12" s="65"/>
      <c r="FZ12" s="65"/>
      <c r="GA12" s="65"/>
      <c r="GB12" s="65"/>
      <c r="GC12" s="74" t="s">
        <v>155</v>
      </c>
      <c r="GD12" s="75" t="str">
        <f>IF($GD$8,GI7,"-")</f>
        <v>-</v>
      </c>
      <c r="GE12" s="75" t="str">
        <f>IF($GD$8,GJ7,"-")</f>
        <v>-</v>
      </c>
      <c r="GF12" s="75" t="str">
        <f>IF($GD$8,GK7,"-")</f>
        <v>-</v>
      </c>
      <c r="GG12" s="75" t="str">
        <f>IF($GD$8,GL7,"-")</f>
        <v>-</v>
      </c>
      <c r="GH12" s="75" t="str">
        <f>IF($GD$8,GM7,"-")</f>
        <v>-</v>
      </c>
      <c r="GI12" s="65"/>
      <c r="GJ12" s="65"/>
      <c r="GK12" s="65"/>
      <c r="GL12" s="65"/>
      <c r="GM12" s="74" t="s">
        <v>155</v>
      </c>
      <c r="GN12" s="75" t="str">
        <f>IF($GN$8,GS7,"-")</f>
        <v>-</v>
      </c>
      <c r="GO12" s="75" t="str">
        <f>IF($GN$8,GT7,"-")</f>
        <v>-</v>
      </c>
      <c r="GP12" s="75" t="str">
        <f>IF($GN$8,GU7,"-")</f>
        <v>-</v>
      </c>
      <c r="GQ12" s="75" t="str">
        <f>IF($GN$8,GV7,"-")</f>
        <v>-</v>
      </c>
      <c r="GR12" s="75" t="str">
        <f>IF($GN$8,GW7,"-")</f>
        <v>-</v>
      </c>
      <c r="GS12" s="65"/>
      <c r="GT12" s="65"/>
      <c r="GU12" s="65"/>
      <c r="GV12" s="65"/>
      <c r="GW12" s="65"/>
      <c r="GX12" s="74" t="s">
        <v>155</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155</v>
      </c>
      <c r="IC12" s="75" t="str">
        <f>IF($IC$8,IH7,"-")</f>
        <v>-</v>
      </c>
      <c r="ID12" s="75" t="str">
        <f>IF($IC$8,II7,"-")</f>
        <v>-</v>
      </c>
      <c r="IE12" s="75" t="str">
        <f>IF($IC$8,IJ7,"-")</f>
        <v>-</v>
      </c>
      <c r="IF12" s="75" t="str">
        <f>IF($IC$8,IK7,"-")</f>
        <v>-</v>
      </c>
      <c r="IG12" s="75" t="str">
        <f>IF($IC$8,IL7,"-")</f>
        <v>-</v>
      </c>
      <c r="IH12" s="65"/>
      <c r="II12" s="65"/>
      <c r="IJ12" s="65"/>
      <c r="IK12" s="65"/>
      <c r="IL12" s="74" t="s">
        <v>155</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f>IF($IX$8,JE7,"-")</f>
        <v>12.2</v>
      </c>
      <c r="JA12" s="75">
        <f>IF($IX$8,JF7,"-")</f>
        <v>16.8</v>
      </c>
      <c r="JB12" s="75">
        <f>IF($IX$8,JG7,"-")</f>
        <v>21.1</v>
      </c>
      <c r="JC12" s="65"/>
      <c r="JD12" s="65"/>
      <c r="JE12" s="65"/>
      <c r="JF12" s="65"/>
      <c r="JG12" s="74" t="s">
        <v>158</v>
      </c>
      <c r="JH12" s="75" t="str">
        <f>IF($JH$8,JM7,"-")</f>
        <v>-</v>
      </c>
      <c r="JI12" s="75" t="str">
        <f>IF($JH$8,JN7,"-")</f>
        <v>-</v>
      </c>
      <c r="JJ12" s="75">
        <f>IF($JH$8,JO7,"-")</f>
        <v>30.5</v>
      </c>
      <c r="JK12" s="75">
        <f>IF($JH$8,JP7,"-")</f>
        <v>24.4</v>
      </c>
      <c r="JL12" s="75">
        <f>IF($JH$8,JQ7,"-")</f>
        <v>17.100000000000001</v>
      </c>
      <c r="JM12" s="65"/>
      <c r="JN12" s="65"/>
      <c r="JO12" s="65"/>
      <c r="JP12" s="65"/>
      <c r="JQ12" s="74" t="s">
        <v>155</v>
      </c>
      <c r="JR12" s="75" t="str">
        <f>IF($JR$8,JW7,"-")</f>
        <v>-</v>
      </c>
      <c r="JS12" s="75" t="str">
        <f>IF($JR$8,JX7,"-")</f>
        <v>-</v>
      </c>
      <c r="JT12" s="75">
        <f>IF($JR$8,JY7,"-")</f>
        <v>459.2</v>
      </c>
      <c r="JU12" s="75">
        <f>IF($JR$8,JZ7,"-")</f>
        <v>331.9</v>
      </c>
      <c r="JV12" s="75">
        <f>IF($JR$8,KA7,"-")</f>
        <v>450.4</v>
      </c>
      <c r="JW12" s="65"/>
      <c r="JX12" s="65"/>
      <c r="JY12" s="65"/>
      <c r="JZ12" s="65"/>
      <c r="KA12" s="74" t="s">
        <v>158</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f>IF($KL$8,KS7,"-")</f>
        <v>95.4</v>
      </c>
      <c r="KO12" s="75">
        <f>IF($KL$8,KT7,"-")</f>
        <v>95.1</v>
      </c>
      <c r="KP12" s="75">
        <f>IF($KL$8,KU7,"-")</f>
        <v>96.5</v>
      </c>
      <c r="KQ12" s="65"/>
      <c r="KR12" s="65"/>
      <c r="KS12" s="65"/>
      <c r="KT12" s="65"/>
      <c r="KU12" s="65"/>
      <c r="KV12" s="74" t="s">
        <v>155</v>
      </c>
      <c r="KW12" s="75" t="str">
        <f>IF($KW$8,LB7,"-")</f>
        <v>-</v>
      </c>
      <c r="KX12" s="75" t="str">
        <f>IF($KW$8,LC7,"-")</f>
        <v>-</v>
      </c>
      <c r="KY12" s="75" t="str">
        <f>IF($KW$8,LD7,"-")</f>
        <v>-</v>
      </c>
      <c r="KZ12" s="75" t="str">
        <f>IF($KW$8,LE7,"-")</f>
        <v>-</v>
      </c>
      <c r="LA12" s="75" t="str">
        <f>IF($KW$8,LF7,"-")</f>
        <v>-</v>
      </c>
      <c r="LB12" s="65"/>
      <c r="LC12" s="65"/>
      <c r="LD12" s="65"/>
      <c r="LE12" s="65"/>
      <c r="LF12" s="74" t="s">
        <v>155</v>
      </c>
      <c r="LG12" s="75" t="str">
        <f>IF($LG$8,LL7,"-")</f>
        <v>-</v>
      </c>
      <c r="LH12" s="75" t="str">
        <f>IF($LG$8,LM7,"-")</f>
        <v>-</v>
      </c>
      <c r="LI12" s="75" t="str">
        <f>IF($LG$8,LN7,"-")</f>
        <v>-</v>
      </c>
      <c r="LJ12" s="75" t="str">
        <f>IF($LG$8,LO7,"-")</f>
        <v>-</v>
      </c>
      <c r="LK12" s="75" t="str">
        <f>IF($LG$8,LP7,"-")</f>
        <v>-</v>
      </c>
      <c r="LL12" s="65"/>
      <c r="LM12" s="65"/>
      <c r="LN12" s="65"/>
      <c r="LO12" s="65"/>
      <c r="LP12" s="74" t="s">
        <v>158</v>
      </c>
      <c r="LQ12" s="75" t="str">
        <f>IF($LQ$8,LV7,"-")</f>
        <v>-</v>
      </c>
      <c r="LR12" s="75" t="str">
        <f>IF($LQ$8,LW7,"-")</f>
        <v>-</v>
      </c>
      <c r="LS12" s="75" t="str">
        <f>IF($LQ$8,LX7,"-")</f>
        <v>-</v>
      </c>
      <c r="LT12" s="75" t="str">
        <f>IF($LQ$8,LY7,"-")</f>
        <v>-</v>
      </c>
      <c r="LU12" s="75" t="str">
        <f>IF($LQ$8,LZ7,"-")</f>
        <v>-</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159</v>
      </c>
      <c r="AY13" s="75">
        <f>$BI$7</f>
        <v>100</v>
      </c>
      <c r="AZ13" s="75">
        <f>$BI$7</f>
        <v>100</v>
      </c>
      <c r="BA13" s="75">
        <f>$BI$7</f>
        <v>100</v>
      </c>
      <c r="BB13" s="75">
        <f>$BI$7</f>
        <v>100</v>
      </c>
      <c r="BC13" s="75">
        <f>$BI$7</f>
        <v>100</v>
      </c>
      <c r="BD13" s="65"/>
      <c r="BE13" s="65"/>
      <c r="BF13" s="65"/>
      <c r="BG13" s="65"/>
      <c r="BH13" s="65"/>
      <c r="BI13" s="74" t="s">
        <v>159</v>
      </c>
      <c r="BJ13" s="75">
        <f>$BT$7</f>
        <v>100</v>
      </c>
      <c r="BK13" s="75">
        <f>$BT$7</f>
        <v>100</v>
      </c>
      <c r="BL13" s="75">
        <f>$BT$7</f>
        <v>100</v>
      </c>
      <c r="BM13" s="75">
        <f>$BT$7</f>
        <v>100</v>
      </c>
      <c r="BN13" s="75">
        <f>$BT$7</f>
        <v>100</v>
      </c>
      <c r="BO13" s="65"/>
      <c r="BP13" s="65"/>
      <c r="BQ13" s="65"/>
      <c r="BR13" s="65"/>
      <c r="BS13" s="65"/>
      <c r="BT13" s="74" t="s">
        <v>159</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160</v>
      </c>
      <c r="C14" s="79"/>
      <c r="D14" s="80"/>
      <c r="E14" s="79"/>
      <c r="F14" s="188" t="s">
        <v>161</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162</v>
      </c>
      <c r="C15" s="178"/>
      <c r="D15" s="80"/>
      <c r="E15" s="77">
        <v>1</v>
      </c>
      <c r="F15" s="178" t="s">
        <v>163</v>
      </c>
      <c r="G15" s="178"/>
      <c r="H15" s="82" t="s">
        <v>164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165</v>
      </c>
      <c r="AY15" s="80"/>
      <c r="AZ15" s="80"/>
      <c r="BA15" s="80"/>
      <c r="BB15" s="80"/>
      <c r="BC15" s="80"/>
      <c r="BD15" s="80"/>
      <c r="BE15" s="80"/>
      <c r="BF15" s="80"/>
      <c r="BG15" s="80"/>
      <c r="BH15" s="80"/>
      <c r="BI15" s="81" t="s">
        <v>165</v>
      </c>
      <c r="BJ15" s="80"/>
      <c r="BK15" s="80"/>
      <c r="BL15" s="80"/>
      <c r="BM15" s="80"/>
      <c r="BN15" s="80"/>
      <c r="BO15" s="80"/>
      <c r="BP15" s="80"/>
      <c r="BQ15" s="80"/>
      <c r="BR15" s="80"/>
      <c r="BS15" s="80"/>
      <c r="BT15" s="81" t="s">
        <v>165</v>
      </c>
      <c r="BU15" s="80"/>
      <c r="BV15" s="80"/>
      <c r="BW15" s="80"/>
      <c r="BX15" s="80"/>
      <c r="BY15" s="80"/>
      <c r="BZ15" s="80"/>
      <c r="CA15" s="80"/>
      <c r="CB15" s="80"/>
      <c r="CC15" s="80"/>
      <c r="CD15" s="80"/>
      <c r="CE15" s="81" t="s">
        <v>165</v>
      </c>
      <c r="CF15" s="80"/>
      <c r="CG15" s="80"/>
      <c r="CH15" s="80"/>
      <c r="CI15" s="80"/>
      <c r="CJ15" s="80"/>
      <c r="CK15" s="80"/>
      <c r="CL15" s="80"/>
      <c r="CM15" s="80"/>
      <c r="CN15" s="80"/>
      <c r="CO15" s="81" t="s">
        <v>165</v>
      </c>
      <c r="CP15" s="80"/>
      <c r="CQ15" s="80"/>
      <c r="CR15" s="80"/>
      <c r="CS15" s="80"/>
      <c r="CT15" s="80"/>
      <c r="CU15" s="80"/>
      <c r="CV15" s="80"/>
      <c r="CW15" s="80"/>
      <c r="CX15" s="80"/>
      <c r="CY15" s="80"/>
      <c r="CZ15" s="81" t="s">
        <v>165</v>
      </c>
      <c r="DA15" s="80"/>
      <c r="DB15" s="80"/>
      <c r="DC15" s="80"/>
      <c r="DD15" s="80"/>
      <c r="DE15" s="80"/>
      <c r="DF15" s="80"/>
      <c r="DG15" s="80"/>
      <c r="DH15" s="80"/>
      <c r="DI15" s="80"/>
      <c r="DJ15" s="81" t="s">
        <v>165</v>
      </c>
      <c r="DK15" s="80"/>
      <c r="DL15" s="80"/>
      <c r="DM15" s="80"/>
      <c r="DN15" s="80"/>
      <c r="DO15" s="80"/>
      <c r="DP15" s="80"/>
      <c r="DQ15" s="80"/>
      <c r="DR15" s="80"/>
      <c r="DS15" s="80"/>
      <c r="DT15" s="81" t="s">
        <v>165</v>
      </c>
      <c r="DU15" s="80"/>
      <c r="DV15" s="80"/>
      <c r="DW15" s="80"/>
      <c r="DX15" s="80"/>
      <c r="DY15" s="80"/>
      <c r="DZ15" s="80"/>
      <c r="EA15" s="80"/>
      <c r="EB15" s="80"/>
      <c r="EC15" s="80"/>
      <c r="ED15" s="81" t="s">
        <v>165</v>
      </c>
      <c r="EE15" s="80"/>
      <c r="EF15" s="80"/>
      <c r="EG15" s="80"/>
      <c r="EH15" s="80"/>
      <c r="EI15" s="80"/>
      <c r="EJ15" s="80"/>
      <c r="EK15" s="80"/>
      <c r="EL15" s="80"/>
      <c r="EM15" s="80"/>
      <c r="EN15" s="81" t="s">
        <v>165</v>
      </c>
      <c r="EO15" s="80"/>
      <c r="EP15" s="80"/>
      <c r="EQ15" s="80"/>
      <c r="ER15" s="80"/>
      <c r="ES15" s="80"/>
      <c r="ET15" s="80"/>
      <c r="EU15" s="80"/>
      <c r="EV15" s="80"/>
      <c r="EW15" s="80"/>
      <c r="EX15" s="80"/>
      <c r="EY15" s="81" t="s">
        <v>165</v>
      </c>
      <c r="EZ15" s="80"/>
      <c r="FA15" s="80"/>
      <c r="FB15" s="80"/>
      <c r="FC15" s="80"/>
      <c r="FD15" s="80"/>
      <c r="FE15" s="80"/>
      <c r="FF15" s="80"/>
      <c r="FG15" s="80"/>
      <c r="FH15" s="80"/>
      <c r="FI15" s="81" t="s">
        <v>165</v>
      </c>
      <c r="FJ15" s="80"/>
      <c r="FK15" s="80"/>
      <c r="FL15" s="80"/>
      <c r="FM15" s="80"/>
      <c r="FN15" s="80"/>
      <c r="FO15" s="80"/>
      <c r="FP15" s="80"/>
      <c r="FQ15" s="80"/>
      <c r="FR15" s="80"/>
      <c r="FS15" s="81" t="s">
        <v>165</v>
      </c>
      <c r="FT15" s="80"/>
      <c r="FU15" s="80"/>
      <c r="FV15" s="80"/>
      <c r="FW15" s="80"/>
      <c r="FX15" s="80"/>
      <c r="FY15" s="80"/>
      <c r="FZ15" s="80"/>
      <c r="GA15" s="80"/>
      <c r="GB15" s="80"/>
      <c r="GC15" s="81" t="s">
        <v>165</v>
      </c>
      <c r="GD15" s="80"/>
      <c r="GE15" s="80"/>
      <c r="GF15" s="80"/>
      <c r="GG15" s="80"/>
      <c r="GH15" s="80"/>
      <c r="GI15" s="80"/>
      <c r="GJ15" s="80"/>
      <c r="GK15" s="80"/>
      <c r="GL15" s="80"/>
      <c r="GM15" s="81" t="s">
        <v>165</v>
      </c>
      <c r="GN15" s="80"/>
      <c r="GO15" s="80"/>
      <c r="GP15" s="80"/>
      <c r="GQ15" s="80"/>
      <c r="GR15" s="80"/>
      <c r="GS15" s="80"/>
      <c r="GT15" s="80"/>
      <c r="GU15" s="80"/>
      <c r="GV15" s="80"/>
      <c r="GW15" s="80"/>
      <c r="GX15" s="81" t="s">
        <v>165</v>
      </c>
      <c r="GY15" s="80"/>
      <c r="GZ15" s="80"/>
      <c r="HA15" s="80"/>
      <c r="HB15" s="80"/>
      <c r="HC15" s="80"/>
      <c r="HD15" s="80"/>
      <c r="HE15" s="80"/>
      <c r="HF15" s="80"/>
      <c r="HG15" s="80"/>
      <c r="HH15" s="81" t="s">
        <v>165</v>
      </c>
      <c r="HI15" s="80"/>
      <c r="HJ15" s="80"/>
      <c r="HK15" s="80"/>
      <c r="HL15" s="80"/>
      <c r="HM15" s="80"/>
      <c r="HN15" s="80"/>
      <c r="HO15" s="80"/>
      <c r="HP15" s="80"/>
      <c r="HQ15" s="80"/>
      <c r="HR15" s="81" t="s">
        <v>165</v>
      </c>
      <c r="HS15" s="80"/>
      <c r="HT15" s="80"/>
      <c r="HU15" s="80"/>
      <c r="HV15" s="80"/>
      <c r="HW15" s="80"/>
      <c r="HX15" s="80"/>
      <c r="HY15" s="80"/>
      <c r="HZ15" s="80"/>
      <c r="IA15" s="80"/>
      <c r="IB15" s="81" t="s">
        <v>165</v>
      </c>
      <c r="IC15" s="80"/>
      <c r="ID15" s="80"/>
      <c r="IE15" s="80"/>
      <c r="IF15" s="80"/>
      <c r="IG15" s="80"/>
      <c r="IH15" s="80"/>
      <c r="II15" s="80"/>
      <c r="IJ15" s="80"/>
      <c r="IK15" s="80"/>
      <c r="IL15" s="81" t="s">
        <v>165</v>
      </c>
      <c r="IM15" s="80"/>
      <c r="IN15" s="80"/>
      <c r="IO15" s="80"/>
      <c r="IP15" s="80"/>
      <c r="IQ15" s="80"/>
      <c r="IR15" s="80"/>
      <c r="IS15" s="80"/>
      <c r="IT15" s="80"/>
      <c r="IU15" s="80"/>
      <c r="IV15" s="80"/>
      <c r="IW15" s="81" t="s">
        <v>165</v>
      </c>
      <c r="IX15" s="80"/>
      <c r="IY15" s="80"/>
      <c r="IZ15" s="80"/>
      <c r="JA15" s="80"/>
      <c r="JB15" s="80"/>
      <c r="JC15" s="80"/>
      <c r="JD15" s="80"/>
      <c r="JE15" s="80"/>
      <c r="JF15" s="80"/>
      <c r="JG15" s="81" t="s">
        <v>165</v>
      </c>
      <c r="JH15" s="80"/>
      <c r="JI15" s="80"/>
      <c r="JJ15" s="80"/>
      <c r="JK15" s="80"/>
      <c r="JL15" s="80"/>
      <c r="JM15" s="80"/>
      <c r="JN15" s="80"/>
      <c r="JO15" s="80"/>
      <c r="JP15" s="80"/>
      <c r="JQ15" s="81" t="s">
        <v>165</v>
      </c>
      <c r="JR15" s="80"/>
      <c r="JS15" s="80"/>
      <c r="JT15" s="80"/>
      <c r="JU15" s="80"/>
      <c r="JV15" s="80"/>
      <c r="JW15" s="80"/>
      <c r="JX15" s="80"/>
      <c r="JY15" s="80"/>
      <c r="JZ15" s="80"/>
      <c r="KA15" s="81" t="s">
        <v>165</v>
      </c>
      <c r="KB15" s="80"/>
      <c r="KC15" s="80"/>
      <c r="KD15" s="80"/>
      <c r="KE15" s="80"/>
      <c r="KF15" s="80"/>
      <c r="KG15" s="80"/>
      <c r="KH15" s="80"/>
      <c r="KI15" s="80"/>
      <c r="KJ15" s="80"/>
      <c r="KK15" s="81" t="s">
        <v>165</v>
      </c>
      <c r="KL15" s="80"/>
      <c r="KM15" s="80"/>
      <c r="KN15" s="80"/>
      <c r="KO15" s="80"/>
      <c r="KP15" s="80"/>
      <c r="KQ15" s="80"/>
      <c r="KR15" s="80"/>
      <c r="KS15" s="80"/>
      <c r="KT15" s="80"/>
      <c r="KU15" s="80"/>
      <c r="KV15" s="81" t="s">
        <v>165</v>
      </c>
      <c r="KW15" s="80"/>
      <c r="KX15" s="80"/>
      <c r="KY15" s="80"/>
      <c r="KZ15" s="80"/>
      <c r="LA15" s="80"/>
      <c r="LB15" s="80"/>
      <c r="LC15" s="80"/>
      <c r="LD15" s="80"/>
      <c r="LE15" s="80"/>
      <c r="LF15" s="81" t="s">
        <v>165</v>
      </c>
      <c r="LG15" s="80"/>
      <c r="LH15" s="80"/>
      <c r="LI15" s="80"/>
      <c r="LJ15" s="80"/>
      <c r="LK15" s="80"/>
      <c r="LL15" s="80"/>
      <c r="LM15" s="80"/>
      <c r="LN15" s="80"/>
      <c r="LO15" s="80"/>
      <c r="LP15" s="81" t="s">
        <v>165</v>
      </c>
      <c r="LQ15" s="80"/>
      <c r="LR15" s="80"/>
      <c r="LS15" s="80"/>
      <c r="LT15" s="80"/>
      <c r="LU15" s="80"/>
      <c r="LV15" s="80"/>
      <c r="LW15" s="80"/>
      <c r="LX15" s="80"/>
      <c r="LY15" s="80"/>
      <c r="LZ15" s="81" t="s">
        <v>165</v>
      </c>
      <c r="MA15" s="80"/>
      <c r="MB15" s="80"/>
      <c r="MC15" s="80"/>
      <c r="MD15" s="80"/>
      <c r="ME15" s="80"/>
      <c r="MF15" s="80"/>
      <c r="MG15" s="80"/>
      <c r="MH15" s="80"/>
      <c r="MI15" s="80"/>
      <c r="MJ15" s="81" t="s">
        <v>165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166</v>
      </c>
      <c r="C16" s="178"/>
      <c r="D16" s="80"/>
      <c r="E16" s="77">
        <f>E15+1</f>
        <v>2</v>
      </c>
      <c r="F16" s="178" t="s">
        <v>167</v>
      </c>
      <c r="G16" s="178"/>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H29</v>
      </c>
      <c r="AZ16" s="83" t="str">
        <f>$C$10</f>
        <v>H30</v>
      </c>
      <c r="BA16" s="83" t="str">
        <f>$D$10</f>
        <v>R01</v>
      </c>
      <c r="BB16" s="83" t="str">
        <f>$E$10</f>
        <v>R02</v>
      </c>
      <c r="BC16" s="83" t="str">
        <f>$F$10</f>
        <v>R03</v>
      </c>
      <c r="BD16" s="80"/>
      <c r="BE16" s="80"/>
      <c r="BF16" s="80"/>
      <c r="BG16" s="80"/>
      <c r="BH16" s="80"/>
      <c r="BI16" s="81"/>
      <c r="BJ16" s="83" t="str">
        <f>$B$10</f>
        <v>H29</v>
      </c>
      <c r="BK16" s="83" t="str">
        <f>$C$10</f>
        <v>H30</v>
      </c>
      <c r="BL16" s="83" t="str">
        <f>$D$10</f>
        <v>R01</v>
      </c>
      <c r="BM16" s="83" t="str">
        <f>$E$10</f>
        <v>R02</v>
      </c>
      <c r="BN16" s="83" t="str">
        <f>$F$10</f>
        <v>R03</v>
      </c>
      <c r="BO16" s="80"/>
      <c r="BP16" s="80"/>
      <c r="BQ16" s="80"/>
      <c r="BR16" s="80"/>
      <c r="BS16" s="80"/>
      <c r="BT16" s="81"/>
      <c r="BU16" s="83" t="str">
        <f>$B$10</f>
        <v>H29</v>
      </c>
      <c r="BV16" s="83" t="str">
        <f>$C$10</f>
        <v>H30</v>
      </c>
      <c r="BW16" s="83" t="str">
        <f>$D$10</f>
        <v>R01</v>
      </c>
      <c r="BX16" s="83" t="str">
        <f>$E$10</f>
        <v>R02</v>
      </c>
      <c r="BY16" s="83" t="str">
        <f>$F$10</f>
        <v>R03</v>
      </c>
      <c r="BZ16" s="80"/>
      <c r="CA16" s="80"/>
      <c r="CB16" s="80"/>
      <c r="CC16" s="80"/>
      <c r="CD16" s="80"/>
      <c r="CE16" s="81"/>
      <c r="CF16" s="83" t="str">
        <f>$B$10</f>
        <v>H29</v>
      </c>
      <c r="CG16" s="83" t="str">
        <f>$C$10</f>
        <v>H30</v>
      </c>
      <c r="CH16" s="83" t="str">
        <f>$D$10</f>
        <v>R01</v>
      </c>
      <c r="CI16" s="83" t="str">
        <f>$E$10</f>
        <v>R02</v>
      </c>
      <c r="CJ16" s="83" t="str">
        <f>$F$10</f>
        <v>R03</v>
      </c>
      <c r="CK16" s="80"/>
      <c r="CL16" s="80"/>
      <c r="CM16" s="80"/>
      <c r="CN16" s="80"/>
      <c r="CO16" s="81"/>
      <c r="CP16" s="83" t="str">
        <f>$B$10</f>
        <v>H29</v>
      </c>
      <c r="CQ16" s="83" t="str">
        <f>$C$10</f>
        <v>H30</v>
      </c>
      <c r="CR16" s="83" t="str">
        <f>$D$10</f>
        <v>R01</v>
      </c>
      <c r="CS16" s="83" t="str">
        <f>$E$10</f>
        <v>R02</v>
      </c>
      <c r="CT16" s="83" t="str">
        <f>$F$10</f>
        <v>R03</v>
      </c>
      <c r="CU16" s="80"/>
      <c r="CV16" s="80"/>
      <c r="CW16" s="80"/>
      <c r="CX16" s="80"/>
      <c r="CY16" s="80"/>
      <c r="CZ16" s="81"/>
      <c r="DA16" s="83" t="str">
        <f>$B$10</f>
        <v>H29</v>
      </c>
      <c r="DB16" s="83" t="str">
        <f>$C$10</f>
        <v>H30</v>
      </c>
      <c r="DC16" s="83" t="str">
        <f>$D$10</f>
        <v>R01</v>
      </c>
      <c r="DD16" s="83" t="str">
        <f>$E$10</f>
        <v>R02</v>
      </c>
      <c r="DE16" s="83" t="str">
        <f>$F$10</f>
        <v>R03</v>
      </c>
      <c r="DF16" s="80"/>
      <c r="DG16" s="80"/>
      <c r="DH16" s="80"/>
      <c r="DI16" s="80"/>
      <c r="DJ16" s="81"/>
      <c r="DK16" s="83" t="str">
        <f>$B$10</f>
        <v>H29</v>
      </c>
      <c r="DL16" s="83" t="str">
        <f>$C$10</f>
        <v>H30</v>
      </c>
      <c r="DM16" s="83" t="str">
        <f>$D$10</f>
        <v>R01</v>
      </c>
      <c r="DN16" s="83" t="str">
        <f>$E$10</f>
        <v>R02</v>
      </c>
      <c r="DO16" s="83" t="str">
        <f>$F$10</f>
        <v>R03</v>
      </c>
      <c r="DP16" s="80"/>
      <c r="DQ16" s="80"/>
      <c r="DR16" s="80"/>
      <c r="DS16" s="80"/>
      <c r="DT16" s="81"/>
      <c r="DU16" s="83" t="str">
        <f>$B$10</f>
        <v>H29</v>
      </c>
      <c r="DV16" s="83" t="str">
        <f>$C$10</f>
        <v>H30</v>
      </c>
      <c r="DW16" s="83" t="str">
        <f>$D$10</f>
        <v>R01</v>
      </c>
      <c r="DX16" s="83" t="str">
        <f>$E$10</f>
        <v>R02</v>
      </c>
      <c r="DY16" s="83" t="str">
        <f>$F$10</f>
        <v>R03</v>
      </c>
      <c r="DZ16" s="80"/>
      <c r="EA16" s="80"/>
      <c r="EB16" s="80"/>
      <c r="EC16" s="80"/>
      <c r="ED16" s="81"/>
      <c r="EE16" s="83" t="str">
        <f>$B$10</f>
        <v>H29</v>
      </c>
      <c r="EF16" s="83" t="str">
        <f>$C$10</f>
        <v>H30</v>
      </c>
      <c r="EG16" s="83" t="str">
        <f>$D$10</f>
        <v>R01</v>
      </c>
      <c r="EH16" s="83" t="str">
        <f>$E$10</f>
        <v>R02</v>
      </c>
      <c r="EI16" s="83" t="str">
        <f>$F$10</f>
        <v>R03</v>
      </c>
      <c r="EJ16" s="80"/>
      <c r="EK16" s="80"/>
      <c r="EL16" s="80"/>
      <c r="EM16" s="80"/>
      <c r="EN16" s="81"/>
      <c r="EO16" s="83" t="str">
        <f>$B$10</f>
        <v>H29</v>
      </c>
      <c r="EP16" s="83" t="str">
        <f>$C$10</f>
        <v>H30</v>
      </c>
      <c r="EQ16" s="83" t="str">
        <f>$D$10</f>
        <v>R01</v>
      </c>
      <c r="ER16" s="83" t="str">
        <f>$E$10</f>
        <v>R02</v>
      </c>
      <c r="ES16" s="83" t="str">
        <f>$F$10</f>
        <v>R03</v>
      </c>
      <c r="ET16" s="80"/>
      <c r="EU16" s="80"/>
      <c r="EV16" s="80"/>
      <c r="EW16" s="80"/>
      <c r="EX16" s="80"/>
      <c r="EY16" s="81"/>
      <c r="EZ16" s="83" t="str">
        <f>$B$10</f>
        <v>H29</v>
      </c>
      <c r="FA16" s="83" t="str">
        <f>$C$10</f>
        <v>H30</v>
      </c>
      <c r="FB16" s="83" t="str">
        <f>$D$10</f>
        <v>R01</v>
      </c>
      <c r="FC16" s="83" t="str">
        <f>$E$10</f>
        <v>R02</v>
      </c>
      <c r="FD16" s="83" t="str">
        <f>$F$10</f>
        <v>R03</v>
      </c>
      <c r="FE16" s="80"/>
      <c r="FF16" s="80"/>
      <c r="FG16" s="80"/>
      <c r="FH16" s="80"/>
      <c r="FI16" s="81"/>
      <c r="FJ16" s="83" t="str">
        <f>$B$10</f>
        <v>H29</v>
      </c>
      <c r="FK16" s="83" t="str">
        <f>$C$10</f>
        <v>H30</v>
      </c>
      <c r="FL16" s="83" t="str">
        <f>$D$10</f>
        <v>R01</v>
      </c>
      <c r="FM16" s="83" t="str">
        <f>$E$10</f>
        <v>R02</v>
      </c>
      <c r="FN16" s="83" t="str">
        <f>$F$10</f>
        <v>R03</v>
      </c>
      <c r="FO16" s="80"/>
      <c r="FP16" s="80"/>
      <c r="FQ16" s="80"/>
      <c r="FR16" s="80"/>
      <c r="FS16" s="81"/>
      <c r="FT16" s="83" t="str">
        <f>$B$10</f>
        <v>H29</v>
      </c>
      <c r="FU16" s="83" t="str">
        <f>$C$10</f>
        <v>H30</v>
      </c>
      <c r="FV16" s="83" t="str">
        <f>$D$10</f>
        <v>R01</v>
      </c>
      <c r="FW16" s="83" t="str">
        <f>$E$10</f>
        <v>R02</v>
      </c>
      <c r="FX16" s="83" t="str">
        <f>$F$10</f>
        <v>R03</v>
      </c>
      <c r="FY16" s="80"/>
      <c r="FZ16" s="80"/>
      <c r="GA16" s="80"/>
      <c r="GB16" s="80"/>
      <c r="GC16" s="81"/>
      <c r="GD16" s="83" t="str">
        <f>$B$10</f>
        <v>H29</v>
      </c>
      <c r="GE16" s="83" t="str">
        <f>$C$10</f>
        <v>H30</v>
      </c>
      <c r="GF16" s="83" t="str">
        <f>$D$10</f>
        <v>R01</v>
      </c>
      <c r="GG16" s="83" t="str">
        <f>$E$10</f>
        <v>R02</v>
      </c>
      <c r="GH16" s="83" t="str">
        <f>$F$10</f>
        <v>R03</v>
      </c>
      <c r="GI16" s="80"/>
      <c r="GJ16" s="80"/>
      <c r="GK16" s="80"/>
      <c r="GL16" s="80"/>
      <c r="GM16" s="81"/>
      <c r="GN16" s="83" t="str">
        <f>$B$10</f>
        <v>H29</v>
      </c>
      <c r="GO16" s="83" t="str">
        <f>$C$10</f>
        <v>H30</v>
      </c>
      <c r="GP16" s="83" t="str">
        <f>$D$10</f>
        <v>R01</v>
      </c>
      <c r="GQ16" s="83" t="str">
        <f>$E$10</f>
        <v>R02</v>
      </c>
      <c r="GR16" s="83" t="str">
        <f>$F$10</f>
        <v>R03</v>
      </c>
      <c r="GS16" s="80"/>
      <c r="GT16" s="80"/>
      <c r="GU16" s="80"/>
      <c r="GV16" s="80"/>
      <c r="GW16" s="80"/>
      <c r="GX16" s="81"/>
      <c r="GY16" s="83" t="str">
        <f>$B$10</f>
        <v>H29</v>
      </c>
      <c r="GZ16" s="83" t="str">
        <f>$C$10</f>
        <v>H30</v>
      </c>
      <c r="HA16" s="83" t="str">
        <f>$D$10</f>
        <v>R01</v>
      </c>
      <c r="HB16" s="83" t="str">
        <f>$E$10</f>
        <v>R02</v>
      </c>
      <c r="HC16" s="83" t="str">
        <f>$F$10</f>
        <v>R03</v>
      </c>
      <c r="HD16" s="80"/>
      <c r="HE16" s="80"/>
      <c r="HF16" s="80"/>
      <c r="HG16" s="80"/>
      <c r="HH16" s="81"/>
      <c r="HI16" s="83" t="str">
        <f>$B$10</f>
        <v>H29</v>
      </c>
      <c r="HJ16" s="83" t="str">
        <f>$C$10</f>
        <v>H30</v>
      </c>
      <c r="HK16" s="83" t="str">
        <f>$D$10</f>
        <v>R01</v>
      </c>
      <c r="HL16" s="83" t="str">
        <f>$E$10</f>
        <v>R02</v>
      </c>
      <c r="HM16" s="83" t="str">
        <f>$F$10</f>
        <v>R03</v>
      </c>
      <c r="HN16" s="80"/>
      <c r="HO16" s="80"/>
      <c r="HP16" s="80"/>
      <c r="HQ16" s="80"/>
      <c r="HR16" s="81"/>
      <c r="HS16" s="83" t="str">
        <f>$B$10</f>
        <v>H29</v>
      </c>
      <c r="HT16" s="83" t="str">
        <f>$C$10</f>
        <v>H30</v>
      </c>
      <c r="HU16" s="83" t="str">
        <f>$D$10</f>
        <v>R01</v>
      </c>
      <c r="HV16" s="83" t="str">
        <f>$E$10</f>
        <v>R02</v>
      </c>
      <c r="HW16" s="83" t="str">
        <f>$F$10</f>
        <v>R03</v>
      </c>
      <c r="HX16" s="80"/>
      <c r="HY16" s="80"/>
      <c r="HZ16" s="80"/>
      <c r="IA16" s="80"/>
      <c r="IB16" s="81"/>
      <c r="IC16" s="83" t="str">
        <f>$B$10</f>
        <v>H29</v>
      </c>
      <c r="ID16" s="83" t="str">
        <f>$C$10</f>
        <v>H30</v>
      </c>
      <c r="IE16" s="83" t="str">
        <f>$D$10</f>
        <v>R01</v>
      </c>
      <c r="IF16" s="83" t="str">
        <f>$E$10</f>
        <v>R02</v>
      </c>
      <c r="IG16" s="83" t="str">
        <f>$F$10</f>
        <v>R03</v>
      </c>
      <c r="IH16" s="80"/>
      <c r="II16" s="80"/>
      <c r="IJ16" s="80"/>
      <c r="IK16" s="80"/>
      <c r="IL16" s="81"/>
      <c r="IM16" s="83" t="str">
        <f>$B$10</f>
        <v>H29</v>
      </c>
      <c r="IN16" s="83" t="str">
        <f>$C$10</f>
        <v>H30</v>
      </c>
      <c r="IO16" s="83" t="str">
        <f>$D$10</f>
        <v>R01</v>
      </c>
      <c r="IP16" s="83" t="str">
        <f>$E$10</f>
        <v>R02</v>
      </c>
      <c r="IQ16" s="83" t="str">
        <f>$F$10</f>
        <v>R03</v>
      </c>
      <c r="IR16" s="80"/>
      <c r="IS16" s="80"/>
      <c r="IT16" s="80"/>
      <c r="IU16" s="80"/>
      <c r="IV16" s="80"/>
      <c r="IW16" s="81"/>
      <c r="IX16" s="83" t="str">
        <f>$B$10</f>
        <v>H29</v>
      </c>
      <c r="IY16" s="83" t="str">
        <f>$C$10</f>
        <v>H30</v>
      </c>
      <c r="IZ16" s="83" t="str">
        <f>$D$10</f>
        <v>R01</v>
      </c>
      <c r="JA16" s="83" t="str">
        <f>$E$10</f>
        <v>R02</v>
      </c>
      <c r="JB16" s="83" t="str">
        <f>$F$10</f>
        <v>R03</v>
      </c>
      <c r="JC16" s="80"/>
      <c r="JD16" s="80"/>
      <c r="JE16" s="80"/>
      <c r="JF16" s="80"/>
      <c r="JG16" s="81"/>
      <c r="JH16" s="83" t="str">
        <f>$B$10</f>
        <v>H29</v>
      </c>
      <c r="JI16" s="83" t="str">
        <f>$C$10</f>
        <v>H30</v>
      </c>
      <c r="JJ16" s="83" t="str">
        <f>$D$10</f>
        <v>R01</v>
      </c>
      <c r="JK16" s="83" t="str">
        <f>$E$10</f>
        <v>R02</v>
      </c>
      <c r="JL16" s="83" t="str">
        <f>$F$10</f>
        <v>R03</v>
      </c>
      <c r="JM16" s="80"/>
      <c r="JN16" s="80"/>
      <c r="JO16" s="80"/>
      <c r="JP16" s="80"/>
      <c r="JQ16" s="81"/>
      <c r="JR16" s="83" t="str">
        <f>$B$10</f>
        <v>H29</v>
      </c>
      <c r="JS16" s="83" t="str">
        <f>$C$10</f>
        <v>H30</v>
      </c>
      <c r="JT16" s="83" t="str">
        <f>$D$10</f>
        <v>R01</v>
      </c>
      <c r="JU16" s="83" t="str">
        <f>$E$10</f>
        <v>R02</v>
      </c>
      <c r="JV16" s="83" t="str">
        <f>$F$10</f>
        <v>R03</v>
      </c>
      <c r="JW16" s="80"/>
      <c r="JX16" s="80"/>
      <c r="JY16" s="80"/>
      <c r="JZ16" s="80"/>
      <c r="KA16" s="81"/>
      <c r="KB16" s="83" t="str">
        <f>$B$10</f>
        <v>H29</v>
      </c>
      <c r="KC16" s="83" t="str">
        <f>$C$10</f>
        <v>H30</v>
      </c>
      <c r="KD16" s="83" t="str">
        <f>$D$10</f>
        <v>R01</v>
      </c>
      <c r="KE16" s="83" t="str">
        <f>$E$10</f>
        <v>R02</v>
      </c>
      <c r="KF16" s="83" t="str">
        <f>$F$10</f>
        <v>R03</v>
      </c>
      <c r="KG16" s="80"/>
      <c r="KH16" s="80"/>
      <c r="KI16" s="80"/>
      <c r="KJ16" s="80"/>
      <c r="KK16" s="81"/>
      <c r="KL16" s="83" t="str">
        <f>$B$10</f>
        <v>H29</v>
      </c>
      <c r="KM16" s="83" t="str">
        <f>$C$10</f>
        <v>H30</v>
      </c>
      <c r="KN16" s="83" t="str">
        <f>$D$10</f>
        <v>R01</v>
      </c>
      <c r="KO16" s="83" t="str">
        <f>$E$10</f>
        <v>R02</v>
      </c>
      <c r="KP16" s="83" t="str">
        <f>$F$10</f>
        <v>R03</v>
      </c>
      <c r="KQ16" s="80"/>
      <c r="KR16" s="80"/>
      <c r="KS16" s="80"/>
      <c r="KT16" s="80"/>
      <c r="KU16" s="80"/>
      <c r="KV16" s="81"/>
      <c r="KW16" s="83" t="str">
        <f>$B$10</f>
        <v>H29</v>
      </c>
      <c r="KX16" s="83" t="str">
        <f>$C$10</f>
        <v>H30</v>
      </c>
      <c r="KY16" s="83" t="str">
        <f>$D$10</f>
        <v>R01</v>
      </c>
      <c r="KZ16" s="83" t="str">
        <f>$E$10</f>
        <v>R02</v>
      </c>
      <c r="LA16" s="83" t="str">
        <f>$F$10</f>
        <v>R03</v>
      </c>
      <c r="LB16" s="80"/>
      <c r="LC16" s="80"/>
      <c r="LD16" s="80"/>
      <c r="LE16" s="80"/>
      <c r="LF16" s="81"/>
      <c r="LG16" s="83" t="str">
        <f>$B$10</f>
        <v>H29</v>
      </c>
      <c r="LH16" s="83" t="str">
        <f>$C$10</f>
        <v>H30</v>
      </c>
      <c r="LI16" s="83" t="str">
        <f>$D$10</f>
        <v>R01</v>
      </c>
      <c r="LJ16" s="83" t="str">
        <f>$E$10</f>
        <v>R02</v>
      </c>
      <c r="LK16" s="83" t="str">
        <f>$F$10</f>
        <v>R03</v>
      </c>
      <c r="LL16" s="80"/>
      <c r="LM16" s="80"/>
      <c r="LN16" s="80"/>
      <c r="LO16" s="80"/>
      <c r="LP16" s="81"/>
      <c r="LQ16" s="83" t="str">
        <f>$B$10</f>
        <v>H29</v>
      </c>
      <c r="LR16" s="83" t="str">
        <f>$C$10</f>
        <v>H30</v>
      </c>
      <c r="LS16" s="83" t="str">
        <f>$D$10</f>
        <v>R01</v>
      </c>
      <c r="LT16" s="83" t="str">
        <f>$E$10</f>
        <v>R02</v>
      </c>
      <c r="LU16" s="83" t="str">
        <f>$F$10</f>
        <v>R03</v>
      </c>
      <c r="LV16" s="80"/>
      <c r="LW16" s="80"/>
      <c r="LX16" s="80"/>
      <c r="LY16" s="80"/>
      <c r="LZ16" s="81"/>
      <c r="MA16" s="83" t="str">
        <f>$B$10</f>
        <v>H29</v>
      </c>
      <c r="MB16" s="83" t="str">
        <f>$C$10</f>
        <v>H30</v>
      </c>
      <c r="MC16" s="83" t="str">
        <f>$D$10</f>
        <v>R01</v>
      </c>
      <c r="MD16" s="83" t="str">
        <f>$E$10</f>
        <v>R02</v>
      </c>
      <c r="ME16" s="83" t="str">
        <f>$F$10</f>
        <v>R03</v>
      </c>
      <c r="MF16" s="80"/>
      <c r="MG16" s="80"/>
      <c r="MH16" s="80"/>
      <c r="MI16" s="80"/>
      <c r="MJ16" s="81"/>
      <c r="MK16" s="83" t="str">
        <f>$B$10</f>
        <v>H29</v>
      </c>
      <c r="ML16" s="83" t="str">
        <f>$C$10</f>
        <v>H30</v>
      </c>
      <c r="MM16" s="83" t="str">
        <f>$D$10</f>
        <v>R01</v>
      </c>
      <c r="MN16" s="83" t="str">
        <f>$E$10</f>
        <v>R02</v>
      </c>
      <c r="MO16" s="83" t="str">
        <f>$F$10</f>
        <v>R03</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169</v>
      </c>
      <c r="C17" s="178"/>
      <c r="D17" s="80"/>
      <c r="E17" s="77">
        <f t="shared" ref="E17" si="8">E16+1</f>
        <v>3</v>
      </c>
      <c r="F17" s="178" t="s">
        <v>170</v>
      </c>
      <c r="G17" s="178"/>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t="e">
        <f>IF(AY7="-",NA(),AY7)</f>
        <v>#N/A</v>
      </c>
      <c r="AZ17" s="85" t="e">
        <f t="shared" ref="AZ17:BC17" si="9">IF(AZ7="-",NA(),AZ7)</f>
        <v>#N/A</v>
      </c>
      <c r="BA17" s="85">
        <f t="shared" si="9"/>
        <v>202.6</v>
      </c>
      <c r="BB17" s="85">
        <f t="shared" si="9"/>
        <v>200.8</v>
      </c>
      <c r="BC17" s="85">
        <f t="shared" si="9"/>
        <v>144.69999999999999</v>
      </c>
      <c r="BD17" s="80"/>
      <c r="BE17" s="80"/>
      <c r="BF17" s="80"/>
      <c r="BG17" s="80"/>
      <c r="BH17" s="80"/>
      <c r="BI17" s="84" t="s">
        <v>173</v>
      </c>
      <c r="BJ17" s="85" t="e">
        <f>IF(BJ7="-",NA(),BJ7)</f>
        <v>#N/A</v>
      </c>
      <c r="BK17" s="85" t="e">
        <f t="shared" ref="BK17:BN17" si="10">IF(BK7="-",NA(),BK7)</f>
        <v>#N/A</v>
      </c>
      <c r="BL17" s="85">
        <f t="shared" si="10"/>
        <v>364</v>
      </c>
      <c r="BM17" s="85">
        <f t="shared" si="10"/>
        <v>319</v>
      </c>
      <c r="BN17" s="85">
        <f t="shared" si="10"/>
        <v>204.8</v>
      </c>
      <c r="BO17" s="80"/>
      <c r="BP17" s="80"/>
      <c r="BQ17" s="80"/>
      <c r="BR17" s="80"/>
      <c r="BS17" s="80"/>
      <c r="BT17" s="84" t="s">
        <v>173</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173</v>
      </c>
      <c r="CF17" s="85" t="e">
        <f>IF(CF7="-",NA(),CF7)</f>
        <v>#N/A</v>
      </c>
      <c r="CG17" s="85" t="e">
        <f t="shared" ref="CG17:CJ17" si="12">IF(CG7="-",NA(),CG7)</f>
        <v>#N/A</v>
      </c>
      <c r="CH17" s="85">
        <f t="shared" si="12"/>
        <v>11793.6</v>
      </c>
      <c r="CI17" s="85">
        <f t="shared" si="12"/>
        <v>12052</v>
      </c>
      <c r="CJ17" s="85">
        <f t="shared" si="12"/>
        <v>16725.5</v>
      </c>
      <c r="CK17" s="80"/>
      <c r="CL17" s="80"/>
      <c r="CM17" s="80"/>
      <c r="CN17" s="80"/>
      <c r="CO17" s="84" t="s">
        <v>174</v>
      </c>
      <c r="CP17" s="86" t="e">
        <f>IF(CP7="-",NA(),CP7)</f>
        <v>#N/A</v>
      </c>
      <c r="CQ17" s="86" t="e">
        <f t="shared" ref="CQ17:CT17" si="13">IF(CQ7="-",NA(),CQ7)</f>
        <v>#N/A</v>
      </c>
      <c r="CR17" s="86">
        <f t="shared" si="13"/>
        <v>130650</v>
      </c>
      <c r="CS17" s="86">
        <f t="shared" si="13"/>
        <v>146820</v>
      </c>
      <c r="CT17" s="86">
        <f t="shared" si="13"/>
        <v>99173</v>
      </c>
      <c r="CU17" s="80"/>
      <c r="CV17" s="80"/>
      <c r="CW17" s="80"/>
      <c r="CX17" s="80"/>
      <c r="CY17" s="80"/>
      <c r="CZ17" s="84" t="s">
        <v>172</v>
      </c>
      <c r="DA17" s="85" t="e">
        <f>IF(DA7="-",NA(),DA7)</f>
        <v>#N/A</v>
      </c>
      <c r="DB17" s="85" t="e">
        <f t="shared" ref="DB17:DE17" si="14">IF(DB7="-",NA(),DB7)</f>
        <v>#N/A</v>
      </c>
      <c r="DC17" s="85">
        <f t="shared" si="14"/>
        <v>22.1</v>
      </c>
      <c r="DD17" s="85">
        <f t="shared" si="14"/>
        <v>25.9</v>
      </c>
      <c r="DE17" s="85">
        <f t="shared" si="14"/>
        <v>23.5</v>
      </c>
      <c r="DF17" s="80"/>
      <c r="DG17" s="80"/>
      <c r="DH17" s="80"/>
      <c r="DI17" s="80"/>
      <c r="DJ17" s="84" t="s">
        <v>173</v>
      </c>
      <c r="DK17" s="85" t="e">
        <f>IF(DK7="-",NA(),DK7)</f>
        <v>#N/A</v>
      </c>
      <c r="DL17" s="85" t="e">
        <f t="shared" ref="DL17:DO17" si="15">IF(DL7="-",NA(),DL7)</f>
        <v>#N/A</v>
      </c>
      <c r="DM17" s="85">
        <f t="shared" si="15"/>
        <v>0.1</v>
      </c>
      <c r="DN17" s="85">
        <f t="shared" si="15"/>
        <v>0</v>
      </c>
      <c r="DO17" s="85">
        <f t="shared" si="15"/>
        <v>0</v>
      </c>
      <c r="DP17" s="80"/>
      <c r="DQ17" s="80"/>
      <c r="DR17" s="80"/>
      <c r="DS17" s="80"/>
      <c r="DT17" s="84" t="s">
        <v>173</v>
      </c>
      <c r="DU17" s="85" t="e">
        <f>IF(DU7="-",NA(),DU7)</f>
        <v>#N/A</v>
      </c>
      <c r="DV17" s="85" t="e">
        <f t="shared" ref="DV17:DY17" si="16">IF(DV7="-",NA(),DV7)</f>
        <v>#N/A</v>
      </c>
      <c r="DW17" s="85">
        <f t="shared" si="16"/>
        <v>607.70000000000005</v>
      </c>
      <c r="DX17" s="85">
        <f t="shared" si="16"/>
        <v>494.5</v>
      </c>
      <c r="DY17" s="85">
        <f t="shared" si="16"/>
        <v>525.1</v>
      </c>
      <c r="DZ17" s="80"/>
      <c r="EA17" s="80"/>
      <c r="EB17" s="80"/>
      <c r="EC17" s="80"/>
      <c r="ED17" s="84" t="s">
        <v>173</v>
      </c>
      <c r="EE17" s="85" t="e">
        <f>IF(EE7="-",NA(),EE7)</f>
        <v>#N/A</v>
      </c>
      <c r="EF17" s="85" t="e">
        <f t="shared" ref="EF17:EI17" si="17">IF(EF7="-",NA(),EF7)</f>
        <v>#N/A</v>
      </c>
      <c r="EG17" s="85" t="e">
        <f t="shared" si="17"/>
        <v>#N/A</v>
      </c>
      <c r="EH17" s="85" t="e">
        <f t="shared" si="17"/>
        <v>#N/A</v>
      </c>
      <c r="EI17" s="85" t="e">
        <f t="shared" si="17"/>
        <v>#N/A</v>
      </c>
      <c r="EJ17" s="80"/>
      <c r="EK17" s="80"/>
      <c r="EL17" s="80"/>
      <c r="EM17" s="80"/>
      <c r="EN17" s="84" t="s">
        <v>173</v>
      </c>
      <c r="EO17" s="85" t="e">
        <f>IF(EO7="-",NA(),EO7)</f>
        <v>#N/A</v>
      </c>
      <c r="EP17" s="85" t="e">
        <f t="shared" ref="EP17:ES17" si="18">IF(EP7="-",NA(),EP7)</f>
        <v>#N/A</v>
      </c>
      <c r="EQ17" s="85">
        <f t="shared" si="18"/>
        <v>100</v>
      </c>
      <c r="ER17" s="85">
        <f t="shared" si="18"/>
        <v>100</v>
      </c>
      <c r="ES17" s="85">
        <f t="shared" si="18"/>
        <v>100</v>
      </c>
      <c r="ET17" s="80"/>
      <c r="EU17" s="80"/>
      <c r="EV17" s="80"/>
      <c r="EW17" s="80"/>
      <c r="EX17" s="80"/>
      <c r="EY17" s="84" t="s">
        <v>173</v>
      </c>
      <c r="EZ17" s="85" t="e">
        <f>IF(EZ7="-",NA(),EZ7)</f>
        <v>#N/A</v>
      </c>
      <c r="FA17" s="85" t="e">
        <f t="shared" ref="FA17:FD17" si="19">IF(FA7="-",NA(),FA7)</f>
        <v>#N/A</v>
      </c>
      <c r="FB17" s="85" t="e">
        <f t="shared" si="19"/>
        <v>#N/A</v>
      </c>
      <c r="FC17" s="85" t="e">
        <f t="shared" si="19"/>
        <v>#N/A</v>
      </c>
      <c r="FD17" s="85" t="e">
        <f t="shared" si="19"/>
        <v>#N/A</v>
      </c>
      <c r="FE17" s="80"/>
      <c r="FF17" s="80"/>
      <c r="FG17" s="80"/>
      <c r="FH17" s="80"/>
      <c r="FI17" s="84" t="s">
        <v>173</v>
      </c>
      <c r="FJ17" s="85" t="e">
        <f>IF(FJ7="-",NA(),FJ7)</f>
        <v>#N/A</v>
      </c>
      <c r="FK17" s="85" t="e">
        <f t="shared" ref="FK17:FN17" si="20">IF(FK7="-",NA(),FK7)</f>
        <v>#N/A</v>
      </c>
      <c r="FL17" s="85" t="e">
        <f t="shared" si="20"/>
        <v>#N/A</v>
      </c>
      <c r="FM17" s="85" t="e">
        <f t="shared" si="20"/>
        <v>#N/A</v>
      </c>
      <c r="FN17" s="85" t="e">
        <f t="shared" si="20"/>
        <v>#N/A</v>
      </c>
      <c r="FO17" s="80"/>
      <c r="FP17" s="80"/>
      <c r="FQ17" s="80"/>
      <c r="FR17" s="80"/>
      <c r="FS17" s="84" t="s">
        <v>173</v>
      </c>
      <c r="FT17" s="85" t="e">
        <f>IF(FT7="-",NA(),FT7)</f>
        <v>#N/A</v>
      </c>
      <c r="FU17" s="85" t="e">
        <f t="shared" ref="FU17:FX17" si="21">IF(FU7="-",NA(),FU7)</f>
        <v>#N/A</v>
      </c>
      <c r="FV17" s="85" t="e">
        <f t="shared" si="21"/>
        <v>#N/A</v>
      </c>
      <c r="FW17" s="85" t="e">
        <f t="shared" si="21"/>
        <v>#N/A</v>
      </c>
      <c r="FX17" s="85" t="e">
        <f t="shared" si="21"/>
        <v>#N/A</v>
      </c>
      <c r="FY17" s="80"/>
      <c r="FZ17" s="80"/>
      <c r="GA17" s="80"/>
      <c r="GB17" s="80"/>
      <c r="GC17" s="84" t="s">
        <v>173</v>
      </c>
      <c r="GD17" s="85" t="e">
        <f>IF(GD7="-",NA(),GD7)</f>
        <v>#N/A</v>
      </c>
      <c r="GE17" s="85" t="e">
        <f t="shared" ref="GE17:GH17" si="22">IF(GE7="-",NA(),GE7)</f>
        <v>#N/A</v>
      </c>
      <c r="GF17" s="85" t="e">
        <f t="shared" si="22"/>
        <v>#N/A</v>
      </c>
      <c r="GG17" s="85" t="e">
        <f t="shared" si="22"/>
        <v>#N/A</v>
      </c>
      <c r="GH17" s="85" t="e">
        <f t="shared" si="22"/>
        <v>#N/A</v>
      </c>
      <c r="GI17" s="80"/>
      <c r="GJ17" s="80"/>
      <c r="GK17" s="80"/>
      <c r="GL17" s="80"/>
      <c r="GM17" s="84" t="s">
        <v>173</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173</v>
      </c>
      <c r="GY17" s="85" t="e">
        <f>IF(GY7="-",NA(),GY7)</f>
        <v>#N/A</v>
      </c>
      <c r="GZ17" s="85" t="e">
        <f t="shared" ref="GZ17:HC17" si="24">IF(GZ7="-",NA(),GZ7)</f>
        <v>#N/A</v>
      </c>
      <c r="HA17" s="85" t="e">
        <f t="shared" si="24"/>
        <v>#N/A</v>
      </c>
      <c r="HB17" s="85" t="e">
        <f t="shared" si="24"/>
        <v>#N/A</v>
      </c>
      <c r="HC17" s="85" t="e">
        <f t="shared" si="24"/>
        <v>#N/A</v>
      </c>
      <c r="HD17" s="80"/>
      <c r="HE17" s="80"/>
      <c r="HF17" s="80"/>
      <c r="HG17" s="80"/>
      <c r="HH17" s="84" t="s">
        <v>175</v>
      </c>
      <c r="HI17" s="85" t="e">
        <f>IF(HI7="-",NA(),HI7)</f>
        <v>#N/A</v>
      </c>
      <c r="HJ17" s="85" t="e">
        <f t="shared" ref="HJ17:HM17" si="25">IF(HJ7="-",NA(),HJ7)</f>
        <v>#N/A</v>
      </c>
      <c r="HK17" s="85" t="e">
        <f t="shared" si="25"/>
        <v>#N/A</v>
      </c>
      <c r="HL17" s="85" t="e">
        <f t="shared" si="25"/>
        <v>#N/A</v>
      </c>
      <c r="HM17" s="85" t="e">
        <f t="shared" si="25"/>
        <v>#N/A</v>
      </c>
      <c r="HN17" s="80"/>
      <c r="HO17" s="80"/>
      <c r="HP17" s="80"/>
      <c r="HQ17" s="80"/>
      <c r="HR17" s="84" t="s">
        <v>173</v>
      </c>
      <c r="HS17" s="85" t="e">
        <f>IF(HS7="-",NA(),HS7)</f>
        <v>#N/A</v>
      </c>
      <c r="HT17" s="85" t="e">
        <f t="shared" ref="HT17:HW17" si="26">IF(HT7="-",NA(),HT7)</f>
        <v>#N/A</v>
      </c>
      <c r="HU17" s="85" t="e">
        <f t="shared" si="26"/>
        <v>#N/A</v>
      </c>
      <c r="HV17" s="85" t="e">
        <f t="shared" si="26"/>
        <v>#N/A</v>
      </c>
      <c r="HW17" s="85" t="e">
        <f t="shared" si="26"/>
        <v>#N/A</v>
      </c>
      <c r="HX17" s="80"/>
      <c r="HY17" s="80"/>
      <c r="HZ17" s="80"/>
      <c r="IA17" s="80"/>
      <c r="IB17" s="84" t="s">
        <v>174</v>
      </c>
      <c r="IC17" s="85" t="e">
        <f>IF(IC7="-",NA(),IC7)</f>
        <v>#N/A</v>
      </c>
      <c r="ID17" s="85" t="e">
        <f t="shared" ref="ID17:IG17" si="27">IF(ID7="-",NA(),ID7)</f>
        <v>#N/A</v>
      </c>
      <c r="IE17" s="85" t="e">
        <f t="shared" si="27"/>
        <v>#N/A</v>
      </c>
      <c r="IF17" s="85" t="e">
        <f t="shared" si="27"/>
        <v>#N/A</v>
      </c>
      <c r="IG17" s="85" t="e">
        <f t="shared" si="27"/>
        <v>#N/A</v>
      </c>
      <c r="IH17" s="80"/>
      <c r="II17" s="80"/>
      <c r="IJ17" s="80"/>
      <c r="IK17" s="80"/>
      <c r="IL17" s="84" t="s">
        <v>174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173</v>
      </c>
      <c r="IX17" s="85" t="e">
        <f>IF(IX7="-",NA(),IX7)</f>
        <v>#N/A</v>
      </c>
      <c r="IY17" s="85" t="e">
        <f t="shared" ref="IY17:JB17" si="29">IF(IY7="-",NA(),IY7)</f>
        <v>#N/A</v>
      </c>
      <c r="IZ17" s="85">
        <f t="shared" si="29"/>
        <v>22.1</v>
      </c>
      <c r="JA17" s="85">
        <f t="shared" si="29"/>
        <v>25.9</v>
      </c>
      <c r="JB17" s="85">
        <f t="shared" si="29"/>
        <v>23.5</v>
      </c>
      <c r="JC17" s="80"/>
      <c r="JD17" s="80"/>
      <c r="JE17" s="80"/>
      <c r="JF17" s="80"/>
      <c r="JG17" s="84" t="s">
        <v>173</v>
      </c>
      <c r="JH17" s="85" t="e">
        <f>IF(JH7="-",NA(),JH7)</f>
        <v>#N/A</v>
      </c>
      <c r="JI17" s="85" t="e">
        <f t="shared" ref="JI17:JL17" si="30">IF(JI7="-",NA(),JI7)</f>
        <v>#N/A</v>
      </c>
      <c r="JJ17" s="85">
        <f t="shared" si="30"/>
        <v>0.1</v>
      </c>
      <c r="JK17" s="85">
        <f t="shared" si="30"/>
        <v>0</v>
      </c>
      <c r="JL17" s="85">
        <f t="shared" si="30"/>
        <v>0</v>
      </c>
      <c r="JM17" s="80"/>
      <c r="JN17" s="80"/>
      <c r="JO17" s="80"/>
      <c r="JP17" s="80"/>
      <c r="JQ17" s="84" t="s">
        <v>173</v>
      </c>
      <c r="JR17" s="85" t="e">
        <f>IF(JR7="-",NA(),JR7)</f>
        <v>#N/A</v>
      </c>
      <c r="JS17" s="85" t="e">
        <f t="shared" ref="JS17:JV17" si="31">IF(JS7="-",NA(),JS7)</f>
        <v>#N/A</v>
      </c>
      <c r="JT17" s="85">
        <f t="shared" si="31"/>
        <v>607.70000000000005</v>
      </c>
      <c r="JU17" s="85">
        <f t="shared" si="31"/>
        <v>494.5</v>
      </c>
      <c r="JV17" s="85">
        <f t="shared" si="31"/>
        <v>525.1</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174</v>
      </c>
      <c r="KL17" s="85" t="e">
        <f>IF(KL7="-",NA(),KL7)</f>
        <v>#N/A</v>
      </c>
      <c r="KM17" s="85" t="e">
        <f t="shared" ref="KM17:KP17" si="33">IF(KM7="-",NA(),KM7)</f>
        <v>#N/A</v>
      </c>
      <c r="KN17" s="85">
        <f t="shared" si="33"/>
        <v>100</v>
      </c>
      <c r="KO17" s="85">
        <f t="shared" si="33"/>
        <v>100</v>
      </c>
      <c r="KP17" s="85">
        <f t="shared" si="33"/>
        <v>100</v>
      </c>
      <c r="KQ17" s="80"/>
      <c r="KR17" s="80"/>
      <c r="KS17" s="80"/>
      <c r="KT17" s="80"/>
      <c r="KU17" s="80"/>
      <c r="KV17" s="84" t="s">
        <v>173</v>
      </c>
      <c r="KW17" s="85" t="e">
        <f>IF(KW7="-",NA(),KW7)</f>
        <v>#N/A</v>
      </c>
      <c r="KX17" s="85" t="e">
        <f t="shared" ref="KX17:LA17" si="34">IF(KX7="-",NA(),KX7)</f>
        <v>#N/A</v>
      </c>
      <c r="KY17" s="85" t="e">
        <f t="shared" si="34"/>
        <v>#N/A</v>
      </c>
      <c r="KZ17" s="85" t="e">
        <f t="shared" si="34"/>
        <v>#N/A</v>
      </c>
      <c r="LA17" s="85" t="e">
        <f t="shared" si="34"/>
        <v>#N/A</v>
      </c>
      <c r="LB17" s="80"/>
      <c r="LC17" s="80"/>
      <c r="LD17" s="80"/>
      <c r="LE17" s="80"/>
      <c r="LF17" s="84" t="s">
        <v>173</v>
      </c>
      <c r="LG17" s="85" t="e">
        <f>IF(LG7="-",NA(),LG7)</f>
        <v>#N/A</v>
      </c>
      <c r="LH17" s="85" t="e">
        <f t="shared" ref="LH17:LK17" si="35">IF(LH7="-",NA(),LH7)</f>
        <v>#N/A</v>
      </c>
      <c r="LI17" s="85" t="e">
        <f t="shared" si="35"/>
        <v>#N/A</v>
      </c>
      <c r="LJ17" s="85" t="e">
        <f t="shared" si="35"/>
        <v>#N/A</v>
      </c>
      <c r="LK17" s="85" t="e">
        <f t="shared" si="35"/>
        <v>#N/A</v>
      </c>
      <c r="LL17" s="80"/>
      <c r="LM17" s="80"/>
      <c r="LN17" s="80"/>
      <c r="LO17" s="80"/>
      <c r="LP17" s="84" t="s">
        <v>172</v>
      </c>
      <c r="LQ17" s="85" t="e">
        <f>IF(LQ7="-",NA(),LQ7)</f>
        <v>#N/A</v>
      </c>
      <c r="LR17" s="85" t="e">
        <f t="shared" ref="LR17:LU17" si="36">IF(LR7="-",NA(),LR7)</f>
        <v>#N/A</v>
      </c>
      <c r="LS17" s="85" t="e">
        <f t="shared" si="36"/>
        <v>#N/A</v>
      </c>
      <c r="LT17" s="85" t="e">
        <f t="shared" si="36"/>
        <v>#N/A</v>
      </c>
      <c r="LU17" s="85" t="e">
        <f t="shared" si="36"/>
        <v>#N/A</v>
      </c>
      <c r="LV17" s="80"/>
      <c r="LW17" s="80"/>
      <c r="LX17" s="80"/>
      <c r="LY17" s="80"/>
      <c r="LZ17" s="84" t="s">
        <v>173</v>
      </c>
      <c r="MA17" s="85" t="e">
        <f>IF(MA7="-",NA(),MA7)</f>
        <v>#N/A</v>
      </c>
      <c r="MB17" s="85" t="e">
        <f t="shared" ref="MB17:ME17" si="37">IF(MB7="-",NA(),MB7)</f>
        <v>#N/A</v>
      </c>
      <c r="MC17" s="85" t="e">
        <f t="shared" si="37"/>
        <v>#N/A</v>
      </c>
      <c r="MD17" s="85" t="e">
        <f t="shared" si="37"/>
        <v>#N/A</v>
      </c>
      <c r="ME17" s="85" t="e">
        <f t="shared" si="37"/>
        <v>#N/A</v>
      </c>
      <c r="MF17" s="80"/>
      <c r="MG17" s="80"/>
      <c r="MH17" s="80"/>
      <c r="MI17" s="80"/>
      <c r="MJ17" s="84" t="s">
        <v>172</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t="e">
        <f>IF(BD7="-",NA(),BD7)</f>
        <v>#N/A</v>
      </c>
      <c r="AZ18" s="85" t="e">
        <f t="shared" ref="AZ18:BC18" si="39">IF(BE7="-",NA(),BE7)</f>
        <v>#N/A</v>
      </c>
      <c r="BA18" s="85">
        <f t="shared" si="39"/>
        <v>134.69999999999999</v>
      </c>
      <c r="BB18" s="85">
        <f t="shared" si="39"/>
        <v>141.80000000000001</v>
      </c>
      <c r="BC18" s="85">
        <f t="shared" si="39"/>
        <v>138.19999999999999</v>
      </c>
      <c r="BD18" s="80"/>
      <c r="BE18" s="80"/>
      <c r="BF18" s="80"/>
      <c r="BG18" s="80"/>
      <c r="BH18" s="80"/>
      <c r="BI18" s="84" t="s">
        <v>177</v>
      </c>
      <c r="BJ18" s="85" t="e">
        <f>IF(BO7="-",NA(),BO7)</f>
        <v>#N/A</v>
      </c>
      <c r="BK18" s="85" t="e">
        <f t="shared" ref="BK18:BN18" si="40">IF(BP7="-",NA(),BP7)</f>
        <v>#N/A</v>
      </c>
      <c r="BL18" s="85">
        <f t="shared" si="40"/>
        <v>253.6</v>
      </c>
      <c r="BM18" s="85">
        <f t="shared" si="40"/>
        <v>238</v>
      </c>
      <c r="BN18" s="85">
        <f t="shared" si="40"/>
        <v>227.5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177</v>
      </c>
      <c r="CF18" s="85" t="e">
        <f>IF(CK7="-",NA(),CK7)</f>
        <v>#N/A</v>
      </c>
      <c r="CG18" s="85" t="e">
        <f t="shared" ref="CG18:CJ18" si="42">IF(CL7="-",NA(),CL7)</f>
        <v>#N/A</v>
      </c>
      <c r="CH18" s="85">
        <f t="shared" si="42"/>
        <v>19066.3</v>
      </c>
      <c r="CI18" s="85">
        <f t="shared" si="42"/>
        <v>18998.7</v>
      </c>
      <c r="CJ18" s="85">
        <f t="shared" si="42"/>
        <v>17544.5</v>
      </c>
      <c r="CK18" s="80"/>
      <c r="CL18" s="80"/>
      <c r="CM18" s="80"/>
      <c r="CN18" s="80"/>
      <c r="CO18" s="84" t="s">
        <v>177</v>
      </c>
      <c r="CP18" s="86" t="e">
        <f>IF(CU7="-",NA(),CU7)</f>
        <v>#N/A</v>
      </c>
      <c r="CQ18" s="86" t="e">
        <f t="shared" ref="CQ18:CT18" si="43">IF(CV7="-",NA(),CV7)</f>
        <v>#N/A</v>
      </c>
      <c r="CR18" s="86">
        <f t="shared" si="43"/>
        <v>33434</v>
      </c>
      <c r="CS18" s="86">
        <f t="shared" si="43"/>
        <v>36820</v>
      </c>
      <c r="CT18" s="86">
        <f t="shared" si="43"/>
        <v>35532</v>
      </c>
      <c r="CU18" s="80"/>
      <c r="CV18" s="80"/>
      <c r="CW18" s="80"/>
      <c r="CX18" s="80"/>
      <c r="CY18" s="80"/>
      <c r="CZ18" s="84" t="s">
        <v>177</v>
      </c>
      <c r="DA18" s="85" t="e">
        <f>IF(DF7="-",NA(),DF7)</f>
        <v>#N/A</v>
      </c>
      <c r="DB18" s="85" t="e">
        <f t="shared" ref="DB18:DE18" si="44">IF(DG7="-",NA(),DG7)</f>
        <v>#N/A</v>
      </c>
      <c r="DC18" s="85">
        <f t="shared" si="44"/>
        <v>31.3</v>
      </c>
      <c r="DD18" s="85">
        <f t="shared" si="44"/>
        <v>31.8</v>
      </c>
      <c r="DE18" s="85">
        <f t="shared" si="44"/>
        <v>31.6</v>
      </c>
      <c r="DF18" s="80"/>
      <c r="DG18" s="80"/>
      <c r="DH18" s="80"/>
      <c r="DI18" s="80"/>
      <c r="DJ18" s="84" t="s">
        <v>177</v>
      </c>
      <c r="DK18" s="85" t="e">
        <f>IF(DP7="-",NA(),DP7)</f>
        <v>#N/A</v>
      </c>
      <c r="DL18" s="85" t="e">
        <f t="shared" ref="DL18:DO18" si="45">IF(DQ7="-",NA(),DQ7)</f>
        <v>#N/A</v>
      </c>
      <c r="DM18" s="85">
        <f t="shared" si="45"/>
        <v>5.4</v>
      </c>
      <c r="DN18" s="85">
        <f t="shared" si="45"/>
        <v>6.4</v>
      </c>
      <c r="DO18" s="85">
        <f t="shared" si="45"/>
        <v>5</v>
      </c>
      <c r="DP18" s="80"/>
      <c r="DQ18" s="80"/>
      <c r="DR18" s="80"/>
      <c r="DS18" s="80"/>
      <c r="DT18" s="84" t="s">
        <v>177</v>
      </c>
      <c r="DU18" s="85" t="e">
        <f>IF(DZ7="-",NA(),DZ7)</f>
        <v>#N/A</v>
      </c>
      <c r="DV18" s="85" t="e">
        <f t="shared" ref="DV18:DY18" si="46">IF(EA7="-",NA(),EA7)</f>
        <v>#N/A</v>
      </c>
      <c r="DW18" s="85">
        <f t="shared" si="46"/>
        <v>175.4</v>
      </c>
      <c r="DX18" s="85">
        <f t="shared" si="46"/>
        <v>166.4</v>
      </c>
      <c r="DY18" s="85">
        <f t="shared" si="46"/>
        <v>201.7</v>
      </c>
      <c r="DZ18" s="80"/>
      <c r="EA18" s="80"/>
      <c r="EB18" s="80"/>
      <c r="EC18" s="80"/>
      <c r="ED18" s="84" t="s">
        <v>178</v>
      </c>
      <c r="EE18" s="85" t="e">
        <f>IF(EJ7="-",NA(),EJ7)</f>
        <v>#N/A</v>
      </c>
      <c r="EF18" s="85" t="e">
        <f t="shared" ref="EF18:EI18" si="47">IF(EK7="-",NA(),EK7)</f>
        <v>#N/A</v>
      </c>
      <c r="EG18" s="85" t="e">
        <f t="shared" si="47"/>
        <v>#N/A</v>
      </c>
      <c r="EH18" s="85" t="e">
        <f t="shared" si="47"/>
        <v>#N/A</v>
      </c>
      <c r="EI18" s="85" t="e">
        <f t="shared" si="47"/>
        <v>#N/A</v>
      </c>
      <c r="EJ18" s="80"/>
      <c r="EK18" s="80"/>
      <c r="EL18" s="80"/>
      <c r="EM18" s="80"/>
      <c r="EN18" s="84" t="s">
        <v>179</v>
      </c>
      <c r="EO18" s="85" t="e">
        <f>IF(ET7="-",NA(),ET7)</f>
        <v>#N/A</v>
      </c>
      <c r="EP18" s="85" t="e">
        <f t="shared" ref="EP18:ES18" si="48">IF(EU7="-",NA(),EU7)</f>
        <v>#N/A</v>
      </c>
      <c r="EQ18" s="85">
        <f t="shared" si="48"/>
        <v>82.5</v>
      </c>
      <c r="ER18" s="85">
        <f t="shared" si="48"/>
        <v>83.2</v>
      </c>
      <c r="ES18" s="85">
        <f t="shared" si="48"/>
        <v>87.9</v>
      </c>
      <c r="ET18" s="80"/>
      <c r="EU18" s="80"/>
      <c r="EV18" s="80"/>
      <c r="EW18" s="80"/>
      <c r="EX18" s="80"/>
      <c r="EY18" s="84" t="s">
        <v>177</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177</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177</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f>IF(OR(NOT($IX$8),JE7="-"),NA(),JE7)</f>
        <v>12.2</v>
      </c>
      <c r="JA18" s="85">
        <f>IF(OR(NOT($IX$8),JF7="-"),NA(),JF7)</f>
        <v>16.8</v>
      </c>
      <c r="JB18" s="85">
        <f>IF(OR(NOT($IX$8),JG7="-"),NA(),JG7)</f>
        <v>21.1</v>
      </c>
      <c r="JC18" s="80"/>
      <c r="JD18" s="80"/>
      <c r="JE18" s="80"/>
      <c r="JF18" s="80"/>
      <c r="JG18" s="84" t="s">
        <v>177</v>
      </c>
      <c r="JH18" s="85" t="e">
        <f>IF(OR(NOT($JH$8),JM7="-"),NA(),JM7)</f>
        <v>#N/A</v>
      </c>
      <c r="JI18" s="85" t="e">
        <f>IF(OR(NOT($JH$8),JN7="-"),NA(),JN7)</f>
        <v>#N/A</v>
      </c>
      <c r="JJ18" s="85">
        <f>IF(OR(NOT($JH$8),JO7="-"),NA(),JO7)</f>
        <v>30.5</v>
      </c>
      <c r="JK18" s="85">
        <f>IF(OR(NOT($JH$8),JP7="-"),NA(),JP7)</f>
        <v>24.4</v>
      </c>
      <c r="JL18" s="85">
        <f>IF(OR(NOT($JH$8),JQ7="-"),NA(),JQ7)</f>
        <v>17.100000000000001</v>
      </c>
      <c r="JM18" s="80"/>
      <c r="JN18" s="80"/>
      <c r="JO18" s="80"/>
      <c r="JP18" s="80"/>
      <c r="JQ18" s="84" t="s">
        <v>179</v>
      </c>
      <c r="JR18" s="85" t="e">
        <f>IF(OR(NOT($JR$8),JW7="-"),NA(),JW7)</f>
        <v>#N/A</v>
      </c>
      <c r="JS18" s="85" t="e">
        <f>IF(OR(NOT($JR$8),JX7="-"),NA(),JX7)</f>
        <v>#N/A</v>
      </c>
      <c r="JT18" s="85">
        <f>IF(OR(NOT($JR$8),JY7="-"),NA(),JY7)</f>
        <v>459.2</v>
      </c>
      <c r="JU18" s="85">
        <f>IF(OR(NOT($JR$8),JZ7="-"),NA(),JZ7)</f>
        <v>331.9</v>
      </c>
      <c r="JV18" s="85">
        <f>IF(OR(NOT($JR$8),KA7="-"),NA(),KA7)</f>
        <v>450.4</v>
      </c>
      <c r="JW18" s="80"/>
      <c r="JX18" s="80"/>
      <c r="JY18" s="80"/>
      <c r="JZ18" s="80"/>
      <c r="KA18" s="84" t="s">
        <v>178</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f>IF(OR(NOT($KL$8),KS7="-"),NA(),KS7)</f>
        <v>95.4</v>
      </c>
      <c r="KO18" s="85">
        <f>IF(OR(NOT($KL$8),KT7="-"),NA(),KT7)</f>
        <v>95.1</v>
      </c>
      <c r="KP18" s="85">
        <f>IF(OR(NOT($KL$8),KU7="-"),NA(),KU7)</f>
        <v>96.5</v>
      </c>
      <c r="KQ18" s="80"/>
      <c r="KR18" s="80"/>
      <c r="KS18" s="80"/>
      <c r="KT18" s="80"/>
      <c r="KU18" s="80"/>
      <c r="KV18" s="84" t="s">
        <v>177</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179</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180</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159</v>
      </c>
      <c r="AY19" s="85">
        <f>$BI$7</f>
        <v>100</v>
      </c>
      <c r="AZ19" s="85">
        <f t="shared" ref="AZ19:BC19" si="49">$BI$7</f>
        <v>100</v>
      </c>
      <c r="BA19" s="85">
        <f t="shared" si="49"/>
        <v>100</v>
      </c>
      <c r="BB19" s="85">
        <f t="shared" si="49"/>
        <v>100</v>
      </c>
      <c r="BC19" s="85">
        <f t="shared" si="49"/>
        <v>100</v>
      </c>
      <c r="BD19" s="80"/>
      <c r="BE19" s="80"/>
      <c r="BF19" s="80"/>
      <c r="BG19" s="80"/>
      <c r="BH19" s="80"/>
      <c r="BI19" s="87" t="s">
        <v>159</v>
      </c>
      <c r="BJ19" s="85">
        <f>$BT$7</f>
        <v>100</v>
      </c>
      <c r="BK19" s="85">
        <f>$BT$7</f>
        <v>100</v>
      </c>
      <c r="BL19" s="85">
        <f>$BT$7</f>
        <v>100</v>
      </c>
      <c r="BM19" s="85">
        <f>$BT$7</f>
        <v>100</v>
      </c>
      <c r="BN19" s="85">
        <f>$BT$7</f>
        <v>100</v>
      </c>
      <c r="BO19" s="80"/>
      <c r="BP19" s="80"/>
      <c r="BQ19" s="80"/>
      <c r="BR19" s="80"/>
      <c r="BS19" s="80"/>
      <c r="BT19" s="87" t="s">
        <v>159</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181</v>
      </c>
      <c r="C20" s="178"/>
      <c r="D20" s="80"/>
    </row>
    <row r="21" spans="1:374" x14ac:dyDescent="0.15">
      <c r="A21" s="77">
        <f t="shared" si="7"/>
        <v>7</v>
      </c>
      <c r="B21" s="178" t="s">
        <v>182</v>
      </c>
      <c r="C21" s="178"/>
      <c r="D21" s="80"/>
    </row>
    <row r="22" spans="1:374" x14ac:dyDescent="0.15">
      <c r="A22" s="77">
        <f t="shared" si="7"/>
        <v>8</v>
      </c>
      <c r="B22" s="178" t="s">
        <v>183</v>
      </c>
      <c r="C22" s="178"/>
      <c r="D22" s="80"/>
      <c r="E22" s="179" t="s">
        <v>184</v>
      </c>
      <c r="F22" s="180"/>
      <c r="G22" s="180"/>
      <c r="H22" s="180"/>
      <c r="I22" s="181"/>
    </row>
    <row r="23" spans="1:374" x14ac:dyDescent="0.15">
      <c r="A23" s="77">
        <f t="shared" si="7"/>
        <v>9</v>
      </c>
      <c r="B23" s="178" t="s">
        <v>185</v>
      </c>
      <c r="C23" s="178"/>
      <c r="D23" s="80"/>
      <c r="E23" s="182"/>
      <c r="F23" s="183"/>
      <c r="G23" s="183"/>
      <c r="H23" s="183"/>
      <c r="I23" s="184"/>
    </row>
    <row r="24" spans="1:374" x14ac:dyDescent="0.15">
      <c r="A24" s="77">
        <f t="shared" si="7"/>
        <v>10</v>
      </c>
      <c r="B24" s="178" t="s">
        <v>186</v>
      </c>
      <c r="C24" s="178"/>
      <c r="D24" s="80"/>
      <c r="E24" s="182"/>
      <c r="F24" s="183"/>
      <c r="G24" s="183"/>
      <c r="H24" s="183"/>
      <c r="I24" s="184"/>
    </row>
    <row r="25" spans="1:374" x14ac:dyDescent="0.15">
      <c r="A25" s="77">
        <f t="shared" si="7"/>
        <v>11</v>
      </c>
      <c r="B25" s="178" t="s">
        <v>187</v>
      </c>
      <c r="C25" s="178"/>
      <c r="D25" s="80"/>
      <c r="E25" s="182"/>
      <c r="F25" s="183"/>
      <c r="G25" s="183"/>
      <c r="H25" s="183"/>
      <c r="I25" s="184"/>
    </row>
    <row r="26" spans="1:374" x14ac:dyDescent="0.15">
      <c r="A26" s="77">
        <f t="shared" si="7"/>
        <v>12</v>
      </c>
      <c r="B26" s="178" t="s">
        <v>188</v>
      </c>
      <c r="C26" s="178"/>
      <c r="D26" s="80"/>
      <c r="E26" s="182"/>
      <c r="F26" s="183"/>
      <c r="G26" s="183"/>
      <c r="H26" s="183"/>
      <c r="I26" s="184"/>
    </row>
    <row r="27" spans="1:374" x14ac:dyDescent="0.15">
      <c r="A27" s="77">
        <f t="shared" si="7"/>
        <v>13</v>
      </c>
      <c r="B27" s="178" t="s">
        <v>189</v>
      </c>
      <c r="C27" s="178"/>
      <c r="D27" s="80"/>
      <c r="E27" s="182"/>
      <c r="F27" s="183"/>
      <c r="G27" s="183"/>
      <c r="H27" s="183"/>
      <c r="I27" s="184"/>
    </row>
    <row r="28" spans="1:374" x14ac:dyDescent="0.15">
      <c r="A28" s="77">
        <f t="shared" si="7"/>
        <v>14</v>
      </c>
      <c r="B28" s="178" t="s">
        <v>190</v>
      </c>
      <c r="C28" s="178"/>
      <c r="D28" s="80"/>
      <c r="E28" s="182"/>
      <c r="F28" s="183"/>
      <c r="G28" s="183"/>
      <c r="H28" s="183"/>
      <c r="I28" s="184"/>
    </row>
    <row r="29" spans="1:374" x14ac:dyDescent="0.15">
      <c r="A29" s="77">
        <f t="shared" si="7"/>
        <v>15</v>
      </c>
      <c r="B29" s="178" t="s">
        <v>191</v>
      </c>
      <c r="C29" s="178"/>
      <c r="D29" s="80"/>
      <c r="E29" s="182"/>
      <c r="F29" s="183"/>
      <c r="G29" s="183"/>
      <c r="H29" s="183"/>
      <c r="I29" s="184"/>
    </row>
    <row r="30" spans="1:374" x14ac:dyDescent="0.15">
      <c r="A30" s="77">
        <f t="shared" si="7"/>
        <v>16</v>
      </c>
      <c r="B30" s="178" t="s">
        <v>192</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193</v>
      </c>
      <c r="B36" t="s">
        <v>194</v>
      </c>
    </row>
    <row r="37" spans="1:9" x14ac:dyDescent="0.15">
      <c r="A37" t="s">
        <v>195</v>
      </c>
      <c r="B37" t="s">
        <v>196</v>
      </c>
    </row>
    <row r="38" spans="1:9" x14ac:dyDescent="0.15">
      <c r="A38" t="s">
        <v>197</v>
      </c>
      <c r="B38" t="s">
        <v>198</v>
      </c>
    </row>
    <row r="39" spans="1:9" x14ac:dyDescent="0.15">
      <c r="A39" t="s">
        <v>199</v>
      </c>
      <c r="B39" t="s">
        <v>200</v>
      </c>
    </row>
    <row r="40" spans="1:9" x14ac:dyDescent="0.15">
      <c r="A40" t="s">
        <v>201</v>
      </c>
      <c r="B40" t="s">
        <v>202</v>
      </c>
    </row>
    <row r="41" spans="1:9" x14ac:dyDescent="0.15">
      <c r="A41" t="s">
        <v>203</v>
      </c>
      <c r="B41" t="s">
        <v>204</v>
      </c>
    </row>
    <row r="42" spans="1:9" x14ac:dyDescent="0.15">
      <c r="A42" t="s">
        <v>205</v>
      </c>
      <c r="B42" t="s">
        <v>206</v>
      </c>
    </row>
    <row r="43" spans="1:9" x14ac:dyDescent="0.15">
      <c r="A43" t="s">
        <v>207</v>
      </c>
      <c r="B43" t="s">
        <v>208</v>
      </c>
    </row>
    <row r="44" spans="1:9" x14ac:dyDescent="0.15">
      <c r="A44" t="s">
        <v>209</v>
      </c>
      <c r="B44" t="s">
        <v>210</v>
      </c>
    </row>
    <row r="45" spans="1:9" x14ac:dyDescent="0.15">
      <c r="A45" t="s">
        <v>211</v>
      </c>
      <c r="B45" t="s">
        <v>212</v>
      </c>
    </row>
    <row r="46" spans="1:9" x14ac:dyDescent="0.15">
      <c r="A46" t="s">
        <v>213</v>
      </c>
      <c r="B46" t="s">
        <v>214</v>
      </c>
    </row>
    <row r="47" spans="1:9" x14ac:dyDescent="0.15">
      <c r="A47" t="s">
        <v>215</v>
      </c>
      <c r="B47" t="s">
        <v>216</v>
      </c>
    </row>
    <row r="48" spans="1:9" x14ac:dyDescent="0.15">
      <c r="A48" t="s">
        <v>217</v>
      </c>
      <c r="B48" t="s">
        <v>218</v>
      </c>
    </row>
    <row r="49" spans="1:2" x14ac:dyDescent="0.15">
      <c r="A49" t="s">
        <v>219</v>
      </c>
      <c r="B49" t="s">
        <v>220</v>
      </c>
    </row>
    <row r="50" spans="1:2" x14ac:dyDescent="0.15">
      <c r="A50" t="s">
        <v>221</v>
      </c>
      <c r="B50" t="s">
        <v>222</v>
      </c>
    </row>
    <row r="51" spans="1:2" x14ac:dyDescent="0.15">
      <c r="A51" t="s">
        <v>223</v>
      </c>
      <c r="B51" t="s">
        <v>224</v>
      </c>
    </row>
    <row r="52" spans="1:2" x14ac:dyDescent="0.15">
      <c r="A52" t="s">
        <v>225</v>
      </c>
      <c r="B52" t="s">
        <v>226</v>
      </c>
    </row>
    <row r="53" spans="1:2" x14ac:dyDescent="0.15">
      <c r="A53" t="s">
        <v>227</v>
      </c>
      <c r="B53" t="s">
        <v>228</v>
      </c>
    </row>
    <row r="54" spans="1:2" x14ac:dyDescent="0.15">
      <c r="A54" t="s">
        <v>229</v>
      </c>
      <c r="B54" t="s">
        <v>230</v>
      </c>
    </row>
    <row r="55" spans="1:2" x14ac:dyDescent="0.15">
      <c r="A55" t="s">
        <v>231</v>
      </c>
      <c r="B55" t="s">
        <v>232</v>
      </c>
    </row>
    <row r="56" spans="1:2" x14ac:dyDescent="0.15">
      <c r="A56" t="s">
        <v>233</v>
      </c>
      <c r="B56" t="s">
        <v>234</v>
      </c>
    </row>
    <row r="57" spans="1:2" x14ac:dyDescent="0.15">
      <c r="A57" t="s">
        <v>235</v>
      </c>
      <c r="B57" t="s">
        <v>236</v>
      </c>
    </row>
    <row r="58" spans="1:2" x14ac:dyDescent="0.15">
      <c r="A58" t="s">
        <v>237</v>
      </c>
      <c r="B58" t="s">
        <v>238</v>
      </c>
    </row>
    <row r="59" spans="1:2" x14ac:dyDescent="0.15">
      <c r="A59" t="s">
        <v>239</v>
      </c>
      <c r="B59" t="s">
        <v>240</v>
      </c>
    </row>
    <row r="60" spans="1:2" x14ac:dyDescent="0.15">
      <c r="A60" t="s">
        <v>241</v>
      </c>
      <c r="B60" t="s">
        <v>242</v>
      </c>
    </row>
    <row r="61" spans="1:2" x14ac:dyDescent="0.15">
      <c r="A61" t="s">
        <v>243</v>
      </c>
      <c r="B61" t="s">
        <v>244</v>
      </c>
    </row>
    <row r="62" spans="1:2" x14ac:dyDescent="0.15">
      <c r="A62" t="s">
        <v>245</v>
      </c>
      <c r="B62" t="s">
        <v>246</v>
      </c>
    </row>
    <row r="63" spans="1:2" x14ac:dyDescent="0.15">
      <c r="A63" t="s">
        <v>247</v>
      </c>
      <c r="B63" t="s">
        <v>248</v>
      </c>
    </row>
    <row r="64" spans="1:2" x14ac:dyDescent="0.15">
      <c r="A64" t="s">
        <v>249</v>
      </c>
      <c r="B64" t="s">
        <v>250</v>
      </c>
    </row>
    <row r="65" spans="1:2" x14ac:dyDescent="0.15">
      <c r="A65" t="s">
        <v>251</v>
      </c>
      <c r="B65" t="s">
        <v>252</v>
      </c>
    </row>
    <row r="66" spans="1:2" x14ac:dyDescent="0.15">
      <c r="A66" t="s">
        <v>253</v>
      </c>
      <c r="B66" t="s">
        <v>254</v>
      </c>
    </row>
    <row r="67" spans="1:2" x14ac:dyDescent="0.15">
      <c r="A67" t="s">
        <v>255</v>
      </c>
      <c r="B67" t="s">
        <v>254</v>
      </c>
    </row>
    <row r="68" spans="1:2" x14ac:dyDescent="0.15">
      <c r="A68" t="s">
        <v>256</v>
      </c>
      <c r="B68" t="s">
        <v>254</v>
      </c>
    </row>
    <row r="69" spans="1:2" x14ac:dyDescent="0.15">
      <c r="A69" t="s">
        <v>257</v>
      </c>
      <c r="B69" t="s">
        <v>254</v>
      </c>
    </row>
    <row r="70" spans="1:2" x14ac:dyDescent="0.15">
      <c r="A70" t="s">
        <v>258</v>
      </c>
      <c r="B70" t="s">
        <v>254</v>
      </c>
    </row>
    <row r="71" spans="1:2" x14ac:dyDescent="0.15">
      <c r="A71" t="s">
        <v>259</v>
      </c>
      <c r="B71" t="s">
        <v>254</v>
      </c>
    </row>
    <row r="72" spans="1:2" x14ac:dyDescent="0.15">
      <c r="A72" t="s">
        <v>260</v>
      </c>
      <c r="B72" t="s">
        <v>254</v>
      </c>
    </row>
    <row r="73" spans="1:2" x14ac:dyDescent="0.15">
      <c r="A73" t="s">
        <v>261</v>
      </c>
      <c r="B73" t="s">
        <v>254</v>
      </c>
    </row>
    <row r="74" spans="1:2" x14ac:dyDescent="0.15">
      <c r="A74" t="s">
        <v>262</v>
      </c>
      <c r="B74" t="s">
        <v>254</v>
      </c>
    </row>
    <row r="75" spans="1:2" x14ac:dyDescent="0.15">
      <c r="A75" t="s">
        <v>263</v>
      </c>
      <c r="B75" t="s">
        <v>254</v>
      </c>
    </row>
    <row r="76" spans="1:2" x14ac:dyDescent="0.15">
      <c r="A76" t="s">
        <v>264</v>
      </c>
      <c r="B76" t="s">
        <v>254</v>
      </c>
    </row>
    <row r="77" spans="1:2" x14ac:dyDescent="0.15">
      <c r="A77" t="s">
        <v>265</v>
      </c>
      <c r="B77" t="s">
        <v>254</v>
      </c>
    </row>
    <row r="78" spans="1:2" x14ac:dyDescent="0.15">
      <c r="A78" t="s">
        <v>266</v>
      </c>
      <c r="B78" t="s">
        <v>254</v>
      </c>
    </row>
    <row r="79" spans="1:2" x14ac:dyDescent="0.15">
      <c r="A79" t="s">
        <v>267</v>
      </c>
      <c r="B79" t="s">
        <v>254</v>
      </c>
    </row>
    <row r="80" spans="1:2" x14ac:dyDescent="0.15">
      <c r="A80" t="s">
        <v>268</v>
      </c>
      <c r="B80" t="s">
        <v>254</v>
      </c>
    </row>
    <row r="81" spans="1:2" x14ac:dyDescent="0.15">
      <c r="A81" t="s">
        <v>269</v>
      </c>
      <c r="B81" t="s">
        <v>254</v>
      </c>
    </row>
    <row r="82" spans="1:2" x14ac:dyDescent="0.15">
      <c r="A82" t="s">
        <v>270</v>
      </c>
      <c r="B82" t="s">
        <v>254</v>
      </c>
    </row>
    <row r="83" spans="1:2" x14ac:dyDescent="0.15">
      <c r="A83" t="s">
        <v>271</v>
      </c>
      <c r="B83" t="s">
        <v>254</v>
      </c>
    </row>
    <row r="84" spans="1:2" x14ac:dyDescent="0.15">
      <c r="A84" t="s">
        <v>272</v>
      </c>
      <c r="B84" t="s">
        <v>254</v>
      </c>
    </row>
    <row r="85" spans="1:2" x14ac:dyDescent="0.15">
      <c r="A85" t="s">
        <v>273</v>
      </c>
      <c r="B85" t="s">
        <v>254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2023-02-21T04:44:12Z</cp:lastPrinted>
  <dcterms:created xsi:type="dcterms:W3CDTF">2022-12-01T02:13:39Z</dcterms:created>
  <dcterms:modified xsi:type="dcterms:W3CDTF">2023-02-21T04:44:14Z</dcterms:modified>
  <cp:category/>
</cp:coreProperties>
</file>