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30112Fw：Fw：Fw：公営企業に係\02 様式等（２／２）\02 様式【病院・交通・休宿・駐車場】\10 【法非適】駐車場整備事業\"/>
    </mc:Choice>
  </mc:AlternateContent>
  <workbookProtection workbookAlgorithmName="SHA-512" workbookHashValue="R+bVtxeVdSey88SgQhdsvXpsMrbzGFobep3hc55sdyEYnoNgClvHTuvSSKcXK1hDB65YCAaX0kUghDCY97gxIw==" workbookSaltValue="7UbIzdYB5wRN/clHvSiOJ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GQ30" i="4"/>
  <c r="IE76" i="4"/>
  <c r="BZ51" i="4"/>
  <c r="HA76" i="4"/>
  <c r="AN51" i="4"/>
  <c r="FE30" i="4"/>
  <c r="JV51" i="4"/>
  <c r="FE51" i="4"/>
  <c r="AN30" i="4"/>
  <c r="AG76" i="4"/>
  <c r="KP76" i="4"/>
  <c r="JV30" i="4"/>
  <c r="BG30" i="4"/>
  <c r="LE76" i="4"/>
  <c r="FX30" i="4"/>
  <c r="AV76" i="4"/>
  <c r="KO51" i="4"/>
  <c r="FX51" i="4"/>
  <c r="BG51" i="4"/>
  <c r="KO30" i="4"/>
  <c r="HP76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<sst xmlns="http://schemas.openxmlformats.org/spreadsheetml/2006/main" count="278" uniqueCount="132">
  <si>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</si>
  <si>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</si>
  <si>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</si>
  <si>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</si>
  <si>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</si>
  <si>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</si>
  <si>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</si>
  <si>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</si>
  <si>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</si>
  <si>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</si>
  <si>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</si>
  <si>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</si>
  <si>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</si>
  <si>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</si>
  <si>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</si>
  <si>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</si>
  <si>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</si>
  <si>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</si>
  <si>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</si>
  <si>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</si>
  <si>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</si>
  <si>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</si>
  <si>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</si>
  <si>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</si>
  <si>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</si>
  <si>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</si>
  <si>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</si>
  <si>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</si>
  <si>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</si>
  <si>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</si>
  <si>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</si>
  <si>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</si>
  <si>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</si>
  <si>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</si>
  <si>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</si>
  <si>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</si>
  <si>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</si>
  <si>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</si>
  <si>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</si>
  <si>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</si>
  <si>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</si>
  <si>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</si>
  <si>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</si>
  <si>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</si>
  <si>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</si>
  <si>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</si>
  <si>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</si>
  <si>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</si>
  <si>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</si>
  <si>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</si>
  <si>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</si>
  <si>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</si>
  <si>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</si>
  <si>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</si>
  <si>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</si>
  <si>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</si>
  <si>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</si>
  <si>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</si>
  <si>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</si>
  <si>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</si>
  <si>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</si>
  <si>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</si>
  <si>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</si>
  <si>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</si>
  <si>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</si>
  <si>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</si>
  <si>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</si>
  <si>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</si>
  <si>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</si>
  <si>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</si>
  <si>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</si>
  <si>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</si>
  <si>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</si>
  <si>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</si>
  <si>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</si>
  <si>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</si>
  <si>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</si>
  <si>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</si>
  <si>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</si>
  <si>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</si>
  <si>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</si>
  <si>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</si>
  <si>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</si>
  <si>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</si>
  <si>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</si>
  <si>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</si>
  <si>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</si>
  <si>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</si>
  <si>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</si>
  <si>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</si>
  <si>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</si>
  <si>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</si>
  <si>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</si>
  <si>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</si>
  <si>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</si>
  <si>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</si>
  <si>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</si>
  <si>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</si>
  <si>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</si>
  <si>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</si>
  <si>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</si>
  <si>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</si>
  <si>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</si>
  <si>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</si>
  <si>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</si>
  <si>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</si>
  <si>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</si>
  <si>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</si>
  <si>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</si>
  <si>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</si>
  <si>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</si>
  <si>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</si>
  <si>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神代駅前駐車場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</si>
  <si>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</si>
  <si>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</si>
  <si>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</si>
  <si>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</si>
  <si>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</si>
  <si>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</si>
  <si>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</si>
  <si>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</si>
  <si>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</si>
  <si>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</si>
  <si>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</si>
  <si>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</si>
  <si>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</si>
  <si>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</si>
  <si>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</si>
  <si>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ＥＢＩＴＤＡは高くないものの、収益的収支比率及び売上高ＧＯＰ比率が全国平均及び類似施設平均を上回り、高い収益性を示す。
　施設の規模や利用実態を考慮すると、おおむね良好といえる。</t>
    <rPh sb="8" eb="9">
      <t>タカ</t>
    </rPh>
    <phoneticPr fontId="5"/>
  </si>
  <si>
    <t>　定期駐車のみの施設で、建設後30年が経過している。
　今後も適切な維持管理を続けていく必要がある。</t>
    <phoneticPr fontId="5"/>
  </si>
  <si>
    <t>　稼働率は、全国平均及び類似施設平均を下回った状態で推移している。当施設は、全て定期駐車場として運用しているため、収入が安定する一方、時間貸しとして運用している施設に比べて回転率（稼働率）が低くなる傾向がある。</t>
    <phoneticPr fontId="5"/>
  </si>
  <si>
    <t>　本施設は、概ね安定的な経営状況を維持している。
　一方で、継続的な収益性の確保のため、施設改修など改善に向けた取組みを検討する必要がある。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</si>
</sst>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2405.1999999999998</c:v>
                </c:pt>
                <c:pt idx="1">
                  <c:v>1000</c:v>
                </c:pt>
                <c:pt idx="2">
                  <c:v>4954.5</c:v>
                </c:pt>
                <c:pt idx="3">
                  <c:v>780.6</c:v>
                </c:pt>
                <c:pt idx="4">
                  <c:v>710.2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2-4103-BA5F-C14560B9F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2-4103-BA5F-C14560B9F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A-4998-B618-00296FCD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A-4998-B618-00296FCD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881-4557-8D10-2B6DECD3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1-4557-8D10-2B6DECD3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F5-4E26-85F9-F5A372CF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E26-85F9-F5A372CF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D-488B-A22C-FCB6E4A4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D-488B-A22C-FCB6E4A4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5-476A-815B-6162DD42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5-476A-815B-6162DD42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100</c:v>
                </c:pt>
                <c:pt idx="2">
                  <c:v>100</c:v>
                </c:pt>
                <c:pt idx="3">
                  <c:v>86.7</c:v>
                </c:pt>
                <c:pt idx="4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9-45B4-A6B1-B2077F9B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9-45B4-A6B1-B2077F9B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95.8</c:v>
                </c:pt>
                <c:pt idx="1">
                  <c:v>89.9</c:v>
                </c:pt>
                <c:pt idx="2">
                  <c:v>98</c:v>
                </c:pt>
                <c:pt idx="3">
                  <c:v>87.2</c:v>
                </c:pt>
                <c:pt idx="4">
                  <c:v>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4-484F-8F9A-C08A779E4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4-484F-8F9A-C08A779E4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464</c:v>
                </c:pt>
                <c:pt idx="1">
                  <c:v>549</c:v>
                </c:pt>
                <c:pt idx="2">
                  <c:v>534</c:v>
                </c:pt>
                <c:pt idx="3">
                  <c:v>422</c:v>
                </c:pt>
                <c:pt idx="4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3-47F1-A442-52E974A0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7F1-A442-52E974A0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46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山口県岩国市　神代駅前駐車場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369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128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2405.1999999999998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1000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4954.5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780.6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710.2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86.7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86.7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73.3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129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130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95.8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89.9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98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87.2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85.9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464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549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534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422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360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15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131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4649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H30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R01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R02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R03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H29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H30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R01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R02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R03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H29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H30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R01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R02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R03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TfA3R0X85yJ2O7KeX6h3cpae7OcAHm+hFXwU2a7/XHmRx13WdGKszpP3uKMUNoIIgeCaFjhHnL9zIIcAqNTvg==" saltValue="h03suAVJET6IUITOp1mDq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1" t="s">
        <v>59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64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65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66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67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68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69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70</v>
      </c>
      <c r="CN4" s="136" t="s">
        <v>71</v>
      </c>
      <c r="CO4" s="138" t="s">
        <v>72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73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74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92</v>
      </c>
      <c r="AM5" s="47" t="s">
        <v>93</v>
      </c>
      <c r="AN5" s="47" t="s">
        <v>102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101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101</v>
      </c>
      <c r="CD5" s="47" t="s">
        <v>92</v>
      </c>
      <c r="CE5" s="47" t="s">
        <v>103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37"/>
      <c r="CN5" s="137"/>
      <c r="CO5" s="47" t="s">
        <v>90</v>
      </c>
      <c r="CP5" s="47" t="s">
        <v>104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104</v>
      </c>
      <c r="DB5" s="47" t="s">
        <v>105</v>
      </c>
      <c r="DC5" s="47" t="s">
        <v>103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106</v>
      </c>
      <c r="DL5" s="47" t="s">
        <v>101</v>
      </c>
      <c r="DM5" s="47" t="s">
        <v>92</v>
      </c>
      <c r="DN5" s="47" t="s">
        <v>103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107</v>
      </c>
      <c r="B6" s="48">
        <f>B8</f>
        <v>2021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山口県岩国市</v>
      </c>
      <c r="I6" s="48" t="str">
        <f t="shared" si="1"/>
        <v>神代駅前駐車場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30</v>
      </c>
      <c r="S6" s="50" t="str">
        <f t="shared" si="1"/>
        <v>駅</v>
      </c>
      <c r="T6" s="50" t="str">
        <f t="shared" si="1"/>
        <v>無</v>
      </c>
      <c r="U6" s="51">
        <f t="shared" si="1"/>
        <v>369</v>
      </c>
      <c r="V6" s="51">
        <f t="shared" si="1"/>
        <v>15</v>
      </c>
      <c r="W6" s="51">
        <f t="shared" si="1"/>
        <v>0</v>
      </c>
      <c r="X6" s="50" t="str">
        <f t="shared" si="1"/>
        <v>無</v>
      </c>
      <c r="Y6" s="52">
        <f>IF(Y8="-",NA(),Y8)</f>
        <v>2405.1999999999998</v>
      </c>
      <c r="Z6" s="52">
        <f t="shared" ref="Z6:AH6" si="2">IF(Z8="-",NA(),Z8)</f>
        <v>1000</v>
      </c>
      <c r="AA6" s="52">
        <f t="shared" si="2"/>
        <v>4954.5</v>
      </c>
      <c r="AB6" s="52">
        <f t="shared" si="2"/>
        <v>780.6</v>
      </c>
      <c r="AC6" s="52">
        <f t="shared" si="2"/>
        <v>710.2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95.8</v>
      </c>
      <c r="BG6" s="52">
        <f t="shared" ref="BG6:BO6" si="5">IF(BG8="-",NA(),BG8)</f>
        <v>89.9</v>
      </c>
      <c r="BH6" s="52">
        <f t="shared" si="5"/>
        <v>98</v>
      </c>
      <c r="BI6" s="52">
        <f t="shared" si="5"/>
        <v>87.2</v>
      </c>
      <c r="BJ6" s="52">
        <f t="shared" si="5"/>
        <v>85.9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464</v>
      </c>
      <c r="BR6" s="53">
        <f t="shared" ref="BR6:BZ6" si="6">IF(BR8="-",NA(),BR8)</f>
        <v>549</v>
      </c>
      <c r="BS6" s="53">
        <f t="shared" si="6"/>
        <v>534</v>
      </c>
      <c r="BT6" s="53">
        <f t="shared" si="6"/>
        <v>422</v>
      </c>
      <c r="BU6" s="53">
        <f t="shared" si="6"/>
        <v>360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4649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86.7</v>
      </c>
      <c r="DL6" s="52">
        <f t="shared" ref="DL6:DT6" si="9">IF(DL8="-",NA(),DL8)</f>
        <v>100</v>
      </c>
      <c r="DM6" s="52">
        <f t="shared" si="9"/>
        <v>100</v>
      </c>
      <c r="DN6" s="52">
        <f t="shared" si="9"/>
        <v>86.7</v>
      </c>
      <c r="DO6" s="52">
        <f t="shared" si="9"/>
        <v>73.3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109</v>
      </c>
      <c r="B7" s="48">
        <f t="shared" ref="B7:X7" si="10">B8</f>
        <v>2021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山口県　岩国市</v>
      </c>
      <c r="I7" s="48" t="str">
        <f t="shared" si="10"/>
        <v>神代駅前駐車場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30</v>
      </c>
      <c r="S7" s="50" t="str">
        <f t="shared" si="10"/>
        <v>駅</v>
      </c>
      <c r="T7" s="50" t="str">
        <f t="shared" si="10"/>
        <v>無</v>
      </c>
      <c r="U7" s="51">
        <f t="shared" si="10"/>
        <v>369</v>
      </c>
      <c r="V7" s="51">
        <f t="shared" si="10"/>
        <v>15</v>
      </c>
      <c r="W7" s="51">
        <f t="shared" si="10"/>
        <v>0</v>
      </c>
      <c r="X7" s="50" t="str">
        <f t="shared" si="10"/>
        <v>無</v>
      </c>
      <c r="Y7" s="52">
        <f>Y8</f>
        <v>2405.1999999999998</v>
      </c>
      <c r="Z7" s="52">
        <f t="shared" ref="Z7:AH7" si="11">Z8</f>
        <v>1000</v>
      </c>
      <c r="AA7" s="52">
        <f t="shared" si="11"/>
        <v>4954.5</v>
      </c>
      <c r="AB7" s="52">
        <f t="shared" si="11"/>
        <v>780.6</v>
      </c>
      <c r="AC7" s="52">
        <f t="shared" si="11"/>
        <v>710.2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95.8</v>
      </c>
      <c r="BG7" s="52">
        <f t="shared" ref="BG7:BO7" si="14">BG8</f>
        <v>89.9</v>
      </c>
      <c r="BH7" s="52">
        <f t="shared" si="14"/>
        <v>98</v>
      </c>
      <c r="BI7" s="52">
        <f t="shared" si="14"/>
        <v>87.2</v>
      </c>
      <c r="BJ7" s="52">
        <f t="shared" si="14"/>
        <v>85.9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464</v>
      </c>
      <c r="BR7" s="53">
        <f t="shared" ref="BR7:BZ7" si="15">BR8</f>
        <v>549</v>
      </c>
      <c r="BS7" s="53">
        <f t="shared" si="15"/>
        <v>534</v>
      </c>
      <c r="BT7" s="53">
        <f t="shared" si="15"/>
        <v>422</v>
      </c>
      <c r="BU7" s="53">
        <f t="shared" si="15"/>
        <v>360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108</v>
      </c>
      <c r="CL7" s="49"/>
      <c r="CM7" s="51">
        <f>CM8</f>
        <v>4649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86.7</v>
      </c>
      <c r="DL7" s="52">
        <f t="shared" ref="DL7:DT7" si="17">DL8</f>
        <v>100</v>
      </c>
      <c r="DM7" s="52">
        <f t="shared" si="17"/>
        <v>100</v>
      </c>
      <c r="DN7" s="52">
        <f t="shared" si="17"/>
        <v>86.7</v>
      </c>
      <c r="DO7" s="52">
        <f t="shared" si="17"/>
        <v>73.3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352080</v>
      </c>
      <c r="D8" s="55">
        <v>47</v>
      </c>
      <c r="E8" s="55">
        <v>14</v>
      </c>
      <c r="F8" s="55">
        <v>0</v>
      </c>
      <c r="G8" s="55">
        <v>4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30</v>
      </c>
      <c r="S8" s="57" t="s">
        <v>121</v>
      </c>
      <c r="T8" s="57" t="s">
        <v>122</v>
      </c>
      <c r="U8" s="58">
        <v>369</v>
      </c>
      <c r="V8" s="58">
        <v>15</v>
      </c>
      <c r="W8" s="58">
        <v>0</v>
      </c>
      <c r="X8" s="57" t="s">
        <v>122</v>
      </c>
      <c r="Y8" s="59">
        <v>2405.1999999999998</v>
      </c>
      <c r="Z8" s="59">
        <v>1000</v>
      </c>
      <c r="AA8" s="59">
        <v>4954.5</v>
      </c>
      <c r="AB8" s="59">
        <v>780.6</v>
      </c>
      <c r="AC8" s="59">
        <v>710.2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95.8</v>
      </c>
      <c r="BG8" s="59">
        <v>89.9</v>
      </c>
      <c r="BH8" s="59">
        <v>98</v>
      </c>
      <c r="BI8" s="59">
        <v>87.2</v>
      </c>
      <c r="BJ8" s="59">
        <v>85.9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464</v>
      </c>
      <c r="BR8" s="60">
        <v>549</v>
      </c>
      <c r="BS8" s="60">
        <v>534</v>
      </c>
      <c r="BT8" s="61">
        <v>422</v>
      </c>
      <c r="BU8" s="61">
        <v>360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4649</v>
      </c>
      <c r="CN8" s="58">
        <v>0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86.7</v>
      </c>
      <c r="DL8" s="59">
        <v>100</v>
      </c>
      <c r="DM8" s="59">
        <v>100</v>
      </c>
      <c r="DN8" s="59">
        <v>86.7</v>
      </c>
      <c r="DO8" s="59">
        <v>73.3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dcterms:created xsi:type="dcterms:W3CDTF">2022-12-09T03:30:43Z</dcterms:created>
  <dcterms:modified xsi:type="dcterms:W3CDTF">2023-01-12T07:04:55Z</dcterms:modified>
  <cp:category/>
</cp:coreProperties>
</file>