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wkfsv01\USERS\Redirect\2212\デスクトップ\20230112Fw：Fw：Fw：公営企業に係\02 様式等（２／２）\02 様式【病院・交通・休宿・駐車場】\10 【法非適】駐車場整備事業\"/>
    </mc:Choice>
  </mc:AlternateContent>
  <workbookProtection workbookAlgorithmName="SHA-512" workbookHashValue="cSdH7ynGddtvH9ntAEi58wezheu9hr58Zbau04PzwPw+ondUjgvD1wqfNDp2sJmeYB54yTv4C80rhnqyBYv0lg==" workbookSaltValue="cfnCXNbVIfu2sr8x0gg+5w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IT76" i="4"/>
  <c r="CS51" i="4"/>
  <c r="HJ30" i="4"/>
  <c r="CS30" i="4"/>
  <c r="BZ76" i="4"/>
  <c r="MA51" i="4"/>
  <c r="MA30" i="4"/>
  <c r="C11" i="5"/>
  <c r="D11" i="5"/>
  <c r="E11" i="5"/>
  <c r="B11" i="5"/>
  <c r="BK76" i="4" l="1"/>
  <c r="LT76" i="4"/>
  <c r="GQ51" i="4"/>
  <c r="LH30" i="4"/>
  <c r="BZ51" i="4"/>
  <c r="BZ30" i="4"/>
  <c r="LH51" i="4"/>
  <c r="IE76" i="4"/>
  <c r="GQ30" i="4"/>
  <c r="HP76" i="4"/>
  <c r="FX30" i="4"/>
  <c r="BG30" i="4"/>
  <c r="AV76" i="4"/>
  <c r="KO51" i="4"/>
  <c r="FX51" i="4"/>
  <c r="KO30" i="4"/>
  <c r="BG51" i="4"/>
  <c r="LE76" i="4"/>
  <c r="FE51" i="4"/>
  <c r="HA76" i="4"/>
  <c r="AN30" i="4"/>
  <c r="JV51" i="4"/>
  <c r="KP76" i="4"/>
  <c r="JV30" i="4"/>
  <c r="AG76" i="4"/>
  <c r="AN51" i="4"/>
  <c r="FE30" i="4"/>
  <c r="KA76" i="4"/>
  <c r="GL76" i="4"/>
  <c r="U51" i="4"/>
  <c r="EL30" i="4"/>
  <c r="R76" i="4"/>
  <c r="JC51" i="4"/>
  <c r="JC30" i="4"/>
  <c r="U30" i="4"/>
  <c r="EL51" i="4"/>
</calcChain>
</file>

<file path=xl/sharedStrings.xml><?xml version="1.0" encoding="utf-8"?>
<sst xmlns="http://schemas.openxmlformats.org/spreadsheetml/2006/main" count="306" uniqueCount="130">
  <si>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</si>
  <si>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</si>
  <si>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</si>
  <si>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</si>
  <si>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</si>
  <si>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</si>
  <si>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</si>
  <si>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</si>
  <si>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</si>
  <si>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</si>
  <si>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</si>
  <si>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</si>
  <si>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</si>
  <si>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</si>
  <si>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</si>
  <si>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</si>
  <si>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</si>
  <si>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</si>
  <si>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</si>
  <si>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</si>
  <si>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</si>
  <si>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</si>
  <si>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</si>
  <si>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</si>
  <si>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</si>
  <si>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</si>
  <si>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</si>
  <si>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</si>
  <si>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</si>
  <si>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</si>
  <si>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</si>
  <si>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</si>
  <si>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</si>
  <si>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</si>
  <si>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</si>
  <si>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</si>
  <si>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</si>
  <si>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</si>
  <si>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</si>
  <si>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</si>
  <si>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</si>
  <si>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</si>
  <si>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</si>
  <si>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</si>
  <si>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</si>
  <si>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</si>
  <si>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</si>
  <si>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</si>
  <si>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</si>
  <si>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</si>
  <si>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</si>
  <si>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</si>
  <si>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</si>
  <si>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</si>
  <si>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</si>
  <si>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</si>
  <si>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</si>
  <si>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</si>
  <si>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</si>
  <si>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</si>
  <si>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</si>
  <si>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</si>
  <si>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</si>
  <si>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</si>
  <si>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</si>
  <si>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</si>
  <si>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</si>
  <si>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</si>
  <si>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</si>
  <si>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</si>
  <si>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</si>
  <si>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</si>
  <si>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</si>
  <si>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</si>
  <si>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</si>
  <si>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</si>
  <si>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</si>
  <si>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</si>
  <si>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</si>
  <si>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</si>
  <si>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</si>
  <si>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</si>
  <si>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</si>
  <si>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</si>
  <si>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</si>
  <si>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</si>
  <si>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</si>
  <si>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</si>
  <si>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</si>
  <si>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</si>
  <si>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</si>
  <si>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</si>
  <si>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</si>
  <si>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</si>
  <si>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</si>
  <si>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</si>
  <si>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</si>
  <si>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</si>
  <si>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</si>
  <si>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</si>
  <si>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当該値(N-1)</t>
    <phoneticPr fontId="5"/>
  </si>
  <si>
    <t>当該値(N-4)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</si>
  <si>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</si>
  <si>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</si>
  <si>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</si>
  <si>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</si>
  <si>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</si>
  <si>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</si>
  <si>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山口県　岩国市</t>
  </si>
  <si>
    <t>岩国駅東口自動二輪車等駐車場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</si>
  <si>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</si>
  <si>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</si>
  <si>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</si>
  <si>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</si>
  <si>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</si>
  <si>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</si>
  <si>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</si>
  <si>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</si>
  <si>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</si>
  <si>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</si>
  <si>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</si>
  <si>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</si>
  <si>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</si>
  <si>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</si>
  <si>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</si>
  <si>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</si>
  <si>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収益的収支比率、売上高ＧＯＰ比率ともに全国平均及び類似施設平均を上回り、高い収益性を示す。
　一方、ＥＢＩＴＤＡが全国平均及び類似施設平均を下回っているが、施設の規模が小さいことが主な要因と考えられる。</t>
    <rPh sb="96" eb="97">
      <t>カンガ</t>
    </rPh>
    <phoneticPr fontId="5"/>
  </si>
  <si>
    <t>　新しい施設のため、今のところ問題はない。</t>
    <phoneticPr fontId="5"/>
  </si>
  <si>
    <t>　稼働率は、全国平均及び類似施設平均を下回っている。
　一定の空きがある状況であり、稼働率向上に向けた取組みを検討する必要がある。</t>
    <phoneticPr fontId="5"/>
  </si>
  <si>
    <t>　新しい施設のため、今のところ資産としての問題はない。
　稼働率向上に向けた取組みを検討する必要がある。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</si>
</sst>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2280</c:v>
                </c:pt>
                <c:pt idx="4">
                  <c:v>1036.4000000000001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A0-40C6-91C7-4D2C1CBF05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754.2</c:v>
                </c:pt>
                <c:pt idx="3">
                  <c:v>383.4</c:v>
                </c:pt>
                <c:pt idx="4">
                  <c:v>338.4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A0-40C6-91C7-4D2C1CBF05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58-4585-9154-4754D6071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54.4</c:v>
                </c:pt>
                <c:pt idx="3">
                  <c:v>70.3</c:v>
                </c:pt>
                <c:pt idx="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58-4585-9154-4754D6071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54B-4B3C-80D1-76D406E7A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4B-4B3C-80D1-76D406E7A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3B3-48BC-8706-491DA2312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B3-48BC-8706-491DA2312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4F-43D2-8D23-C0B6EEC69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2</c:v>
                </c:pt>
                <c:pt idx="3">
                  <c:v>10.199999999999999</c:v>
                </c:pt>
                <c:pt idx="4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4F-43D2-8D23-C0B6EEC69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23-49B3-96E8-B595C2A32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15</c:v>
                </c:pt>
                <c:pt idx="3">
                  <c:v>407</c:v>
                </c:pt>
                <c:pt idx="4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23-49B3-96E8-B595C2A32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44.4</c:v>
                </c:pt>
                <c:pt idx="3">
                  <c:v>41.7</c:v>
                </c:pt>
                <c:pt idx="4">
                  <c:v>47.2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C6-4EC8-A2E7-B1959F75C6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295.5</c:v>
                </c:pt>
                <c:pt idx="3">
                  <c:v>224.4</c:v>
                </c:pt>
                <c:pt idx="4">
                  <c:v>251.9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C6-4EC8-A2E7-B1959F75C6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100</c:v>
                </c:pt>
                <c:pt idx="3">
                  <c:v>95.6</c:v>
                </c:pt>
                <c:pt idx="4">
                  <c:v>90.4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ED-4A52-B8DC-3CDD22259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33.6</c:v>
                </c:pt>
                <c:pt idx="3">
                  <c:v>-122.5</c:v>
                </c:pt>
                <c:pt idx="4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ED-4A52-B8DC-3CDD22259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49</c:v>
                </c:pt>
                <c:pt idx="3">
                  <c:v>109</c:v>
                </c:pt>
                <c:pt idx="4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F-4B95-B37F-766433460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7940</c:v>
                </c:pt>
                <c:pt idx="3">
                  <c:v>2576</c:v>
                </c:pt>
                <c:pt idx="4">
                  <c:v>4153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2F-4B95-B37F-766433460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S35" zoomScaleNormal="10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データ!H6&amp;"　"&amp;データ!I6</f>
        <v>山口県岩国市　岩国駅東口自動二輪車等駐車場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76" t="str">
        <f>データ!J7</f>
        <v>法非適用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  <c r="AQ8" s="76" t="str">
        <f>データ!K7</f>
        <v>駐車場整備事業</v>
      </c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8"/>
      <c r="CF8" s="76" t="str">
        <f>データ!L7</f>
        <v>-</v>
      </c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8"/>
      <c r="DU8" s="79" t="str">
        <f>データ!M7</f>
        <v>Ａ３Ｂ１</v>
      </c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 t="str">
        <f>データ!N7</f>
        <v>非設置</v>
      </c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79" t="str">
        <f>データ!S7</f>
        <v>駅</v>
      </c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  <c r="IV8" s="79"/>
      <c r="IW8" s="79"/>
      <c r="IX8" s="79"/>
      <c r="IY8" s="79"/>
      <c r="IZ8" s="79"/>
      <c r="JA8" s="79"/>
      <c r="JB8" s="79"/>
      <c r="JC8" s="79"/>
      <c r="JD8" s="79"/>
      <c r="JE8" s="79"/>
      <c r="JF8" s="79"/>
      <c r="JG8" s="79"/>
      <c r="JH8" s="79"/>
      <c r="JI8" s="79"/>
      <c r="JJ8" s="79"/>
      <c r="JK8" s="79"/>
      <c r="JL8" s="79"/>
      <c r="JM8" s="79"/>
      <c r="JN8" s="79"/>
      <c r="JO8" s="79"/>
      <c r="JP8" s="79"/>
      <c r="JQ8" s="79" t="str">
        <f>データ!T7</f>
        <v>無</v>
      </c>
      <c r="JR8" s="79"/>
      <c r="JS8" s="79"/>
      <c r="JT8" s="79"/>
      <c r="JU8" s="79"/>
      <c r="JV8" s="79"/>
      <c r="JW8" s="79"/>
      <c r="JX8" s="79"/>
      <c r="JY8" s="79"/>
      <c r="JZ8" s="79"/>
      <c r="KA8" s="79"/>
      <c r="KB8" s="79"/>
      <c r="KC8" s="79"/>
      <c r="KD8" s="79"/>
      <c r="KE8" s="79"/>
      <c r="KF8" s="79"/>
      <c r="KG8" s="79"/>
      <c r="KH8" s="79"/>
      <c r="KI8" s="79"/>
      <c r="KJ8" s="79"/>
      <c r="KK8" s="79"/>
      <c r="KL8" s="79"/>
      <c r="KM8" s="79"/>
      <c r="KN8" s="79"/>
      <c r="KO8" s="79"/>
      <c r="KP8" s="79"/>
      <c r="KQ8" s="79"/>
      <c r="KR8" s="79"/>
      <c r="KS8" s="79"/>
      <c r="KT8" s="79"/>
      <c r="KU8" s="79"/>
      <c r="KV8" s="79"/>
      <c r="KW8" s="79"/>
      <c r="KX8" s="79"/>
      <c r="KY8" s="79"/>
      <c r="KZ8" s="79"/>
      <c r="LA8" s="79"/>
      <c r="LB8" s="79"/>
      <c r="LC8" s="79"/>
      <c r="LD8" s="79"/>
      <c r="LE8" s="79"/>
      <c r="LF8" s="79"/>
      <c r="LG8" s="79"/>
      <c r="LH8" s="79"/>
      <c r="LI8" s="79"/>
      <c r="LJ8" s="80">
        <f>データ!U7</f>
        <v>196</v>
      </c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3"/>
      <c r="ND8" s="81" t="s">
        <v>10</v>
      </c>
      <c r="NE8" s="82"/>
      <c r="NF8" s="83" t="s">
        <v>11</v>
      </c>
      <c r="NG8" s="83"/>
      <c r="NH8" s="83"/>
      <c r="NI8" s="83"/>
      <c r="NJ8" s="83"/>
      <c r="NK8" s="83"/>
      <c r="NL8" s="83"/>
      <c r="NM8" s="83"/>
      <c r="NN8" s="83"/>
      <c r="NO8" s="83"/>
      <c r="NP8" s="83"/>
      <c r="NQ8" s="84"/>
    </row>
    <row r="9" spans="1:382" ht="18.75" customHeight="1" x14ac:dyDescent="0.1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85" t="s">
        <v>19</v>
      </c>
      <c r="NE9" s="86"/>
      <c r="NF9" s="87" t="s">
        <v>20</v>
      </c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8"/>
    </row>
    <row r="10" spans="1:382" ht="18.75" customHeight="1" x14ac:dyDescent="0.15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116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76" t="str">
        <f>データ!Q7</f>
        <v>広場式</v>
      </c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8"/>
      <c r="DU10" s="80">
        <f>データ!R7</f>
        <v>3</v>
      </c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0">
        <f>データ!V7</f>
        <v>36</v>
      </c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>
        <f>データ!W7</f>
        <v>0</v>
      </c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79" t="str">
        <f>データ!X7</f>
        <v>利用料金制</v>
      </c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  <c r="MN10" s="79"/>
      <c r="MO10" s="79"/>
      <c r="MP10" s="79"/>
      <c r="MQ10" s="79"/>
      <c r="MR10" s="79"/>
      <c r="MS10" s="79"/>
      <c r="MT10" s="79"/>
      <c r="MU10" s="79"/>
      <c r="MV10" s="79"/>
      <c r="MW10" s="79"/>
      <c r="MX10" s="79"/>
      <c r="MY10" s="79"/>
      <c r="MZ10" s="79"/>
      <c r="NA10" s="79"/>
      <c r="NB10" s="79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126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H29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H30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R01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R02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R03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H29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H30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R01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R02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R03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H29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H30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R01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R02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R03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110" t="s">
        <v>27</v>
      </c>
      <c r="K31" s="111"/>
      <c r="L31" s="111"/>
      <c r="M31" s="111"/>
      <c r="N31" s="111"/>
      <c r="O31" s="111"/>
      <c r="P31" s="111"/>
      <c r="Q31" s="111"/>
      <c r="R31" s="111"/>
      <c r="S31" s="111"/>
      <c r="T31" s="112"/>
      <c r="U31" s="113" t="str">
        <f>データ!Y7</f>
        <v>-</v>
      </c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 t="str">
        <f>データ!Z7</f>
        <v>-</v>
      </c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>
        <f>データ!AA7</f>
        <v>0</v>
      </c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>
        <f>データ!AB7</f>
        <v>2280</v>
      </c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>
        <f>データ!AC7</f>
        <v>1036.4000000000001</v>
      </c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0" t="s">
        <v>27</v>
      </c>
      <c r="EB31" s="111"/>
      <c r="EC31" s="111"/>
      <c r="ED31" s="111"/>
      <c r="EE31" s="111"/>
      <c r="EF31" s="111"/>
      <c r="EG31" s="111"/>
      <c r="EH31" s="111"/>
      <c r="EI31" s="111"/>
      <c r="EJ31" s="111"/>
      <c r="EK31" s="112"/>
      <c r="EL31" s="113" t="str">
        <f>データ!AJ7</f>
        <v>-</v>
      </c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 t="str">
        <f>データ!AK7</f>
        <v>-</v>
      </c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>
        <f>データ!AL7</f>
        <v>0</v>
      </c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>
        <f>データ!AM7</f>
        <v>0</v>
      </c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>
        <f>データ!AN7</f>
        <v>0</v>
      </c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0" t="s">
        <v>27</v>
      </c>
      <c r="IS31" s="111"/>
      <c r="IT31" s="111"/>
      <c r="IU31" s="111"/>
      <c r="IV31" s="111"/>
      <c r="IW31" s="111"/>
      <c r="IX31" s="111"/>
      <c r="IY31" s="111"/>
      <c r="IZ31" s="111"/>
      <c r="JA31" s="111"/>
      <c r="JB31" s="112"/>
      <c r="JC31" s="114" t="str">
        <f>データ!DK7</f>
        <v>-</v>
      </c>
      <c r="JD31" s="115"/>
      <c r="JE31" s="115"/>
      <c r="JF31" s="115"/>
      <c r="JG31" s="115"/>
      <c r="JH31" s="115"/>
      <c r="JI31" s="115"/>
      <c r="JJ31" s="115"/>
      <c r="JK31" s="115"/>
      <c r="JL31" s="115"/>
      <c r="JM31" s="115"/>
      <c r="JN31" s="115"/>
      <c r="JO31" s="115"/>
      <c r="JP31" s="115"/>
      <c r="JQ31" s="115"/>
      <c r="JR31" s="115"/>
      <c r="JS31" s="115"/>
      <c r="JT31" s="115"/>
      <c r="JU31" s="116"/>
      <c r="JV31" s="114" t="str">
        <f>データ!DL7</f>
        <v>-</v>
      </c>
      <c r="JW31" s="115"/>
      <c r="JX31" s="115"/>
      <c r="JY31" s="115"/>
      <c r="JZ31" s="115"/>
      <c r="KA31" s="115"/>
      <c r="KB31" s="115"/>
      <c r="KC31" s="115"/>
      <c r="KD31" s="115"/>
      <c r="KE31" s="115"/>
      <c r="KF31" s="115"/>
      <c r="KG31" s="115"/>
      <c r="KH31" s="115"/>
      <c r="KI31" s="115"/>
      <c r="KJ31" s="115"/>
      <c r="KK31" s="115"/>
      <c r="KL31" s="115"/>
      <c r="KM31" s="115"/>
      <c r="KN31" s="116"/>
      <c r="KO31" s="114">
        <f>データ!DM7</f>
        <v>44.4</v>
      </c>
      <c r="KP31" s="115"/>
      <c r="KQ31" s="115"/>
      <c r="KR31" s="115"/>
      <c r="KS31" s="115"/>
      <c r="KT31" s="115"/>
      <c r="KU31" s="115"/>
      <c r="KV31" s="115"/>
      <c r="KW31" s="115"/>
      <c r="KX31" s="115"/>
      <c r="KY31" s="115"/>
      <c r="KZ31" s="115"/>
      <c r="LA31" s="115"/>
      <c r="LB31" s="115"/>
      <c r="LC31" s="115"/>
      <c r="LD31" s="115"/>
      <c r="LE31" s="115"/>
      <c r="LF31" s="115"/>
      <c r="LG31" s="116"/>
      <c r="LH31" s="114">
        <f>データ!DN7</f>
        <v>41.7</v>
      </c>
      <c r="LI31" s="115"/>
      <c r="LJ31" s="115"/>
      <c r="LK31" s="115"/>
      <c r="LL31" s="115"/>
      <c r="LM31" s="115"/>
      <c r="LN31" s="115"/>
      <c r="LO31" s="115"/>
      <c r="LP31" s="115"/>
      <c r="LQ31" s="115"/>
      <c r="LR31" s="115"/>
      <c r="LS31" s="115"/>
      <c r="LT31" s="115"/>
      <c r="LU31" s="115"/>
      <c r="LV31" s="115"/>
      <c r="LW31" s="115"/>
      <c r="LX31" s="115"/>
      <c r="LY31" s="115"/>
      <c r="LZ31" s="116"/>
      <c r="MA31" s="114">
        <f>データ!DO7</f>
        <v>47.2</v>
      </c>
      <c r="MB31" s="115"/>
      <c r="MC31" s="115"/>
      <c r="MD31" s="115"/>
      <c r="ME31" s="115"/>
      <c r="MF31" s="115"/>
      <c r="MG31" s="115"/>
      <c r="MH31" s="115"/>
      <c r="MI31" s="115"/>
      <c r="MJ31" s="115"/>
      <c r="MK31" s="115"/>
      <c r="ML31" s="115"/>
      <c r="MM31" s="115"/>
      <c r="MN31" s="115"/>
      <c r="MO31" s="115"/>
      <c r="MP31" s="115"/>
      <c r="MQ31" s="115"/>
      <c r="MR31" s="115"/>
      <c r="MS31" s="116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110" t="s">
        <v>29</v>
      </c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3" t="str">
        <f>データ!AD7</f>
        <v>-</v>
      </c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 t="str">
        <f>データ!AE7</f>
        <v>-</v>
      </c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>
        <f>データ!AF7</f>
        <v>754.2</v>
      </c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>
        <f>データ!AG7</f>
        <v>383.4</v>
      </c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>
        <f>データ!AH7</f>
        <v>338.4</v>
      </c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0" t="s">
        <v>29</v>
      </c>
      <c r="EB32" s="111"/>
      <c r="EC32" s="111"/>
      <c r="ED32" s="111"/>
      <c r="EE32" s="111"/>
      <c r="EF32" s="111"/>
      <c r="EG32" s="111"/>
      <c r="EH32" s="111"/>
      <c r="EI32" s="111"/>
      <c r="EJ32" s="111"/>
      <c r="EK32" s="112"/>
      <c r="EL32" s="113" t="str">
        <f>データ!AO7</f>
        <v>-</v>
      </c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 t="str">
        <f>データ!AP7</f>
        <v>-</v>
      </c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>
        <f>データ!AQ7</f>
        <v>2</v>
      </c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>
        <f>データ!AR7</f>
        <v>10.199999999999999</v>
      </c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>
        <f>データ!AS7</f>
        <v>5.0999999999999996</v>
      </c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0" t="s">
        <v>29</v>
      </c>
      <c r="IS32" s="111"/>
      <c r="IT32" s="111"/>
      <c r="IU32" s="111"/>
      <c r="IV32" s="111"/>
      <c r="IW32" s="111"/>
      <c r="IX32" s="111"/>
      <c r="IY32" s="111"/>
      <c r="IZ32" s="111"/>
      <c r="JA32" s="111"/>
      <c r="JB32" s="112"/>
      <c r="JC32" s="114" t="str">
        <f>データ!DP7</f>
        <v>-</v>
      </c>
      <c r="JD32" s="115"/>
      <c r="JE32" s="115"/>
      <c r="JF32" s="115"/>
      <c r="JG32" s="115"/>
      <c r="JH32" s="115"/>
      <c r="JI32" s="115"/>
      <c r="JJ32" s="115"/>
      <c r="JK32" s="115"/>
      <c r="JL32" s="115"/>
      <c r="JM32" s="115"/>
      <c r="JN32" s="115"/>
      <c r="JO32" s="115"/>
      <c r="JP32" s="115"/>
      <c r="JQ32" s="115"/>
      <c r="JR32" s="115"/>
      <c r="JS32" s="115"/>
      <c r="JT32" s="115"/>
      <c r="JU32" s="116"/>
      <c r="JV32" s="114" t="str">
        <f>データ!DQ7</f>
        <v>-</v>
      </c>
      <c r="JW32" s="115"/>
      <c r="JX32" s="115"/>
      <c r="JY32" s="115"/>
      <c r="JZ32" s="115"/>
      <c r="KA32" s="115"/>
      <c r="KB32" s="115"/>
      <c r="KC32" s="115"/>
      <c r="KD32" s="115"/>
      <c r="KE32" s="115"/>
      <c r="KF32" s="115"/>
      <c r="KG32" s="115"/>
      <c r="KH32" s="115"/>
      <c r="KI32" s="115"/>
      <c r="KJ32" s="115"/>
      <c r="KK32" s="115"/>
      <c r="KL32" s="115"/>
      <c r="KM32" s="115"/>
      <c r="KN32" s="116"/>
      <c r="KO32" s="114">
        <f>データ!DR7</f>
        <v>295.5</v>
      </c>
      <c r="KP32" s="115"/>
      <c r="KQ32" s="115"/>
      <c r="KR32" s="115"/>
      <c r="KS32" s="115"/>
      <c r="KT32" s="115"/>
      <c r="KU32" s="115"/>
      <c r="KV32" s="115"/>
      <c r="KW32" s="115"/>
      <c r="KX32" s="115"/>
      <c r="KY32" s="115"/>
      <c r="KZ32" s="115"/>
      <c r="LA32" s="115"/>
      <c r="LB32" s="115"/>
      <c r="LC32" s="115"/>
      <c r="LD32" s="115"/>
      <c r="LE32" s="115"/>
      <c r="LF32" s="115"/>
      <c r="LG32" s="116"/>
      <c r="LH32" s="114">
        <f>データ!DS7</f>
        <v>224.4</v>
      </c>
      <c r="LI32" s="115"/>
      <c r="LJ32" s="115"/>
      <c r="LK32" s="115"/>
      <c r="LL32" s="115"/>
      <c r="LM32" s="115"/>
      <c r="LN32" s="115"/>
      <c r="LO32" s="115"/>
      <c r="LP32" s="115"/>
      <c r="LQ32" s="115"/>
      <c r="LR32" s="115"/>
      <c r="LS32" s="115"/>
      <c r="LT32" s="115"/>
      <c r="LU32" s="115"/>
      <c r="LV32" s="115"/>
      <c r="LW32" s="115"/>
      <c r="LX32" s="115"/>
      <c r="LY32" s="115"/>
      <c r="LZ32" s="116"/>
      <c r="MA32" s="114">
        <f>データ!DT7</f>
        <v>251.9</v>
      </c>
      <c r="MB32" s="115"/>
      <c r="MC32" s="115"/>
      <c r="MD32" s="115"/>
      <c r="ME32" s="115"/>
      <c r="MF32" s="115"/>
      <c r="MG32" s="115"/>
      <c r="MH32" s="115"/>
      <c r="MI32" s="115"/>
      <c r="MJ32" s="115"/>
      <c r="MK32" s="115"/>
      <c r="ML32" s="115"/>
      <c r="MM32" s="115"/>
      <c r="MN32" s="115"/>
      <c r="MO32" s="115"/>
      <c r="MP32" s="115"/>
      <c r="MQ32" s="115"/>
      <c r="MR32" s="115"/>
      <c r="MS32" s="116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127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128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H29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H30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R01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R02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R03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H29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H30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R01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R02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R03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H29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H30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R01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R02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R03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110" t="s">
        <v>27</v>
      </c>
      <c r="K52" s="111"/>
      <c r="L52" s="111"/>
      <c r="M52" s="111"/>
      <c r="N52" s="111"/>
      <c r="O52" s="111"/>
      <c r="P52" s="111"/>
      <c r="Q52" s="111"/>
      <c r="R52" s="111"/>
      <c r="S52" s="111"/>
      <c r="T52" s="112"/>
      <c r="U52" s="120" t="str">
        <f>データ!AU7</f>
        <v>-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 t="str">
        <f>データ!AV7</f>
        <v>-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0" t="s">
        <v>27</v>
      </c>
      <c r="EB52" s="111"/>
      <c r="EC52" s="111"/>
      <c r="ED52" s="111"/>
      <c r="EE52" s="111"/>
      <c r="EF52" s="111"/>
      <c r="EG52" s="111"/>
      <c r="EH52" s="111"/>
      <c r="EI52" s="111"/>
      <c r="EJ52" s="111"/>
      <c r="EK52" s="112"/>
      <c r="EL52" s="113" t="str">
        <f>データ!BF7</f>
        <v>-</v>
      </c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 t="str">
        <f>データ!BG7</f>
        <v>-</v>
      </c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>
        <f>データ!BH7</f>
        <v>100</v>
      </c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>
        <f>データ!BI7</f>
        <v>95.6</v>
      </c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3">
        <f>データ!BJ7</f>
        <v>90.4</v>
      </c>
      <c r="HK52" s="113"/>
      <c r="HL52" s="113"/>
      <c r="HM52" s="113"/>
      <c r="HN52" s="113"/>
      <c r="HO52" s="113"/>
      <c r="HP52" s="113"/>
      <c r="HQ52" s="113"/>
      <c r="HR52" s="113"/>
      <c r="HS52" s="113"/>
      <c r="HT52" s="113"/>
      <c r="HU52" s="113"/>
      <c r="HV52" s="113"/>
      <c r="HW52" s="113"/>
      <c r="HX52" s="113"/>
      <c r="HY52" s="113"/>
      <c r="HZ52" s="113"/>
      <c r="IA52" s="113"/>
      <c r="IB52" s="113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0" t="s">
        <v>27</v>
      </c>
      <c r="IS52" s="111"/>
      <c r="IT52" s="111"/>
      <c r="IU52" s="111"/>
      <c r="IV52" s="111"/>
      <c r="IW52" s="111"/>
      <c r="IX52" s="111"/>
      <c r="IY52" s="111"/>
      <c r="IZ52" s="111"/>
      <c r="JA52" s="111"/>
      <c r="JB52" s="112"/>
      <c r="JC52" s="120" t="str">
        <f>データ!BQ7</f>
        <v>-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 t="str">
        <f>データ!BR7</f>
        <v>-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49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109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103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110" t="s">
        <v>29</v>
      </c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20" t="str">
        <f>データ!AZ7</f>
        <v>-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 t="str">
        <f>データ!BA7</f>
        <v>-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15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407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166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0" t="s">
        <v>29</v>
      </c>
      <c r="EB53" s="111"/>
      <c r="EC53" s="111"/>
      <c r="ED53" s="111"/>
      <c r="EE53" s="111"/>
      <c r="EF53" s="111"/>
      <c r="EG53" s="111"/>
      <c r="EH53" s="111"/>
      <c r="EI53" s="111"/>
      <c r="EJ53" s="111"/>
      <c r="EK53" s="112"/>
      <c r="EL53" s="113" t="str">
        <f>データ!BK7</f>
        <v>-</v>
      </c>
      <c r="EM53" s="113"/>
      <c r="EN53" s="113"/>
      <c r="EO53" s="113"/>
      <c r="EP53" s="113"/>
      <c r="EQ53" s="113"/>
      <c r="ER53" s="113"/>
      <c r="ES53" s="113"/>
      <c r="ET53" s="113"/>
      <c r="EU53" s="113"/>
      <c r="EV53" s="113"/>
      <c r="EW53" s="113"/>
      <c r="EX53" s="113"/>
      <c r="EY53" s="113"/>
      <c r="EZ53" s="113"/>
      <c r="FA53" s="113"/>
      <c r="FB53" s="113"/>
      <c r="FC53" s="113"/>
      <c r="FD53" s="113"/>
      <c r="FE53" s="113" t="str">
        <f>データ!BL7</f>
        <v>-</v>
      </c>
      <c r="FF53" s="113"/>
      <c r="FG53" s="113"/>
      <c r="FH53" s="113"/>
      <c r="FI53" s="113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3"/>
      <c r="FU53" s="113"/>
      <c r="FV53" s="113"/>
      <c r="FW53" s="113"/>
      <c r="FX53" s="113">
        <f>データ!BM7</f>
        <v>33.6</v>
      </c>
      <c r="FY53" s="113"/>
      <c r="FZ53" s="113"/>
      <c r="GA53" s="113"/>
      <c r="GB53" s="113"/>
      <c r="GC53" s="113"/>
      <c r="GD53" s="113"/>
      <c r="GE53" s="113"/>
      <c r="GF53" s="113"/>
      <c r="GG53" s="113"/>
      <c r="GH53" s="113"/>
      <c r="GI53" s="113"/>
      <c r="GJ53" s="113"/>
      <c r="GK53" s="113"/>
      <c r="GL53" s="113"/>
      <c r="GM53" s="113"/>
      <c r="GN53" s="113"/>
      <c r="GO53" s="113"/>
      <c r="GP53" s="113"/>
      <c r="GQ53" s="113">
        <f>データ!BN7</f>
        <v>-122.5</v>
      </c>
      <c r="GR53" s="113"/>
      <c r="GS53" s="113"/>
      <c r="GT53" s="113"/>
      <c r="GU53" s="113"/>
      <c r="GV53" s="113"/>
      <c r="GW53" s="113"/>
      <c r="GX53" s="113"/>
      <c r="GY53" s="113"/>
      <c r="GZ53" s="113"/>
      <c r="HA53" s="113"/>
      <c r="HB53" s="113"/>
      <c r="HC53" s="113"/>
      <c r="HD53" s="113"/>
      <c r="HE53" s="113"/>
      <c r="HF53" s="113"/>
      <c r="HG53" s="113"/>
      <c r="HH53" s="113"/>
      <c r="HI53" s="113"/>
      <c r="HJ53" s="113">
        <f>データ!BO7</f>
        <v>8.5</v>
      </c>
      <c r="HK53" s="113"/>
      <c r="HL53" s="113"/>
      <c r="HM53" s="113"/>
      <c r="HN53" s="113"/>
      <c r="HO53" s="113"/>
      <c r="HP53" s="113"/>
      <c r="HQ53" s="113"/>
      <c r="HR53" s="113"/>
      <c r="HS53" s="113"/>
      <c r="HT53" s="113"/>
      <c r="HU53" s="113"/>
      <c r="HV53" s="113"/>
      <c r="HW53" s="113"/>
      <c r="HX53" s="113"/>
      <c r="HY53" s="113"/>
      <c r="HZ53" s="113"/>
      <c r="IA53" s="113"/>
      <c r="IB53" s="113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0" t="s">
        <v>29</v>
      </c>
      <c r="IS53" s="111"/>
      <c r="IT53" s="111"/>
      <c r="IU53" s="111"/>
      <c r="IV53" s="111"/>
      <c r="IW53" s="111"/>
      <c r="IX53" s="111"/>
      <c r="IY53" s="111"/>
      <c r="IZ53" s="111"/>
      <c r="JA53" s="111"/>
      <c r="JB53" s="112"/>
      <c r="JC53" s="120" t="str">
        <f>データ!BV7</f>
        <v>-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 t="str">
        <f>データ!BW7</f>
        <v>-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7940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2576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4153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129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10932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H29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H30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R01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R02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R03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H29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H30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R01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R02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R03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H29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H30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R01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R02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R03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4" t="str">
        <f>データ!CB7</f>
        <v xml:space="preserve"> </v>
      </c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6"/>
      <c r="AG77" s="114" t="str">
        <f>データ!CC7</f>
        <v xml:space="preserve"> </v>
      </c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6"/>
      <c r="AV77" s="114" t="str">
        <f>データ!CD7</f>
        <v xml:space="preserve"> </v>
      </c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6"/>
      <c r="BK77" s="114" t="str">
        <f>データ!CE7</f>
        <v xml:space="preserve"> </v>
      </c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6"/>
      <c r="BZ77" s="114" t="str">
        <f>データ!CF7</f>
        <v xml:space="preserve"> </v>
      </c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6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4" t="str">
        <f>データ!CO7</f>
        <v xml:space="preserve"> </v>
      </c>
      <c r="GM77" s="115"/>
      <c r="GN77" s="115"/>
      <c r="GO77" s="115"/>
      <c r="GP77" s="115"/>
      <c r="GQ77" s="115"/>
      <c r="GR77" s="115"/>
      <c r="GS77" s="115"/>
      <c r="GT77" s="115"/>
      <c r="GU77" s="115"/>
      <c r="GV77" s="115"/>
      <c r="GW77" s="115"/>
      <c r="GX77" s="115"/>
      <c r="GY77" s="115"/>
      <c r="GZ77" s="116"/>
      <c r="HA77" s="114" t="str">
        <f>データ!CP7</f>
        <v xml:space="preserve"> </v>
      </c>
      <c r="HB77" s="115"/>
      <c r="HC77" s="115"/>
      <c r="HD77" s="115"/>
      <c r="HE77" s="115"/>
      <c r="HF77" s="115"/>
      <c r="HG77" s="115"/>
      <c r="HH77" s="115"/>
      <c r="HI77" s="115"/>
      <c r="HJ77" s="115"/>
      <c r="HK77" s="115"/>
      <c r="HL77" s="115"/>
      <c r="HM77" s="115"/>
      <c r="HN77" s="115"/>
      <c r="HO77" s="116"/>
      <c r="HP77" s="114" t="str">
        <f>データ!CQ7</f>
        <v xml:space="preserve"> </v>
      </c>
      <c r="HQ77" s="115"/>
      <c r="HR77" s="115"/>
      <c r="HS77" s="115"/>
      <c r="HT77" s="115"/>
      <c r="HU77" s="115"/>
      <c r="HV77" s="115"/>
      <c r="HW77" s="115"/>
      <c r="HX77" s="115"/>
      <c r="HY77" s="115"/>
      <c r="HZ77" s="115"/>
      <c r="IA77" s="115"/>
      <c r="IB77" s="115"/>
      <c r="IC77" s="115"/>
      <c r="ID77" s="116"/>
      <c r="IE77" s="114" t="str">
        <f>データ!CR7</f>
        <v xml:space="preserve"> </v>
      </c>
      <c r="IF77" s="115"/>
      <c r="IG77" s="115"/>
      <c r="IH77" s="115"/>
      <c r="II77" s="115"/>
      <c r="IJ77" s="115"/>
      <c r="IK77" s="115"/>
      <c r="IL77" s="115"/>
      <c r="IM77" s="115"/>
      <c r="IN77" s="115"/>
      <c r="IO77" s="115"/>
      <c r="IP77" s="115"/>
      <c r="IQ77" s="115"/>
      <c r="IR77" s="115"/>
      <c r="IS77" s="116"/>
      <c r="IT77" s="114" t="str">
        <f>データ!CS7</f>
        <v xml:space="preserve"> </v>
      </c>
      <c r="IU77" s="115"/>
      <c r="IV77" s="115"/>
      <c r="IW77" s="115"/>
      <c r="IX77" s="115"/>
      <c r="IY77" s="115"/>
      <c r="IZ77" s="115"/>
      <c r="JA77" s="115"/>
      <c r="JB77" s="115"/>
      <c r="JC77" s="115"/>
      <c r="JD77" s="115"/>
      <c r="JE77" s="115"/>
      <c r="JF77" s="115"/>
      <c r="JG77" s="115"/>
      <c r="JH77" s="116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4" t="str">
        <f>データ!CZ7</f>
        <v>-</v>
      </c>
      <c r="KB77" s="115"/>
      <c r="KC77" s="115"/>
      <c r="KD77" s="115"/>
      <c r="KE77" s="115"/>
      <c r="KF77" s="115"/>
      <c r="KG77" s="115"/>
      <c r="KH77" s="115"/>
      <c r="KI77" s="115"/>
      <c r="KJ77" s="115"/>
      <c r="KK77" s="115"/>
      <c r="KL77" s="115"/>
      <c r="KM77" s="115"/>
      <c r="KN77" s="115"/>
      <c r="KO77" s="116"/>
      <c r="KP77" s="114" t="str">
        <f>データ!DA7</f>
        <v>-</v>
      </c>
      <c r="KQ77" s="115"/>
      <c r="KR77" s="115"/>
      <c r="KS77" s="115"/>
      <c r="KT77" s="115"/>
      <c r="KU77" s="115"/>
      <c r="KV77" s="115"/>
      <c r="KW77" s="115"/>
      <c r="KX77" s="115"/>
      <c r="KY77" s="115"/>
      <c r="KZ77" s="115"/>
      <c r="LA77" s="115"/>
      <c r="LB77" s="115"/>
      <c r="LC77" s="115"/>
      <c r="LD77" s="116"/>
      <c r="LE77" s="114">
        <f>データ!DB7</f>
        <v>0</v>
      </c>
      <c r="LF77" s="115"/>
      <c r="LG77" s="115"/>
      <c r="LH77" s="115"/>
      <c r="LI77" s="115"/>
      <c r="LJ77" s="115"/>
      <c r="LK77" s="115"/>
      <c r="LL77" s="115"/>
      <c r="LM77" s="115"/>
      <c r="LN77" s="115"/>
      <c r="LO77" s="115"/>
      <c r="LP77" s="115"/>
      <c r="LQ77" s="115"/>
      <c r="LR77" s="115"/>
      <c r="LS77" s="116"/>
      <c r="LT77" s="114">
        <f>データ!DC7</f>
        <v>0</v>
      </c>
      <c r="LU77" s="115"/>
      <c r="LV77" s="115"/>
      <c r="LW77" s="115"/>
      <c r="LX77" s="115"/>
      <c r="LY77" s="115"/>
      <c r="LZ77" s="115"/>
      <c r="MA77" s="115"/>
      <c r="MB77" s="115"/>
      <c r="MC77" s="115"/>
      <c r="MD77" s="115"/>
      <c r="ME77" s="115"/>
      <c r="MF77" s="115"/>
      <c r="MG77" s="115"/>
      <c r="MH77" s="116"/>
      <c r="MI77" s="114">
        <f>データ!DD7</f>
        <v>0</v>
      </c>
      <c r="MJ77" s="115"/>
      <c r="MK77" s="115"/>
      <c r="ML77" s="115"/>
      <c r="MM77" s="115"/>
      <c r="MN77" s="115"/>
      <c r="MO77" s="115"/>
      <c r="MP77" s="115"/>
      <c r="MQ77" s="115"/>
      <c r="MR77" s="115"/>
      <c r="MS77" s="115"/>
      <c r="MT77" s="115"/>
      <c r="MU77" s="115"/>
      <c r="MV77" s="115"/>
      <c r="MW77" s="116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4" t="str">
        <f>データ!CG7</f>
        <v xml:space="preserve"> </v>
      </c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6"/>
      <c r="AG78" s="114" t="str">
        <f>データ!CH7</f>
        <v xml:space="preserve"> </v>
      </c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6"/>
      <c r="AV78" s="114" t="str">
        <f>データ!CI7</f>
        <v xml:space="preserve"> </v>
      </c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6"/>
      <c r="BK78" s="114" t="str">
        <f>データ!CJ7</f>
        <v xml:space="preserve"> </v>
      </c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6"/>
      <c r="BZ78" s="114" t="str">
        <f>データ!CK7</f>
        <v xml:space="preserve"> </v>
      </c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6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4" t="str">
        <f>データ!CT7</f>
        <v xml:space="preserve"> </v>
      </c>
      <c r="GM78" s="115"/>
      <c r="GN78" s="115"/>
      <c r="GO78" s="115"/>
      <c r="GP78" s="115"/>
      <c r="GQ78" s="115"/>
      <c r="GR78" s="115"/>
      <c r="GS78" s="115"/>
      <c r="GT78" s="115"/>
      <c r="GU78" s="115"/>
      <c r="GV78" s="115"/>
      <c r="GW78" s="115"/>
      <c r="GX78" s="115"/>
      <c r="GY78" s="115"/>
      <c r="GZ78" s="116"/>
      <c r="HA78" s="114" t="str">
        <f>データ!CU7</f>
        <v xml:space="preserve"> </v>
      </c>
      <c r="HB78" s="115"/>
      <c r="HC78" s="115"/>
      <c r="HD78" s="115"/>
      <c r="HE78" s="115"/>
      <c r="HF78" s="115"/>
      <c r="HG78" s="115"/>
      <c r="HH78" s="115"/>
      <c r="HI78" s="115"/>
      <c r="HJ78" s="115"/>
      <c r="HK78" s="115"/>
      <c r="HL78" s="115"/>
      <c r="HM78" s="115"/>
      <c r="HN78" s="115"/>
      <c r="HO78" s="116"/>
      <c r="HP78" s="114" t="str">
        <f>データ!CV7</f>
        <v xml:space="preserve"> </v>
      </c>
      <c r="HQ78" s="115"/>
      <c r="HR78" s="115"/>
      <c r="HS78" s="115"/>
      <c r="HT78" s="115"/>
      <c r="HU78" s="115"/>
      <c r="HV78" s="115"/>
      <c r="HW78" s="115"/>
      <c r="HX78" s="115"/>
      <c r="HY78" s="115"/>
      <c r="HZ78" s="115"/>
      <c r="IA78" s="115"/>
      <c r="IB78" s="115"/>
      <c r="IC78" s="115"/>
      <c r="ID78" s="116"/>
      <c r="IE78" s="114" t="str">
        <f>データ!CW7</f>
        <v xml:space="preserve"> </v>
      </c>
      <c r="IF78" s="115"/>
      <c r="IG78" s="115"/>
      <c r="IH78" s="115"/>
      <c r="II78" s="115"/>
      <c r="IJ78" s="115"/>
      <c r="IK78" s="115"/>
      <c r="IL78" s="115"/>
      <c r="IM78" s="115"/>
      <c r="IN78" s="115"/>
      <c r="IO78" s="115"/>
      <c r="IP78" s="115"/>
      <c r="IQ78" s="115"/>
      <c r="IR78" s="115"/>
      <c r="IS78" s="116"/>
      <c r="IT78" s="114" t="str">
        <f>データ!CX7</f>
        <v xml:space="preserve"> </v>
      </c>
      <c r="IU78" s="115"/>
      <c r="IV78" s="115"/>
      <c r="IW78" s="115"/>
      <c r="IX78" s="115"/>
      <c r="IY78" s="115"/>
      <c r="IZ78" s="115"/>
      <c r="JA78" s="115"/>
      <c r="JB78" s="115"/>
      <c r="JC78" s="115"/>
      <c r="JD78" s="115"/>
      <c r="JE78" s="115"/>
      <c r="JF78" s="115"/>
      <c r="JG78" s="115"/>
      <c r="JH78" s="116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4" t="str">
        <f>データ!DE7</f>
        <v>-</v>
      </c>
      <c r="KB78" s="115"/>
      <c r="KC78" s="115"/>
      <c r="KD78" s="115"/>
      <c r="KE78" s="115"/>
      <c r="KF78" s="115"/>
      <c r="KG78" s="115"/>
      <c r="KH78" s="115"/>
      <c r="KI78" s="115"/>
      <c r="KJ78" s="115"/>
      <c r="KK78" s="115"/>
      <c r="KL78" s="115"/>
      <c r="KM78" s="115"/>
      <c r="KN78" s="115"/>
      <c r="KO78" s="116"/>
      <c r="KP78" s="114" t="str">
        <f>データ!DF7</f>
        <v>-</v>
      </c>
      <c r="KQ78" s="115"/>
      <c r="KR78" s="115"/>
      <c r="KS78" s="115"/>
      <c r="KT78" s="115"/>
      <c r="KU78" s="115"/>
      <c r="KV78" s="115"/>
      <c r="KW78" s="115"/>
      <c r="KX78" s="115"/>
      <c r="KY78" s="115"/>
      <c r="KZ78" s="115"/>
      <c r="LA78" s="115"/>
      <c r="LB78" s="115"/>
      <c r="LC78" s="115"/>
      <c r="LD78" s="116"/>
      <c r="LE78" s="114">
        <f>データ!DG7</f>
        <v>54.4</v>
      </c>
      <c r="LF78" s="115"/>
      <c r="LG78" s="115"/>
      <c r="LH78" s="115"/>
      <c r="LI78" s="115"/>
      <c r="LJ78" s="115"/>
      <c r="LK78" s="115"/>
      <c r="LL78" s="115"/>
      <c r="LM78" s="115"/>
      <c r="LN78" s="115"/>
      <c r="LO78" s="115"/>
      <c r="LP78" s="115"/>
      <c r="LQ78" s="115"/>
      <c r="LR78" s="115"/>
      <c r="LS78" s="116"/>
      <c r="LT78" s="114">
        <f>データ!DH7</f>
        <v>70.3</v>
      </c>
      <c r="LU78" s="115"/>
      <c r="LV78" s="115"/>
      <c r="LW78" s="115"/>
      <c r="LX78" s="115"/>
      <c r="LY78" s="115"/>
      <c r="LZ78" s="115"/>
      <c r="MA78" s="115"/>
      <c r="MB78" s="115"/>
      <c r="MC78" s="115"/>
      <c r="MD78" s="115"/>
      <c r="ME78" s="115"/>
      <c r="MF78" s="115"/>
      <c r="MG78" s="115"/>
      <c r="MH78" s="116"/>
      <c r="MI78" s="114">
        <f>データ!DI7</f>
        <v>70</v>
      </c>
      <c r="MJ78" s="115"/>
      <c r="MK78" s="115"/>
      <c r="ML78" s="115"/>
      <c r="MM78" s="115"/>
      <c r="MN78" s="115"/>
      <c r="MO78" s="115"/>
      <c r="MP78" s="115"/>
      <c r="MQ78" s="115"/>
      <c r="MR78" s="115"/>
      <c r="MS78" s="115"/>
      <c r="MT78" s="115"/>
      <c r="MU78" s="115"/>
      <c r="MV78" s="115"/>
      <c r="MW78" s="116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VeSRWRKyJiAub/cbYqEPq5VMBSIo/N2xIRArfp2rTuWdxbwb2+k63x2Z/eSHAvzuM5Xl43KLYJR07bg6RTFr5g==" saltValue="Wd68X42CPSRDePqfRxPK7A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89</v>
      </c>
      <c r="AK5" s="47" t="s">
        <v>90</v>
      </c>
      <c r="AL5" s="47" t="s">
        <v>91</v>
      </c>
      <c r="AM5" s="47" t="s">
        <v>100</v>
      </c>
      <c r="AN5" s="47" t="s">
        <v>93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89</v>
      </c>
      <c r="AV5" s="47" t="s">
        <v>90</v>
      </c>
      <c r="AW5" s="47" t="s">
        <v>91</v>
      </c>
      <c r="AX5" s="47" t="s">
        <v>92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89</v>
      </c>
      <c r="BG5" s="47" t="s">
        <v>90</v>
      </c>
      <c r="BH5" s="47" t="s">
        <v>91</v>
      </c>
      <c r="BI5" s="47" t="s">
        <v>92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101</v>
      </c>
      <c r="BR5" s="47" t="s">
        <v>90</v>
      </c>
      <c r="BS5" s="47" t="s">
        <v>102</v>
      </c>
      <c r="BT5" s="47" t="s">
        <v>100</v>
      </c>
      <c r="BU5" s="47" t="s">
        <v>93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101</v>
      </c>
      <c r="CC5" s="47" t="s">
        <v>90</v>
      </c>
      <c r="CD5" s="47" t="s">
        <v>91</v>
      </c>
      <c r="CE5" s="47" t="s">
        <v>92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89</v>
      </c>
      <c r="CP5" s="47" t="s">
        <v>90</v>
      </c>
      <c r="CQ5" s="47" t="s">
        <v>91</v>
      </c>
      <c r="CR5" s="47" t="s">
        <v>92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90</v>
      </c>
      <c r="DB5" s="47" t="s">
        <v>91</v>
      </c>
      <c r="DC5" s="47" t="s">
        <v>92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90</v>
      </c>
      <c r="DM5" s="47" t="s">
        <v>91</v>
      </c>
      <c r="DN5" s="47" t="s">
        <v>92</v>
      </c>
      <c r="DO5" s="47" t="s">
        <v>93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103</v>
      </c>
      <c r="B6" s="48">
        <f>B8</f>
        <v>2021</v>
      </c>
      <c r="C6" s="48">
        <f t="shared" ref="C6:X6" si="1">C8</f>
        <v>352080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5</v>
      </c>
      <c r="H6" s="48" t="str">
        <f>SUBSTITUTE(H8,"　","")</f>
        <v>山口県岩国市</v>
      </c>
      <c r="I6" s="48" t="str">
        <f t="shared" si="1"/>
        <v>岩国駅東口自動二輪車等駐車場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3</v>
      </c>
      <c r="S6" s="50" t="str">
        <f t="shared" si="1"/>
        <v>駅</v>
      </c>
      <c r="T6" s="50" t="str">
        <f t="shared" si="1"/>
        <v>無</v>
      </c>
      <c r="U6" s="51">
        <f t="shared" si="1"/>
        <v>196</v>
      </c>
      <c r="V6" s="51">
        <f t="shared" si="1"/>
        <v>36</v>
      </c>
      <c r="W6" s="51">
        <f t="shared" si="1"/>
        <v>0</v>
      </c>
      <c r="X6" s="50" t="str">
        <f t="shared" si="1"/>
        <v>利用料金制</v>
      </c>
      <c r="Y6" s="52" t="e">
        <f>IF(Y8="-",NA(),Y8)</f>
        <v>#N/A</v>
      </c>
      <c r="Z6" s="52" t="e">
        <f t="shared" ref="Z6:AH6" si="2">IF(Z8="-",NA(),Z8)</f>
        <v>#N/A</v>
      </c>
      <c r="AA6" s="52">
        <f t="shared" si="2"/>
        <v>0</v>
      </c>
      <c r="AB6" s="52">
        <f t="shared" si="2"/>
        <v>2280</v>
      </c>
      <c r="AC6" s="52">
        <f t="shared" si="2"/>
        <v>1036.4000000000001</v>
      </c>
      <c r="AD6" s="52" t="e">
        <f t="shared" si="2"/>
        <v>#N/A</v>
      </c>
      <c r="AE6" s="52" t="e">
        <f t="shared" si="2"/>
        <v>#N/A</v>
      </c>
      <c r="AF6" s="52">
        <f t="shared" si="2"/>
        <v>754.2</v>
      </c>
      <c r="AG6" s="52">
        <f t="shared" si="2"/>
        <v>383.4</v>
      </c>
      <c r="AH6" s="52">
        <f t="shared" si="2"/>
        <v>338.4</v>
      </c>
      <c r="AI6" s="49" t="str">
        <f>IF(AI8="-","",IF(AI8="-","【-】","【"&amp;SUBSTITUTE(TEXT(AI8,"#,##0.0"),"-","△")&amp;"】"))</f>
        <v>【236.1】</v>
      </c>
      <c r="AJ6" s="52" t="e">
        <f>IF(AJ8="-",NA(),AJ8)</f>
        <v>#N/A</v>
      </c>
      <c r="AK6" s="52" t="e">
        <f t="shared" ref="AK6:AS6" si="3">IF(AK8="-",NA(),AK8)</f>
        <v>#N/A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 t="e">
        <f t="shared" si="3"/>
        <v>#N/A</v>
      </c>
      <c r="AP6" s="52" t="e">
        <f t="shared" si="3"/>
        <v>#N/A</v>
      </c>
      <c r="AQ6" s="52">
        <f t="shared" si="3"/>
        <v>2</v>
      </c>
      <c r="AR6" s="52">
        <f t="shared" si="3"/>
        <v>10.199999999999999</v>
      </c>
      <c r="AS6" s="52">
        <f t="shared" si="3"/>
        <v>5.0999999999999996</v>
      </c>
      <c r="AT6" s="49" t="str">
        <f>IF(AT8="-","",IF(AT8="-","【-】","【"&amp;SUBSTITUTE(TEXT(AT8,"#,##0.0"),"-","△")&amp;"】"))</f>
        <v>【5.2】</v>
      </c>
      <c r="AU6" s="53" t="e">
        <f>IF(AU8="-",NA(),AU8)</f>
        <v>#N/A</v>
      </c>
      <c r="AV6" s="53" t="e">
        <f t="shared" ref="AV6:BD6" si="4">IF(AV8="-",NA(),AV8)</f>
        <v>#N/A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 t="e">
        <f t="shared" si="4"/>
        <v>#N/A</v>
      </c>
      <c r="BA6" s="53" t="e">
        <f t="shared" si="4"/>
        <v>#N/A</v>
      </c>
      <c r="BB6" s="53">
        <f t="shared" si="4"/>
        <v>15</v>
      </c>
      <c r="BC6" s="53">
        <f t="shared" si="4"/>
        <v>407</v>
      </c>
      <c r="BD6" s="53">
        <f t="shared" si="4"/>
        <v>166</v>
      </c>
      <c r="BE6" s="51" t="str">
        <f>IF(BE8="-","",IF(BE8="-","【-】","【"&amp;SUBSTITUTE(TEXT(BE8,"#,##0"),"-","△")&amp;"】"))</f>
        <v>【3,111】</v>
      </c>
      <c r="BF6" s="52" t="e">
        <f>IF(BF8="-",NA(),BF8)</f>
        <v>#N/A</v>
      </c>
      <c r="BG6" s="52" t="e">
        <f t="shared" ref="BG6:BO6" si="5">IF(BG8="-",NA(),BG8)</f>
        <v>#N/A</v>
      </c>
      <c r="BH6" s="52">
        <f t="shared" si="5"/>
        <v>100</v>
      </c>
      <c r="BI6" s="52">
        <f t="shared" si="5"/>
        <v>95.6</v>
      </c>
      <c r="BJ6" s="52">
        <f t="shared" si="5"/>
        <v>90.4</v>
      </c>
      <c r="BK6" s="52" t="e">
        <f t="shared" si="5"/>
        <v>#N/A</v>
      </c>
      <c r="BL6" s="52" t="e">
        <f t="shared" si="5"/>
        <v>#N/A</v>
      </c>
      <c r="BM6" s="52">
        <f t="shared" si="5"/>
        <v>33.6</v>
      </c>
      <c r="BN6" s="52">
        <f t="shared" si="5"/>
        <v>-122.5</v>
      </c>
      <c r="BO6" s="52">
        <f t="shared" si="5"/>
        <v>8.5</v>
      </c>
      <c r="BP6" s="49" t="str">
        <f>IF(BP8="-","",IF(BP8="-","【-】","【"&amp;SUBSTITUTE(TEXT(BP8,"#,##0.0"),"-","△")&amp;"】"))</f>
        <v>【0.8】</v>
      </c>
      <c r="BQ6" s="53" t="e">
        <f>IF(BQ8="-",NA(),BQ8)</f>
        <v>#N/A</v>
      </c>
      <c r="BR6" s="53" t="e">
        <f t="shared" ref="BR6:BZ6" si="6">IF(BR8="-",NA(),BR8)</f>
        <v>#N/A</v>
      </c>
      <c r="BS6" s="53">
        <f t="shared" si="6"/>
        <v>49</v>
      </c>
      <c r="BT6" s="53">
        <f t="shared" si="6"/>
        <v>109</v>
      </c>
      <c r="BU6" s="53">
        <f t="shared" si="6"/>
        <v>103</v>
      </c>
      <c r="BV6" s="53" t="e">
        <f t="shared" si="6"/>
        <v>#N/A</v>
      </c>
      <c r="BW6" s="53" t="e">
        <f t="shared" si="6"/>
        <v>#N/A</v>
      </c>
      <c r="BX6" s="53">
        <f t="shared" si="6"/>
        <v>7940</v>
      </c>
      <c r="BY6" s="53">
        <f t="shared" si="6"/>
        <v>2576</v>
      </c>
      <c r="BZ6" s="53">
        <f t="shared" si="6"/>
        <v>4153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104</v>
      </c>
      <c r="CM6" s="51">
        <f t="shared" ref="CM6:CN6" si="7">CM8</f>
        <v>10932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104</v>
      </c>
      <c r="CZ6" s="52" t="e">
        <f>IF(CZ8="-",NA(),CZ8)</f>
        <v>#N/A</v>
      </c>
      <c r="DA6" s="52" t="e">
        <f t="shared" ref="DA6:DI6" si="8">IF(DA8="-",NA(),DA8)</f>
        <v>#N/A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 t="e">
        <f t="shared" si="8"/>
        <v>#N/A</v>
      </c>
      <c r="DF6" s="52" t="e">
        <f t="shared" si="8"/>
        <v>#N/A</v>
      </c>
      <c r="DG6" s="52">
        <f t="shared" si="8"/>
        <v>54.4</v>
      </c>
      <c r="DH6" s="52">
        <f t="shared" si="8"/>
        <v>70.3</v>
      </c>
      <c r="DI6" s="52">
        <f t="shared" si="8"/>
        <v>70</v>
      </c>
      <c r="DJ6" s="49" t="str">
        <f>IF(DJ8="-","",IF(DJ8="-","【-】","【"&amp;SUBSTITUTE(TEXT(DJ8,"#,##0.0"),"-","△")&amp;"】"))</f>
        <v>【99.8】</v>
      </c>
      <c r="DK6" s="52" t="e">
        <f>IF(DK8="-",NA(),DK8)</f>
        <v>#N/A</v>
      </c>
      <c r="DL6" s="52" t="e">
        <f t="shared" ref="DL6:DT6" si="9">IF(DL8="-",NA(),DL8)</f>
        <v>#N/A</v>
      </c>
      <c r="DM6" s="52">
        <f t="shared" si="9"/>
        <v>44.4</v>
      </c>
      <c r="DN6" s="52">
        <f t="shared" si="9"/>
        <v>41.7</v>
      </c>
      <c r="DO6" s="52">
        <f t="shared" si="9"/>
        <v>47.2</v>
      </c>
      <c r="DP6" s="52" t="e">
        <f t="shared" si="9"/>
        <v>#N/A</v>
      </c>
      <c r="DQ6" s="52" t="e">
        <f t="shared" si="9"/>
        <v>#N/A</v>
      </c>
      <c r="DR6" s="52">
        <f t="shared" si="9"/>
        <v>295.5</v>
      </c>
      <c r="DS6" s="52">
        <f t="shared" si="9"/>
        <v>224.4</v>
      </c>
      <c r="DT6" s="52">
        <f t="shared" si="9"/>
        <v>251.9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15">
      <c r="A7" s="37" t="s">
        <v>105</v>
      </c>
      <c r="B7" s="48">
        <f t="shared" ref="B7:X7" si="10">B8</f>
        <v>2021</v>
      </c>
      <c r="C7" s="48">
        <f t="shared" si="10"/>
        <v>352080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5</v>
      </c>
      <c r="H7" s="48" t="str">
        <f t="shared" si="10"/>
        <v>山口県　岩国市</v>
      </c>
      <c r="I7" s="48" t="str">
        <f t="shared" si="10"/>
        <v>岩国駅東口自動二輪車等駐車場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3</v>
      </c>
      <c r="S7" s="50" t="str">
        <f t="shared" si="10"/>
        <v>駅</v>
      </c>
      <c r="T7" s="50" t="str">
        <f t="shared" si="10"/>
        <v>無</v>
      </c>
      <c r="U7" s="51">
        <f t="shared" si="10"/>
        <v>196</v>
      </c>
      <c r="V7" s="51">
        <f t="shared" si="10"/>
        <v>36</v>
      </c>
      <c r="W7" s="51">
        <f t="shared" si="10"/>
        <v>0</v>
      </c>
      <c r="X7" s="50" t="str">
        <f t="shared" si="10"/>
        <v>利用料金制</v>
      </c>
      <c r="Y7" s="52" t="str">
        <f>Y8</f>
        <v>-</v>
      </c>
      <c r="Z7" s="52" t="str">
        <f t="shared" ref="Z7:AH7" si="11">Z8</f>
        <v>-</v>
      </c>
      <c r="AA7" s="52">
        <f t="shared" si="11"/>
        <v>0</v>
      </c>
      <c r="AB7" s="52">
        <f t="shared" si="11"/>
        <v>2280</v>
      </c>
      <c r="AC7" s="52">
        <f t="shared" si="11"/>
        <v>1036.4000000000001</v>
      </c>
      <c r="AD7" s="52" t="str">
        <f t="shared" si="11"/>
        <v>-</v>
      </c>
      <c r="AE7" s="52" t="str">
        <f t="shared" si="11"/>
        <v>-</v>
      </c>
      <c r="AF7" s="52">
        <f t="shared" si="11"/>
        <v>754.2</v>
      </c>
      <c r="AG7" s="52">
        <f t="shared" si="11"/>
        <v>383.4</v>
      </c>
      <c r="AH7" s="52">
        <f t="shared" si="11"/>
        <v>338.4</v>
      </c>
      <c r="AI7" s="49"/>
      <c r="AJ7" s="52" t="str">
        <f>AJ8</f>
        <v>-</v>
      </c>
      <c r="AK7" s="52" t="str">
        <f t="shared" ref="AK7:AS7" si="12">AK8</f>
        <v>-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 t="str">
        <f t="shared" si="12"/>
        <v>-</v>
      </c>
      <c r="AP7" s="52" t="str">
        <f t="shared" si="12"/>
        <v>-</v>
      </c>
      <c r="AQ7" s="52">
        <f t="shared" si="12"/>
        <v>2</v>
      </c>
      <c r="AR7" s="52">
        <f t="shared" si="12"/>
        <v>10.199999999999999</v>
      </c>
      <c r="AS7" s="52">
        <f t="shared" si="12"/>
        <v>5.0999999999999996</v>
      </c>
      <c r="AT7" s="49"/>
      <c r="AU7" s="53" t="str">
        <f>AU8</f>
        <v>-</v>
      </c>
      <c r="AV7" s="53" t="str">
        <f t="shared" ref="AV7:BD7" si="13">AV8</f>
        <v>-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 t="str">
        <f t="shared" si="13"/>
        <v>-</v>
      </c>
      <c r="BA7" s="53" t="str">
        <f t="shared" si="13"/>
        <v>-</v>
      </c>
      <c r="BB7" s="53">
        <f t="shared" si="13"/>
        <v>15</v>
      </c>
      <c r="BC7" s="53">
        <f t="shared" si="13"/>
        <v>407</v>
      </c>
      <c r="BD7" s="53">
        <f t="shared" si="13"/>
        <v>166</v>
      </c>
      <c r="BE7" s="51"/>
      <c r="BF7" s="52" t="str">
        <f>BF8</f>
        <v>-</v>
      </c>
      <c r="BG7" s="52" t="str">
        <f t="shared" ref="BG7:BO7" si="14">BG8</f>
        <v>-</v>
      </c>
      <c r="BH7" s="52">
        <f t="shared" si="14"/>
        <v>100</v>
      </c>
      <c r="BI7" s="52">
        <f t="shared" si="14"/>
        <v>95.6</v>
      </c>
      <c r="BJ7" s="52">
        <f t="shared" si="14"/>
        <v>90.4</v>
      </c>
      <c r="BK7" s="52" t="str">
        <f t="shared" si="14"/>
        <v>-</v>
      </c>
      <c r="BL7" s="52" t="str">
        <f t="shared" si="14"/>
        <v>-</v>
      </c>
      <c r="BM7" s="52">
        <f t="shared" si="14"/>
        <v>33.6</v>
      </c>
      <c r="BN7" s="52">
        <f t="shared" si="14"/>
        <v>-122.5</v>
      </c>
      <c r="BO7" s="52">
        <f t="shared" si="14"/>
        <v>8.5</v>
      </c>
      <c r="BP7" s="49"/>
      <c r="BQ7" s="53" t="str">
        <f>BQ8</f>
        <v>-</v>
      </c>
      <c r="BR7" s="53" t="str">
        <f t="shared" ref="BR7:BZ7" si="15">BR8</f>
        <v>-</v>
      </c>
      <c r="BS7" s="53">
        <f t="shared" si="15"/>
        <v>49</v>
      </c>
      <c r="BT7" s="53">
        <f t="shared" si="15"/>
        <v>109</v>
      </c>
      <c r="BU7" s="53">
        <f t="shared" si="15"/>
        <v>103</v>
      </c>
      <c r="BV7" s="53" t="str">
        <f t="shared" si="15"/>
        <v>-</v>
      </c>
      <c r="BW7" s="53" t="str">
        <f t="shared" si="15"/>
        <v>-</v>
      </c>
      <c r="BX7" s="53">
        <f t="shared" si="15"/>
        <v>7940</v>
      </c>
      <c r="BY7" s="53">
        <f t="shared" si="15"/>
        <v>2576</v>
      </c>
      <c r="BZ7" s="53">
        <f t="shared" si="15"/>
        <v>4153</v>
      </c>
      <c r="CA7" s="51"/>
      <c r="CB7" s="52" t="s">
        <v>106</v>
      </c>
      <c r="CC7" s="52" t="s">
        <v>106</v>
      </c>
      <c r="CD7" s="52" t="s">
        <v>106</v>
      </c>
      <c r="CE7" s="52" t="s">
        <v>106</v>
      </c>
      <c r="CF7" s="52" t="s">
        <v>106</v>
      </c>
      <c r="CG7" s="52" t="s">
        <v>106</v>
      </c>
      <c r="CH7" s="52" t="s">
        <v>106</v>
      </c>
      <c r="CI7" s="52" t="s">
        <v>106</v>
      </c>
      <c r="CJ7" s="52" t="s">
        <v>106</v>
      </c>
      <c r="CK7" s="52" t="s">
        <v>107</v>
      </c>
      <c r="CL7" s="49"/>
      <c r="CM7" s="51">
        <f>CM8</f>
        <v>10932</v>
      </c>
      <c r="CN7" s="51">
        <f>CN8</f>
        <v>0</v>
      </c>
      <c r="CO7" s="52" t="s">
        <v>106</v>
      </c>
      <c r="CP7" s="52" t="s">
        <v>106</v>
      </c>
      <c r="CQ7" s="52" t="s">
        <v>106</v>
      </c>
      <c r="CR7" s="52" t="s">
        <v>106</v>
      </c>
      <c r="CS7" s="52" t="s">
        <v>106</v>
      </c>
      <c r="CT7" s="52" t="s">
        <v>106</v>
      </c>
      <c r="CU7" s="52" t="s">
        <v>106</v>
      </c>
      <c r="CV7" s="52" t="s">
        <v>106</v>
      </c>
      <c r="CW7" s="52" t="s">
        <v>106</v>
      </c>
      <c r="CX7" s="52" t="s">
        <v>104</v>
      </c>
      <c r="CY7" s="49"/>
      <c r="CZ7" s="52" t="str">
        <f>CZ8</f>
        <v>-</v>
      </c>
      <c r="DA7" s="52" t="str">
        <f t="shared" ref="DA7:DI7" si="16">DA8</f>
        <v>-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 t="str">
        <f t="shared" si="16"/>
        <v>-</v>
      </c>
      <c r="DF7" s="52" t="str">
        <f t="shared" si="16"/>
        <v>-</v>
      </c>
      <c r="DG7" s="52">
        <f t="shared" si="16"/>
        <v>54.4</v>
      </c>
      <c r="DH7" s="52">
        <f t="shared" si="16"/>
        <v>70.3</v>
      </c>
      <c r="DI7" s="52">
        <f t="shared" si="16"/>
        <v>70</v>
      </c>
      <c r="DJ7" s="49"/>
      <c r="DK7" s="52" t="str">
        <f>DK8</f>
        <v>-</v>
      </c>
      <c r="DL7" s="52" t="str">
        <f t="shared" ref="DL7:DT7" si="17">DL8</f>
        <v>-</v>
      </c>
      <c r="DM7" s="52">
        <f t="shared" si="17"/>
        <v>44.4</v>
      </c>
      <c r="DN7" s="52">
        <f t="shared" si="17"/>
        <v>41.7</v>
      </c>
      <c r="DO7" s="52">
        <f t="shared" si="17"/>
        <v>47.2</v>
      </c>
      <c r="DP7" s="52" t="str">
        <f t="shared" si="17"/>
        <v>-</v>
      </c>
      <c r="DQ7" s="52" t="str">
        <f t="shared" si="17"/>
        <v>-</v>
      </c>
      <c r="DR7" s="52">
        <f t="shared" si="17"/>
        <v>295.5</v>
      </c>
      <c r="DS7" s="52">
        <f t="shared" si="17"/>
        <v>224.4</v>
      </c>
      <c r="DT7" s="52">
        <f t="shared" si="17"/>
        <v>251.9</v>
      </c>
      <c r="DU7" s="49"/>
    </row>
    <row r="8" spans="1:125" s="54" customFormat="1" x14ac:dyDescent="0.15">
      <c r="A8" s="37"/>
      <c r="B8" s="55">
        <v>2021</v>
      </c>
      <c r="C8" s="55">
        <v>352080</v>
      </c>
      <c r="D8" s="55">
        <v>47</v>
      </c>
      <c r="E8" s="55">
        <v>14</v>
      </c>
      <c r="F8" s="55">
        <v>0</v>
      </c>
      <c r="G8" s="55">
        <v>5</v>
      </c>
      <c r="H8" s="55" t="s">
        <v>108</v>
      </c>
      <c r="I8" s="55" t="s">
        <v>109</v>
      </c>
      <c r="J8" s="55" t="s">
        <v>110</v>
      </c>
      <c r="K8" s="55" t="s">
        <v>111</v>
      </c>
      <c r="L8" s="55" t="s">
        <v>112</v>
      </c>
      <c r="M8" s="55" t="s">
        <v>113</v>
      </c>
      <c r="N8" s="55" t="s">
        <v>114</v>
      </c>
      <c r="O8" s="56" t="s">
        <v>115</v>
      </c>
      <c r="P8" s="57" t="s">
        <v>116</v>
      </c>
      <c r="Q8" s="57" t="s">
        <v>117</v>
      </c>
      <c r="R8" s="58">
        <v>3</v>
      </c>
      <c r="S8" s="57" t="s">
        <v>118</v>
      </c>
      <c r="T8" s="57" t="s">
        <v>119</v>
      </c>
      <c r="U8" s="58">
        <v>196</v>
      </c>
      <c r="V8" s="58">
        <v>36</v>
      </c>
      <c r="W8" s="58">
        <v>0</v>
      </c>
      <c r="X8" s="57" t="s">
        <v>120</v>
      </c>
      <c r="Y8" s="59" t="s">
        <v>112</v>
      </c>
      <c r="Z8" s="59" t="s">
        <v>112</v>
      </c>
      <c r="AA8" s="59">
        <v>0</v>
      </c>
      <c r="AB8" s="59">
        <v>2280</v>
      </c>
      <c r="AC8" s="59">
        <v>1036.4000000000001</v>
      </c>
      <c r="AD8" s="59" t="s">
        <v>112</v>
      </c>
      <c r="AE8" s="59" t="s">
        <v>112</v>
      </c>
      <c r="AF8" s="59">
        <v>754.2</v>
      </c>
      <c r="AG8" s="59">
        <v>383.4</v>
      </c>
      <c r="AH8" s="59">
        <v>338.4</v>
      </c>
      <c r="AI8" s="56">
        <v>236.1</v>
      </c>
      <c r="AJ8" s="59" t="s">
        <v>112</v>
      </c>
      <c r="AK8" s="59" t="s">
        <v>112</v>
      </c>
      <c r="AL8" s="59">
        <v>0</v>
      </c>
      <c r="AM8" s="59">
        <v>0</v>
      </c>
      <c r="AN8" s="59">
        <v>0</v>
      </c>
      <c r="AO8" s="59" t="s">
        <v>112</v>
      </c>
      <c r="AP8" s="59" t="s">
        <v>112</v>
      </c>
      <c r="AQ8" s="59">
        <v>2</v>
      </c>
      <c r="AR8" s="59">
        <v>10.199999999999999</v>
      </c>
      <c r="AS8" s="59">
        <v>5.0999999999999996</v>
      </c>
      <c r="AT8" s="56">
        <v>5.2</v>
      </c>
      <c r="AU8" s="60" t="s">
        <v>112</v>
      </c>
      <c r="AV8" s="60" t="s">
        <v>112</v>
      </c>
      <c r="AW8" s="60">
        <v>0</v>
      </c>
      <c r="AX8" s="60">
        <v>0</v>
      </c>
      <c r="AY8" s="60">
        <v>0</v>
      </c>
      <c r="AZ8" s="60" t="s">
        <v>112</v>
      </c>
      <c r="BA8" s="60" t="s">
        <v>112</v>
      </c>
      <c r="BB8" s="60">
        <v>15</v>
      </c>
      <c r="BC8" s="60">
        <v>407</v>
      </c>
      <c r="BD8" s="60">
        <v>166</v>
      </c>
      <c r="BE8" s="60">
        <v>3111</v>
      </c>
      <c r="BF8" s="59" t="s">
        <v>112</v>
      </c>
      <c r="BG8" s="59" t="s">
        <v>112</v>
      </c>
      <c r="BH8" s="59">
        <v>100</v>
      </c>
      <c r="BI8" s="59">
        <v>95.6</v>
      </c>
      <c r="BJ8" s="59">
        <v>90.4</v>
      </c>
      <c r="BK8" s="59" t="s">
        <v>112</v>
      </c>
      <c r="BL8" s="59" t="s">
        <v>112</v>
      </c>
      <c r="BM8" s="59">
        <v>33.6</v>
      </c>
      <c r="BN8" s="59">
        <v>-122.5</v>
      </c>
      <c r="BO8" s="59">
        <v>8.5</v>
      </c>
      <c r="BP8" s="56">
        <v>0.8</v>
      </c>
      <c r="BQ8" s="60" t="s">
        <v>112</v>
      </c>
      <c r="BR8" s="60" t="s">
        <v>112</v>
      </c>
      <c r="BS8" s="60">
        <v>49</v>
      </c>
      <c r="BT8" s="61">
        <v>109</v>
      </c>
      <c r="BU8" s="61">
        <v>103</v>
      </c>
      <c r="BV8" s="60" t="s">
        <v>112</v>
      </c>
      <c r="BW8" s="60" t="s">
        <v>112</v>
      </c>
      <c r="BX8" s="60">
        <v>7940</v>
      </c>
      <c r="BY8" s="60">
        <v>2576</v>
      </c>
      <c r="BZ8" s="60">
        <v>4153</v>
      </c>
      <c r="CA8" s="58">
        <v>10906</v>
      </c>
      <c r="CB8" s="59" t="s">
        <v>112</v>
      </c>
      <c r="CC8" s="59" t="s">
        <v>112</v>
      </c>
      <c r="CD8" s="59" t="s">
        <v>112</v>
      </c>
      <c r="CE8" s="59" t="s">
        <v>112</v>
      </c>
      <c r="CF8" s="59" t="s">
        <v>112</v>
      </c>
      <c r="CG8" s="59" t="s">
        <v>112</v>
      </c>
      <c r="CH8" s="59" t="s">
        <v>112</v>
      </c>
      <c r="CI8" s="59" t="s">
        <v>112</v>
      </c>
      <c r="CJ8" s="59" t="s">
        <v>112</v>
      </c>
      <c r="CK8" s="59" t="s">
        <v>112</v>
      </c>
      <c r="CL8" s="56" t="s">
        <v>112</v>
      </c>
      <c r="CM8" s="58">
        <v>10932</v>
      </c>
      <c r="CN8" s="58">
        <v>0</v>
      </c>
      <c r="CO8" s="59" t="s">
        <v>112</v>
      </c>
      <c r="CP8" s="59" t="s">
        <v>112</v>
      </c>
      <c r="CQ8" s="59" t="s">
        <v>112</v>
      </c>
      <c r="CR8" s="59" t="s">
        <v>112</v>
      </c>
      <c r="CS8" s="59" t="s">
        <v>112</v>
      </c>
      <c r="CT8" s="59" t="s">
        <v>112</v>
      </c>
      <c r="CU8" s="59" t="s">
        <v>112</v>
      </c>
      <c r="CV8" s="59" t="s">
        <v>112</v>
      </c>
      <c r="CW8" s="59" t="s">
        <v>112</v>
      </c>
      <c r="CX8" s="59" t="s">
        <v>112</v>
      </c>
      <c r="CY8" s="56" t="s">
        <v>112</v>
      </c>
      <c r="CZ8" s="59" t="s">
        <v>112</v>
      </c>
      <c r="DA8" s="59" t="s">
        <v>112</v>
      </c>
      <c r="DB8" s="59">
        <v>0</v>
      </c>
      <c r="DC8" s="59">
        <v>0</v>
      </c>
      <c r="DD8" s="59">
        <v>0</v>
      </c>
      <c r="DE8" s="59" t="s">
        <v>112</v>
      </c>
      <c r="DF8" s="59" t="s">
        <v>112</v>
      </c>
      <c r="DG8" s="59">
        <v>54.4</v>
      </c>
      <c r="DH8" s="59">
        <v>70.3</v>
      </c>
      <c r="DI8" s="59">
        <v>70</v>
      </c>
      <c r="DJ8" s="56">
        <v>99.8</v>
      </c>
      <c r="DK8" s="59" t="s">
        <v>112</v>
      </c>
      <c r="DL8" s="59" t="s">
        <v>112</v>
      </c>
      <c r="DM8" s="59">
        <v>44.4</v>
      </c>
      <c r="DN8" s="59">
        <v>41.7</v>
      </c>
      <c r="DO8" s="59">
        <v>47.2</v>
      </c>
      <c r="DP8" s="59" t="s">
        <v>112</v>
      </c>
      <c r="DQ8" s="59" t="s">
        <v>112</v>
      </c>
      <c r="DR8" s="59">
        <v>295.5</v>
      </c>
      <c r="DS8" s="59">
        <v>224.4</v>
      </c>
      <c r="DT8" s="59">
        <v>251.9</v>
      </c>
      <c r="DU8" s="56">
        <v>178.5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121</v>
      </c>
      <c r="C10" s="64" t="s">
        <v>122</v>
      </c>
      <c r="D10" s="64" t="s">
        <v>123</v>
      </c>
      <c r="E10" s="64" t="s">
        <v>124</v>
      </c>
      <c r="F10" s="64" t="s">
        <v>125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名和　伸也</cp:lastModifiedBy>
  <dcterms:created xsi:type="dcterms:W3CDTF">2022-12-09T03:30:44Z</dcterms:created>
  <dcterms:modified xsi:type="dcterms:W3CDTF">2023-01-12T07:47:53Z</dcterms:modified>
  <cp:category/>
</cp:coreProperties>
</file>