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30112Fw：Fw：Fw：公営企業に係\02 様式等（２／２）\02 様式【病院・交通・休宿・駐車場】\10 【法非適】駐車場整備事業\"/>
    </mc:Choice>
  </mc:AlternateContent>
  <workbookProtection workbookAlgorithmName="SHA-512" workbookHashValue="6fCDkZF6XTLIqeBXBaPyq2bh8mH6mJTmnc/IpLV0qjDkYG5IFaFBaL0SYfxVBcEz8uEFZv/XUYXKKult8hAQ4A==" workbookSaltValue="Tyk/hiQ6YDmvdX4QIzAdg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BZ76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KP76" i="4"/>
  <c r="HA76" i="4"/>
  <c r="AN51" i="4"/>
  <c r="FE30" i="4"/>
  <c r="AN30" i="4"/>
  <c r="JV51" i="4"/>
  <c r="JV30" i="4"/>
  <c r="AG76" i="4"/>
  <c r="FE51" i="4"/>
  <c r="BG30" i="4"/>
  <c r="BG51" i="4"/>
  <c r="AV76" i="4"/>
  <c r="KO51" i="4"/>
  <c r="FX51" i="4"/>
  <c r="KO30" i="4"/>
  <c r="HP76" i="4"/>
  <c r="LE76" i="4"/>
  <c r="FX30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<sst xmlns="http://schemas.openxmlformats.org/spreadsheetml/2006/main" count="320" uniqueCount="133">
  <si>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</si>
  <si>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</si>
  <si>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</si>
  <si>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</si>
  <si>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</si>
  <si>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</si>
  <si>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</si>
  <si>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</si>
  <si>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</si>
  <si>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</si>
  <si>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</si>
  <si>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</si>
  <si>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</si>
  <si>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</si>
  <si>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</si>
  <si>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</si>
  <si>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</si>
  <si>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</si>
  <si>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</si>
  <si>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</si>
  <si>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</si>
  <si>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</si>
  <si>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</si>
  <si>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</si>
  <si>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</si>
  <si>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</si>
  <si>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</si>
  <si>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</si>
  <si>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</si>
  <si>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</si>
  <si>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</si>
  <si>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</si>
  <si>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</si>
  <si>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</si>
  <si>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</si>
  <si>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</si>
  <si>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</si>
  <si>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</si>
  <si>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</si>
  <si>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</si>
  <si>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</si>
  <si>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</si>
  <si>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</si>
  <si>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</si>
  <si>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</si>
  <si>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</si>
  <si>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</si>
  <si>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</si>
  <si>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</si>
  <si>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</si>
  <si>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</si>
  <si>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</si>
  <si>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</si>
  <si>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</si>
  <si>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</si>
  <si>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</si>
  <si>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</si>
  <si>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</si>
  <si>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</si>
  <si>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</si>
  <si>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</si>
  <si>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</si>
  <si>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</si>
  <si>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</si>
  <si>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</si>
  <si>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</si>
  <si>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</si>
  <si>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</si>
  <si>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</si>
  <si>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</si>
  <si>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</si>
  <si>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</si>
  <si>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</si>
  <si>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</si>
  <si>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</si>
  <si>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</si>
  <si>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</si>
  <si>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</si>
  <si>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</si>
  <si>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</si>
  <si>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</si>
  <si>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</si>
  <si>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</si>
  <si>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</si>
  <si>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</si>
  <si>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</si>
  <si>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</si>
  <si>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</si>
  <si>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</si>
  <si>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</si>
  <si>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</si>
  <si>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</si>
  <si>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</si>
  <si>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</si>
  <si>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</si>
  <si>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</si>
  <si>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</si>
  <si>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</si>
  <si>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</si>
  <si>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</si>
  <si>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</si>
  <si>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</si>
  <si>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</si>
  <si>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</si>
  <si>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</si>
  <si>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</si>
  <si>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</si>
  <si>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</si>
  <si>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</si>
  <si>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</si>
  <si>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</si>
  <si>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岩国市</t>
  </si>
  <si>
    <t>岩国駅西口第１送迎用駐車場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</si>
  <si>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</si>
  <si>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</si>
  <si>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</si>
  <si>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</si>
  <si>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</si>
  <si>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</si>
  <si>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</si>
  <si>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</si>
  <si>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</si>
  <si>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</si>
  <si>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</si>
  <si>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</si>
  <si>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</si>
  <si>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</si>
  <si>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</si>
  <si>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</si>
  <si>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収益的収支比率、売上高ＧＯＰ比率ともに全国平均及び類似施設平均を上回っており、高い収益性を示す。
　一方、ＥＢＩＴＤＡが全国平均及び類似施設平均を下回っているが、施設の規模が小さいことが主な要因と考えられる。</t>
    <rPh sb="99" eb="100">
      <t>カンガ</t>
    </rPh>
    <phoneticPr fontId="5"/>
  </si>
  <si>
    <t>　新しい施設のため、今のところ問題はない。</t>
    <phoneticPr fontId="5"/>
  </si>
  <si>
    <t>　稼働率は、全国平均及び類似施設平均を上回っている。
　コロナが収束し、岩国駅周辺の人流が回復すると、さらに数値が向上するものと考えている。</t>
    <phoneticPr fontId="5"/>
  </si>
  <si>
    <t>　新しい施設のため、今のところ資産としての問題はない。
　収益も問題なく、コロナ収束後の稼働率の推移を注視していく。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</si>
</sst>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425</c:v>
                </c:pt>
                <c:pt idx="4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5-40AE-AF62-C3D36221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5-40AE-AF62-C3D36221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4-4280-B4C1-1CFE8FE44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4-4280-B4C1-1CFE8FE44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AB-4C2A-AAD2-BCF06D4B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B-4C2A-AAD2-BCF06D4B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BDB-429E-942F-ED06A1AAF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B-429E-942F-ED06A1AAF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8-42CB-8F88-575F8403A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8-42CB-8F88-575F8403A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C-4A85-B021-B557663EB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C-4A85-B021-B557663EB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337.5</c:v>
                </c:pt>
                <c:pt idx="4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8-4C36-AADE-51DACDFA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8-4C36-AADE-51DACDFA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76.5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7-49B0-B9E6-233785A9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7-49B0-B9E6-233785A9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1-4D72-83DE-EBB5BC15F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1-4D72-83DE-EBB5BC15F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3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山口県岩国市　岩国駅西口第１送迎用駐車場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286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129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tr">
        <f>データ!Y7</f>
        <v>-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 t="str">
        <f>データ!Z7</f>
        <v>-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 t="str">
        <f>データ!AA7</f>
        <v>-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425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1100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 t="str">
        <f>データ!AJ7</f>
        <v>-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 t="str">
        <f>データ!AK7</f>
        <v>-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 t="str">
        <f>データ!AL7</f>
        <v>-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 t="str">
        <f>データ!DM7</f>
        <v>-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337.5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475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 t="str">
        <f>データ!AD7</f>
        <v>-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 t="str">
        <f>データ!AE7</f>
        <v>-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 t="str">
        <f>データ!AF7</f>
        <v>-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 t="str">
        <f>データ!AO7</f>
        <v>-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 t="str">
        <f>データ!AP7</f>
        <v>-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 t="str">
        <f>データ!AQ7</f>
        <v>-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 t="str">
        <f>データ!DR7</f>
        <v>-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130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131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 t="str">
        <f>データ!AV7</f>
        <v>-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 t="str">
        <f>データ!AW7</f>
        <v>-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 t="str">
        <f>データ!BF7</f>
        <v>-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 t="str">
        <f>データ!BG7</f>
        <v>-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 t="str">
        <f>データ!BH7</f>
        <v>-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76.5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90.9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 t="str">
        <f>データ!BQ7</f>
        <v>-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 t="str">
        <f>データ!BR7</f>
        <v>-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 t="str">
        <f>データ!BS7</f>
        <v>-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 t="str">
        <f>データ!AZ7</f>
        <v>-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 t="str">
        <f>データ!BA7</f>
        <v>-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 t="str">
        <f>データ!BB7</f>
        <v>-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 t="str">
        <f>データ!BK7</f>
        <v>-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 t="str">
        <f>データ!BL7</f>
        <v>-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 t="str">
        <f>データ!BM7</f>
        <v>-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 t="str">
        <f>データ!BV7</f>
        <v>-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 t="str">
        <f>データ!BW7</f>
        <v>-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 t="str">
        <f>データ!BX7</f>
        <v>-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132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36182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 t="str">
        <f>データ!DB7</f>
        <v>-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 t="str">
        <f>データ!DG7</f>
        <v>-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80Gjk3PbmZoQj0aecC74KD1Nn8U7mNmQtxMRZ8/BumVcp1SbZb+B+ZCUUxeHsBjZ2o2RvSyDXbWbLJAEakRf0A==" saltValue="lWra7hCfD+eU/BzVb+JH6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66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69</v>
      </c>
      <c r="CN4" s="136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72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91</v>
      </c>
      <c r="AX5" s="47" t="s">
        <v>101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102</v>
      </c>
      <c r="BG5" s="47" t="s">
        <v>100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7"/>
      <c r="CN5" s="137"/>
      <c r="CO5" s="47" t="s">
        <v>102</v>
      </c>
      <c r="CP5" s="47" t="s">
        <v>90</v>
      </c>
      <c r="CQ5" s="47" t="s">
        <v>91</v>
      </c>
      <c r="CR5" s="47" t="s">
        <v>92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100</v>
      </c>
      <c r="DB5" s="47" t="s">
        <v>104</v>
      </c>
      <c r="DC5" s="47" t="s">
        <v>101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102</v>
      </c>
      <c r="DL5" s="47" t="s">
        <v>100</v>
      </c>
      <c r="DM5" s="47" t="s">
        <v>104</v>
      </c>
      <c r="DN5" s="47" t="s">
        <v>92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山口県岩国市</v>
      </c>
      <c r="I6" s="48" t="str">
        <f t="shared" si="1"/>
        <v>岩国駅西口第１送迎用駐車場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</v>
      </c>
      <c r="S6" s="50" t="str">
        <f t="shared" si="1"/>
        <v>駅</v>
      </c>
      <c r="T6" s="50" t="str">
        <f t="shared" si="1"/>
        <v>無</v>
      </c>
      <c r="U6" s="51">
        <f t="shared" si="1"/>
        <v>286</v>
      </c>
      <c r="V6" s="51">
        <f t="shared" si="1"/>
        <v>8</v>
      </c>
      <c r="W6" s="51">
        <f t="shared" si="1"/>
        <v>300</v>
      </c>
      <c r="X6" s="50" t="str">
        <f t="shared" si="1"/>
        <v>利用料金制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>
        <f t="shared" si="2"/>
        <v>425</v>
      </c>
      <c r="AC6" s="52">
        <f t="shared" si="2"/>
        <v>1100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>
        <f t="shared" si="5"/>
        <v>76.5</v>
      </c>
      <c r="BJ6" s="52">
        <f t="shared" si="5"/>
        <v>90.9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>
        <f t="shared" si="6"/>
        <v>13</v>
      </c>
      <c r="BU6" s="53">
        <f t="shared" si="6"/>
        <v>20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36182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>
        <f t="shared" si="9"/>
        <v>337.5</v>
      </c>
      <c r="DO6" s="52">
        <f t="shared" si="9"/>
        <v>475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107</v>
      </c>
      <c r="B7" s="48">
        <f t="shared" ref="B7:X7" si="10">B8</f>
        <v>2021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山口県　岩国市</v>
      </c>
      <c r="I7" s="48" t="str">
        <f t="shared" si="10"/>
        <v>岩国駅西口第１送迎用駐車場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</v>
      </c>
      <c r="S7" s="50" t="str">
        <f t="shared" si="10"/>
        <v>駅</v>
      </c>
      <c r="T7" s="50" t="str">
        <f t="shared" si="10"/>
        <v>無</v>
      </c>
      <c r="U7" s="51">
        <f t="shared" si="10"/>
        <v>286</v>
      </c>
      <c r="V7" s="51">
        <f t="shared" si="10"/>
        <v>8</v>
      </c>
      <c r="W7" s="51">
        <f t="shared" si="10"/>
        <v>300</v>
      </c>
      <c r="X7" s="50" t="str">
        <f t="shared" si="10"/>
        <v>利用料金制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>
        <f t="shared" si="11"/>
        <v>425</v>
      </c>
      <c r="AC7" s="52">
        <f t="shared" si="11"/>
        <v>1100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>
        <f t="shared" si="14"/>
        <v>76.5</v>
      </c>
      <c r="BJ7" s="52">
        <f t="shared" si="14"/>
        <v>90.9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>
        <f t="shared" si="15"/>
        <v>13</v>
      </c>
      <c r="BU7" s="53">
        <f t="shared" si="15"/>
        <v>20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>
        <f t="shared" si="15"/>
        <v>2576</v>
      </c>
      <c r="BZ7" s="53">
        <f t="shared" si="15"/>
        <v>4153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36182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110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>
        <f t="shared" si="17"/>
        <v>337.5</v>
      </c>
      <c r="DO7" s="52">
        <f t="shared" si="17"/>
        <v>475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352080</v>
      </c>
      <c r="D8" s="55">
        <v>47</v>
      </c>
      <c r="E8" s="55">
        <v>14</v>
      </c>
      <c r="F8" s="55">
        <v>0</v>
      </c>
      <c r="G8" s="55">
        <v>6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1</v>
      </c>
      <c r="S8" s="57" t="s">
        <v>121</v>
      </c>
      <c r="T8" s="57" t="s">
        <v>122</v>
      </c>
      <c r="U8" s="58">
        <v>286</v>
      </c>
      <c r="V8" s="58">
        <v>8</v>
      </c>
      <c r="W8" s="58">
        <v>300</v>
      </c>
      <c r="X8" s="57" t="s">
        <v>123</v>
      </c>
      <c r="Y8" s="59" t="s">
        <v>115</v>
      </c>
      <c r="Z8" s="59" t="s">
        <v>115</v>
      </c>
      <c r="AA8" s="59" t="s">
        <v>115</v>
      </c>
      <c r="AB8" s="59">
        <v>425</v>
      </c>
      <c r="AC8" s="59">
        <v>1100</v>
      </c>
      <c r="AD8" s="59" t="s">
        <v>115</v>
      </c>
      <c r="AE8" s="59" t="s">
        <v>115</v>
      </c>
      <c r="AF8" s="59" t="s">
        <v>115</v>
      </c>
      <c r="AG8" s="59">
        <v>383.4</v>
      </c>
      <c r="AH8" s="59">
        <v>338.4</v>
      </c>
      <c r="AI8" s="56">
        <v>236.1</v>
      </c>
      <c r="AJ8" s="59" t="s">
        <v>115</v>
      </c>
      <c r="AK8" s="59" t="s">
        <v>115</v>
      </c>
      <c r="AL8" s="59" t="s">
        <v>115</v>
      </c>
      <c r="AM8" s="59">
        <v>0</v>
      </c>
      <c r="AN8" s="59">
        <v>0</v>
      </c>
      <c r="AO8" s="59" t="s">
        <v>115</v>
      </c>
      <c r="AP8" s="59" t="s">
        <v>115</v>
      </c>
      <c r="AQ8" s="59" t="s">
        <v>115</v>
      </c>
      <c r="AR8" s="59">
        <v>10.199999999999999</v>
      </c>
      <c r="AS8" s="59">
        <v>5.0999999999999996</v>
      </c>
      <c r="AT8" s="56">
        <v>5.2</v>
      </c>
      <c r="AU8" s="60" t="s">
        <v>115</v>
      </c>
      <c r="AV8" s="60" t="s">
        <v>115</v>
      </c>
      <c r="AW8" s="60" t="s">
        <v>115</v>
      </c>
      <c r="AX8" s="60">
        <v>0</v>
      </c>
      <c r="AY8" s="60">
        <v>0</v>
      </c>
      <c r="AZ8" s="60" t="s">
        <v>115</v>
      </c>
      <c r="BA8" s="60" t="s">
        <v>115</v>
      </c>
      <c r="BB8" s="60" t="s">
        <v>115</v>
      </c>
      <c r="BC8" s="60">
        <v>407</v>
      </c>
      <c r="BD8" s="60">
        <v>166</v>
      </c>
      <c r="BE8" s="60">
        <v>3111</v>
      </c>
      <c r="BF8" s="59" t="s">
        <v>115</v>
      </c>
      <c r="BG8" s="59" t="s">
        <v>115</v>
      </c>
      <c r="BH8" s="59" t="s">
        <v>115</v>
      </c>
      <c r="BI8" s="59">
        <v>76.5</v>
      </c>
      <c r="BJ8" s="59">
        <v>90.9</v>
      </c>
      <c r="BK8" s="59" t="s">
        <v>115</v>
      </c>
      <c r="BL8" s="59" t="s">
        <v>115</v>
      </c>
      <c r="BM8" s="59" t="s">
        <v>115</v>
      </c>
      <c r="BN8" s="59">
        <v>-122.5</v>
      </c>
      <c r="BO8" s="59">
        <v>8.5</v>
      </c>
      <c r="BP8" s="56">
        <v>0.8</v>
      </c>
      <c r="BQ8" s="60" t="s">
        <v>115</v>
      </c>
      <c r="BR8" s="60" t="s">
        <v>115</v>
      </c>
      <c r="BS8" s="60" t="s">
        <v>115</v>
      </c>
      <c r="BT8" s="61">
        <v>13</v>
      </c>
      <c r="BU8" s="61">
        <v>20</v>
      </c>
      <c r="BV8" s="60" t="s">
        <v>115</v>
      </c>
      <c r="BW8" s="60" t="s">
        <v>115</v>
      </c>
      <c r="BX8" s="60" t="s">
        <v>115</v>
      </c>
      <c r="BY8" s="60">
        <v>2576</v>
      </c>
      <c r="BZ8" s="60">
        <v>4153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36182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 t="s">
        <v>115</v>
      </c>
      <c r="DA8" s="59" t="s">
        <v>115</v>
      </c>
      <c r="DB8" s="59" t="s">
        <v>115</v>
      </c>
      <c r="DC8" s="59">
        <v>0</v>
      </c>
      <c r="DD8" s="59">
        <v>0</v>
      </c>
      <c r="DE8" s="59" t="s">
        <v>115</v>
      </c>
      <c r="DF8" s="59" t="s">
        <v>115</v>
      </c>
      <c r="DG8" s="59" t="s">
        <v>115</v>
      </c>
      <c r="DH8" s="59">
        <v>70.3</v>
      </c>
      <c r="DI8" s="59">
        <v>70</v>
      </c>
      <c r="DJ8" s="56">
        <v>99.8</v>
      </c>
      <c r="DK8" s="59" t="s">
        <v>115</v>
      </c>
      <c r="DL8" s="59" t="s">
        <v>115</v>
      </c>
      <c r="DM8" s="59" t="s">
        <v>115</v>
      </c>
      <c r="DN8" s="59">
        <v>337.5</v>
      </c>
      <c r="DO8" s="59">
        <v>475</v>
      </c>
      <c r="DP8" s="59" t="s">
        <v>115</v>
      </c>
      <c r="DQ8" s="59" t="s">
        <v>115</v>
      </c>
      <c r="DR8" s="59" t="s">
        <v>115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2022-12-09T03:30:45Z</dcterms:created>
  <dcterms:modified xsi:type="dcterms:W3CDTF">2023-01-12T07:21:18Z</dcterms:modified>
  <cp:category/>
</cp:coreProperties>
</file>