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30112Fw：Fw：Fw：公営企業に係\02 様式等（２／２）\02 様式【病院・交通・休宿・駐車場】\10 【法非適】駐車場整備事業\"/>
    </mc:Choice>
  </mc:AlternateContent>
  <workbookProtection workbookAlgorithmName="SHA-512" workbookHashValue="7Ly9XVWMVeSgrbegIYI3YORY0uMXs01tdwN5R46O5/7i0OcJzoZfal9qw4bT502PZKGF/vbjfXhSLLn4hMhvbg==" workbookSaltValue="3ndTiOZDV3OqsF3MjwQo3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A76" i="4"/>
  <c r="AN51" i="4"/>
  <c r="FE30" i="4"/>
  <c r="AN30" i="4"/>
  <c r="KP76" i="4"/>
  <c r="JV30" i="4"/>
  <c r="AG76" i="4"/>
  <c r="JV51" i="4"/>
  <c r="FE51" i="4"/>
  <c r="BG30" i="4"/>
  <c r="LE76" i="4"/>
  <c r="BG51" i="4"/>
  <c r="FX30" i="4"/>
  <c r="AV76" i="4"/>
  <c r="KO51" i="4"/>
  <c r="FX51" i="4"/>
  <c r="KO30" i="4"/>
  <c r="HP76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<sst xmlns="http://schemas.openxmlformats.org/spreadsheetml/2006/main" count="320" uniqueCount="138">
  <si>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</si>
  <si>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</si>
  <si>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</si>
  <si>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</si>
  <si>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</si>
  <si>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</si>
  <si>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</si>
  <si>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</si>
  <si>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</si>
  <si>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</si>
  <si>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</si>
  <si>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</si>
  <si>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</si>
  <si>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</si>
  <si>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</si>
  <si>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</si>
  <si>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</si>
  <si>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</si>
  <si>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</si>
  <si>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</si>
  <si>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</si>
  <si>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</si>
  <si>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</si>
  <si>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</si>
  <si>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</si>
  <si>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</si>
  <si>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</si>
  <si>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</si>
  <si>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</si>
  <si>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</si>
  <si>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</si>
  <si>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</si>
  <si>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</si>
  <si>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</si>
  <si>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</si>
  <si>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</si>
  <si>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</si>
  <si>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</si>
  <si>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</si>
  <si>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</si>
  <si>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</si>
  <si>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</si>
  <si>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</si>
  <si>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</si>
  <si>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</si>
  <si>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</si>
  <si>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</si>
  <si>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</si>
  <si>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</si>
  <si>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</si>
  <si>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</si>
  <si>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</si>
  <si>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</si>
  <si>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</si>
  <si>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</si>
  <si>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</si>
  <si>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</si>
  <si>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</si>
  <si>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</si>
  <si>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</si>
  <si>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</si>
  <si>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</si>
  <si>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</si>
  <si>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</si>
  <si>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</si>
  <si>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</si>
  <si>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</si>
  <si>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</si>
  <si>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</si>
  <si>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</si>
  <si>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</si>
  <si>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</si>
  <si>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</si>
  <si>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</si>
  <si>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</si>
  <si>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</si>
  <si>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</si>
  <si>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</si>
  <si>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</si>
  <si>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</si>
  <si>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</si>
  <si>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</si>
  <si>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</si>
  <si>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</si>
  <si>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</si>
  <si>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</si>
  <si>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</si>
  <si>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</si>
  <si>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</si>
  <si>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</si>
  <si>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</si>
  <si>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</si>
  <si>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</si>
  <si>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</si>
  <si>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</si>
  <si>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</si>
  <si>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</si>
  <si>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</si>
  <si>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</si>
  <si>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</si>
  <si>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</si>
  <si>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</si>
  <si>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</si>
  <si>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</si>
  <si>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</si>
  <si>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</si>
  <si>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</si>
  <si>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</si>
  <si>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</si>
  <si>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</si>
  <si>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</si>
  <si>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</si>
  <si>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</si>
  <si>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</si>
  <si>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</si>
  <si>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</si>
  <si>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岩国市</t>
  </si>
  <si>
    <t>岩国駅西口第２送迎用駐車場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</si>
  <si>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</si>
  <si>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</si>
  <si>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</si>
  <si>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</si>
  <si>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</si>
  <si>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</si>
  <si>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</si>
  <si>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</si>
  <si>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</si>
  <si>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</si>
  <si>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</si>
  <si>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</si>
  <si>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</si>
  <si>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</si>
  <si>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</si>
  <si>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</si>
  <si>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新しい施設のため、今のところ問題はない。</t>
    <phoneticPr fontId="5"/>
  </si>
  <si>
    <t>　稼働率は、全国平均及び類似施設平均を上回っている。
　コロナが収束し、岩国駅周辺の人流が回復すると、さらに数値が向上するものと考えている。</t>
    <phoneticPr fontId="5"/>
  </si>
  <si>
    <t>　新しい施設のため、今のところ資産としての問題はない。
　収益も問題なく、コロナ収束後の稼働率の推移を注視していく。</t>
    <phoneticPr fontId="5"/>
  </si>
  <si>
    <t>　収益的収支比率、売上高ＧＯＰ比率ともに全国平均及び類似施設平均を上回っており、高い収益性を示す。
　一方、ＥＢＩＴＤＡが全国平均及び類似施設平均を下回っているが、施設の規模が小さいことが主な要因と考えられる。</t>
    <rPh sb="99" eb="100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</si>
</sst>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290</c:v>
                </c:pt>
                <c:pt idx="4">
                  <c:v>1166.7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C-4D2B-8881-0CDE04E3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C-4D2B-8881-0CDE04E3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E-4F88-8B02-4768DAF81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E-4F88-8B02-4768DAF81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8F3-4220-A78C-3D5A57CC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3-4220-A78C-3D5A57CC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F18-4A9F-B10E-8427BC0F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8-4A9F-B10E-8427BC0F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0-4415-A40D-8A56356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0-4415-A40D-8A56356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3-4455-BBAC-5B196684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3-4455-BBAC-5B1966849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363.6</c:v>
                </c:pt>
                <c:pt idx="4">
                  <c:v>481.8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7-46F6-B6C3-6514CD58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7-46F6-B6C3-6514CD58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65.5</c:v>
                </c:pt>
                <c:pt idx="4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0-4634-9B4A-87C99C80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0-4634-9B4A-87C99C80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19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C-4DB2-BED8-C4732567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C-4DB2-BED8-C4732567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1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山口県岩国市　岩国駅西口第２送迎用駐車場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341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1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11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 t="str">
        <f>データ!Z7</f>
        <v>-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 t="str">
        <f>データ!AA7</f>
        <v>-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290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1166.7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 t="str">
        <f>データ!AK7</f>
        <v>-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 t="str">
        <f>データ!AL7</f>
        <v>-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 t="str">
        <f>データ!DL7</f>
        <v>-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 t="str">
        <f>データ!DM7</f>
        <v>-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363.6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481.8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 t="str">
        <f>データ!AE7</f>
        <v>-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 t="str">
        <f>データ!AF7</f>
        <v>-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 t="str">
        <f>データ!AP7</f>
        <v>-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 t="str">
        <f>データ!AQ7</f>
        <v>-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 t="str">
        <f>データ!DQ7</f>
        <v>-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 t="str">
        <f>データ!DR7</f>
        <v>-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 t="str">
        <f>データ!AV7</f>
        <v>-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 t="str">
        <f>データ!AW7</f>
        <v>-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 t="str">
        <f>データ!BG7</f>
        <v>-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 t="str">
        <f>データ!BH7</f>
        <v>-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65.5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91.4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 t="str">
        <f>データ!BR7</f>
        <v>-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 t="str">
        <f>データ!BS7</f>
        <v>-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 t="str">
        <f>データ!BA7</f>
        <v>-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 t="str">
        <f>データ!BB7</f>
        <v>-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 t="str">
        <f>データ!BL7</f>
        <v>-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 t="str">
        <f>データ!BM7</f>
        <v>-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 t="str">
        <f>データ!BW7</f>
        <v>-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 t="str">
        <f>データ!BX7</f>
        <v>-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 t="str">
        <f>データ!DA7</f>
        <v>-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 t="str">
        <f>データ!DB7</f>
        <v>-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 t="str">
        <f>データ!DF7</f>
        <v>-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 t="str">
        <f>データ!DG7</f>
        <v>-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89SL2OyUhybqJMfmMg9uhDrUY/F5aulFnfe08aEFNm/IkZduOgVY131TxylJ5jd78nN4el1wrEux5W8Dic1RdA==" saltValue="1N3dyzN41x10dzMGxg6c6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91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102</v>
      </c>
      <c r="AW5" s="47" t="s">
        <v>103</v>
      </c>
      <c r="AX5" s="47" t="s">
        <v>104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106</v>
      </c>
      <c r="BG5" s="47" t="s">
        <v>89</v>
      </c>
      <c r="BH5" s="47" t="s">
        <v>90</v>
      </c>
      <c r="BI5" s="47" t="s">
        <v>104</v>
      </c>
      <c r="BJ5" s="47" t="s">
        <v>105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107</v>
      </c>
      <c r="BS5" s="47" t="s">
        <v>103</v>
      </c>
      <c r="BT5" s="47" t="s">
        <v>91</v>
      </c>
      <c r="BU5" s="47" t="s">
        <v>101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105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108</v>
      </c>
      <c r="CP5" s="47" t="s">
        <v>107</v>
      </c>
      <c r="CQ5" s="47" t="s">
        <v>103</v>
      </c>
      <c r="CR5" s="47" t="s">
        <v>91</v>
      </c>
      <c r="CS5" s="47" t="s">
        <v>105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102</v>
      </c>
      <c r="DB5" s="47" t="s">
        <v>109</v>
      </c>
      <c r="DC5" s="47" t="s">
        <v>91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103</v>
      </c>
      <c r="DN5" s="47" t="s">
        <v>91</v>
      </c>
      <c r="DO5" s="47" t="s">
        <v>105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110</v>
      </c>
      <c r="B6" s="48">
        <f>B8</f>
        <v>2021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山口県岩国市</v>
      </c>
      <c r="I6" s="48" t="str">
        <f t="shared" si="1"/>
        <v>岩国駅西口第２送迎用駐車場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</v>
      </c>
      <c r="S6" s="50" t="str">
        <f t="shared" si="1"/>
        <v>駅</v>
      </c>
      <c r="T6" s="50" t="str">
        <f t="shared" si="1"/>
        <v>無</v>
      </c>
      <c r="U6" s="51">
        <f t="shared" si="1"/>
        <v>341</v>
      </c>
      <c r="V6" s="51">
        <f t="shared" si="1"/>
        <v>11</v>
      </c>
      <c r="W6" s="51">
        <f t="shared" si="1"/>
        <v>300</v>
      </c>
      <c r="X6" s="50" t="str">
        <f t="shared" si="1"/>
        <v>利用料金制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>
        <f t="shared" si="2"/>
        <v>290</v>
      </c>
      <c r="AC6" s="52">
        <f t="shared" si="2"/>
        <v>1166.7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>
        <f t="shared" si="5"/>
        <v>65.5</v>
      </c>
      <c r="BJ6" s="52">
        <f t="shared" si="5"/>
        <v>91.4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>
        <f t="shared" si="6"/>
        <v>19</v>
      </c>
      <c r="BU6" s="53">
        <f t="shared" si="6"/>
        <v>32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>
        <f t="shared" si="9"/>
        <v>363.6</v>
      </c>
      <c r="DO6" s="52">
        <f t="shared" si="9"/>
        <v>481.8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113</v>
      </c>
      <c r="B7" s="48">
        <f t="shared" ref="B7:X7" si="10">B8</f>
        <v>2021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山口県　岩国市</v>
      </c>
      <c r="I7" s="48" t="str">
        <f t="shared" si="10"/>
        <v>岩国駅西口第２送迎用駐車場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</v>
      </c>
      <c r="S7" s="50" t="str">
        <f t="shared" si="10"/>
        <v>駅</v>
      </c>
      <c r="T7" s="50" t="str">
        <f t="shared" si="10"/>
        <v>無</v>
      </c>
      <c r="U7" s="51">
        <f t="shared" si="10"/>
        <v>341</v>
      </c>
      <c r="V7" s="51">
        <f t="shared" si="10"/>
        <v>11</v>
      </c>
      <c r="W7" s="51">
        <f t="shared" si="10"/>
        <v>300</v>
      </c>
      <c r="X7" s="50" t="str">
        <f t="shared" si="10"/>
        <v>利用料金制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>
        <f t="shared" si="11"/>
        <v>290</v>
      </c>
      <c r="AC7" s="52">
        <f t="shared" si="11"/>
        <v>1166.7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>
        <f t="shared" si="11"/>
        <v>383.4</v>
      </c>
      <c r="AH7" s="52">
        <f t="shared" si="11"/>
        <v>338.4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>
        <f t="shared" si="12"/>
        <v>10.199999999999999</v>
      </c>
      <c r="AS7" s="52">
        <f t="shared" si="12"/>
        <v>5.0999999999999996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>
        <f t="shared" si="13"/>
        <v>407</v>
      </c>
      <c r="BD7" s="53">
        <f t="shared" si="13"/>
        <v>166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>
        <f t="shared" si="14"/>
        <v>65.5</v>
      </c>
      <c r="BJ7" s="52">
        <f t="shared" si="14"/>
        <v>91.4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>
        <f t="shared" si="14"/>
        <v>-122.5</v>
      </c>
      <c r="BO7" s="52">
        <f t="shared" si="14"/>
        <v>8.5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>
        <f t="shared" si="15"/>
        <v>19</v>
      </c>
      <c r="BU7" s="53">
        <f t="shared" si="15"/>
        <v>32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>
        <f t="shared" si="15"/>
        <v>2576</v>
      </c>
      <c r="BZ7" s="53">
        <f t="shared" si="15"/>
        <v>4153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0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>
        <f t="shared" si="16"/>
        <v>70.3</v>
      </c>
      <c r="DI7" s="52">
        <f t="shared" si="16"/>
        <v>70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>
        <f t="shared" si="17"/>
        <v>363.6</v>
      </c>
      <c r="DO7" s="52">
        <f t="shared" si="17"/>
        <v>481.8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352080</v>
      </c>
      <c r="D8" s="55">
        <v>47</v>
      </c>
      <c r="E8" s="55">
        <v>14</v>
      </c>
      <c r="F8" s="55">
        <v>0</v>
      </c>
      <c r="G8" s="55">
        <v>7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1</v>
      </c>
      <c r="S8" s="57" t="s">
        <v>126</v>
      </c>
      <c r="T8" s="57" t="s">
        <v>127</v>
      </c>
      <c r="U8" s="58">
        <v>341</v>
      </c>
      <c r="V8" s="58">
        <v>11</v>
      </c>
      <c r="W8" s="58">
        <v>300</v>
      </c>
      <c r="X8" s="57" t="s">
        <v>128</v>
      </c>
      <c r="Y8" s="59" t="s">
        <v>120</v>
      </c>
      <c r="Z8" s="59" t="s">
        <v>120</v>
      </c>
      <c r="AA8" s="59" t="s">
        <v>120</v>
      </c>
      <c r="AB8" s="59">
        <v>290</v>
      </c>
      <c r="AC8" s="59">
        <v>1166.7</v>
      </c>
      <c r="AD8" s="59" t="s">
        <v>120</v>
      </c>
      <c r="AE8" s="59" t="s">
        <v>120</v>
      </c>
      <c r="AF8" s="59" t="s">
        <v>120</v>
      </c>
      <c r="AG8" s="59">
        <v>383.4</v>
      </c>
      <c r="AH8" s="59">
        <v>338.4</v>
      </c>
      <c r="AI8" s="56">
        <v>236.1</v>
      </c>
      <c r="AJ8" s="59" t="s">
        <v>120</v>
      </c>
      <c r="AK8" s="59" t="s">
        <v>120</v>
      </c>
      <c r="AL8" s="59" t="s">
        <v>120</v>
      </c>
      <c r="AM8" s="59">
        <v>0</v>
      </c>
      <c r="AN8" s="59">
        <v>0</v>
      </c>
      <c r="AO8" s="59" t="s">
        <v>120</v>
      </c>
      <c r="AP8" s="59" t="s">
        <v>120</v>
      </c>
      <c r="AQ8" s="59" t="s">
        <v>120</v>
      </c>
      <c r="AR8" s="59">
        <v>10.199999999999999</v>
      </c>
      <c r="AS8" s="59">
        <v>5.0999999999999996</v>
      </c>
      <c r="AT8" s="56">
        <v>5.2</v>
      </c>
      <c r="AU8" s="60" t="s">
        <v>120</v>
      </c>
      <c r="AV8" s="60" t="s">
        <v>120</v>
      </c>
      <c r="AW8" s="60" t="s">
        <v>120</v>
      </c>
      <c r="AX8" s="60">
        <v>0</v>
      </c>
      <c r="AY8" s="60">
        <v>0</v>
      </c>
      <c r="AZ8" s="60" t="s">
        <v>120</v>
      </c>
      <c r="BA8" s="60" t="s">
        <v>120</v>
      </c>
      <c r="BB8" s="60" t="s">
        <v>120</v>
      </c>
      <c r="BC8" s="60">
        <v>407</v>
      </c>
      <c r="BD8" s="60">
        <v>166</v>
      </c>
      <c r="BE8" s="60">
        <v>3111</v>
      </c>
      <c r="BF8" s="59" t="s">
        <v>120</v>
      </c>
      <c r="BG8" s="59" t="s">
        <v>120</v>
      </c>
      <c r="BH8" s="59" t="s">
        <v>120</v>
      </c>
      <c r="BI8" s="59">
        <v>65.5</v>
      </c>
      <c r="BJ8" s="59">
        <v>91.4</v>
      </c>
      <c r="BK8" s="59" t="s">
        <v>120</v>
      </c>
      <c r="BL8" s="59" t="s">
        <v>120</v>
      </c>
      <c r="BM8" s="59" t="s">
        <v>120</v>
      </c>
      <c r="BN8" s="59">
        <v>-122.5</v>
      </c>
      <c r="BO8" s="59">
        <v>8.5</v>
      </c>
      <c r="BP8" s="56">
        <v>0.8</v>
      </c>
      <c r="BQ8" s="60" t="s">
        <v>120</v>
      </c>
      <c r="BR8" s="60" t="s">
        <v>120</v>
      </c>
      <c r="BS8" s="60" t="s">
        <v>120</v>
      </c>
      <c r="BT8" s="61">
        <v>19</v>
      </c>
      <c r="BU8" s="61">
        <v>32</v>
      </c>
      <c r="BV8" s="60" t="s">
        <v>120</v>
      </c>
      <c r="BW8" s="60" t="s">
        <v>120</v>
      </c>
      <c r="BX8" s="60" t="s">
        <v>120</v>
      </c>
      <c r="BY8" s="60">
        <v>2576</v>
      </c>
      <c r="BZ8" s="60">
        <v>4153</v>
      </c>
      <c r="CA8" s="58">
        <v>10906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0</v>
      </c>
      <c r="CN8" s="58">
        <v>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 t="s">
        <v>120</v>
      </c>
      <c r="DA8" s="59" t="s">
        <v>120</v>
      </c>
      <c r="DB8" s="59" t="s">
        <v>120</v>
      </c>
      <c r="DC8" s="59">
        <v>0</v>
      </c>
      <c r="DD8" s="59">
        <v>0</v>
      </c>
      <c r="DE8" s="59" t="s">
        <v>120</v>
      </c>
      <c r="DF8" s="59" t="s">
        <v>120</v>
      </c>
      <c r="DG8" s="59" t="s">
        <v>120</v>
      </c>
      <c r="DH8" s="59">
        <v>70.3</v>
      </c>
      <c r="DI8" s="59">
        <v>70</v>
      </c>
      <c r="DJ8" s="56">
        <v>99.8</v>
      </c>
      <c r="DK8" s="59" t="s">
        <v>120</v>
      </c>
      <c r="DL8" s="59" t="s">
        <v>120</v>
      </c>
      <c r="DM8" s="59" t="s">
        <v>120</v>
      </c>
      <c r="DN8" s="59">
        <v>363.6</v>
      </c>
      <c r="DO8" s="59">
        <v>481.8</v>
      </c>
      <c r="DP8" s="59" t="s">
        <v>120</v>
      </c>
      <c r="DQ8" s="59" t="s">
        <v>120</v>
      </c>
      <c r="DR8" s="59" t="s">
        <v>120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dcterms:created xsi:type="dcterms:W3CDTF">2022-12-09T03:30:46Z</dcterms:created>
  <dcterms:modified xsi:type="dcterms:W3CDTF">2023-01-18T06:06:56Z</dcterms:modified>
  <cp:category/>
</cp:coreProperties>
</file>