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0203〆切】公営企業に係る経営比較分析表（令和３年度決算）の分析等について\【法非適】駐車場整備事業\"/>
    </mc:Choice>
  </mc:AlternateContent>
  <xr:revisionPtr revIDLastSave="0" documentId="13_ncr:1_{B9AC47E4-E58D-495D-9029-4627FFBC6CB9}" xr6:coauthVersionLast="45" xr6:coauthVersionMax="45" xr10:uidLastSave="{00000000-0000-0000-0000-000000000000}"/>
  <workbookProtection workbookAlgorithmName="SHA-512" workbookHashValue="meWSfDQLW6LmG1g/pDb4Ed98GgHmPuqYfkixa/wLONNQ0zJK69pqeYX4luaR68ZMnheKKNIe4/4nLhilNm3ssg==" workbookSaltValue="L/qn72gIrkaIGv+zbqEftg==" workbookSpinCount="100000" lockStructure="1"/>
  <bookViews>
    <workbookView xWindow="15" yWindow="45" windowWidth="19185" windowHeight="1471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FX30" i="4"/>
  <c r="AV76" i="4"/>
  <c r="KO51" i="4"/>
  <c r="HP76" i="4"/>
  <c r="LE76" i="4"/>
  <c r="FX51" i="4"/>
  <c r="KO30" i="4"/>
  <c r="BG51" i="4"/>
  <c r="HA76" i="4"/>
  <c r="AN51" i="4"/>
  <c r="FE30" i="4"/>
  <c r="FE51" i="4"/>
  <c r="AN30" i="4"/>
  <c r="JV51" i="4"/>
  <c r="KP76" i="4"/>
  <c r="JV30" i="4"/>
  <c r="AG76" i="4"/>
  <c r="JC51" i="4"/>
  <c r="KA76" i="4"/>
  <c r="EL51" i="4"/>
  <c r="JC30" i="4"/>
  <c r="GL76" i="4"/>
  <c r="U51" i="4"/>
  <c r="EL30" i="4"/>
  <c r="R76" i="4"/>
  <c r="U30"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<sst xmlns="http://schemas.openxmlformats.org/spreadsheetml/2006/main" count="278" uniqueCount="128">
  <si>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</si>
  <si>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</si>
  <si>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</si>
  <si>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</si>
  <si>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</si>
  <si>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</si>
  <si>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</si>
  <si>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</si>
  <si>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</si>
  <si>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</si>
  <si>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</si>
  <si>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</si>
  <si>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</si>
  <si>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</si>
  <si>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</si>
  <si>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</si>
  <si>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</si>
  <si>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</si>
  <si>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</si>
  <si>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</si>
  <si>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</si>
  <si>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</si>
  <si>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</si>
  <si>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</si>
  <si>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</si>
  <si>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</si>
  <si>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</si>
  <si>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</si>
  <si>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</si>
  <si>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</si>
  <si>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</si>
  <si>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</si>
  <si>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</si>
  <si>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</si>
  <si>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</si>
  <si>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</si>
  <si>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</si>
  <si>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</si>
  <si>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</si>
  <si>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</si>
  <si>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</si>
  <si>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</si>
  <si>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</si>
  <si>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</si>
  <si>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</si>
  <si>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</si>
  <si>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</si>
  <si>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</si>
  <si>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</si>
  <si>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</si>
  <si>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</si>
  <si>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</si>
  <si>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</si>
  <si>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</si>
  <si>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</si>
  <si>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</si>
  <si>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</si>
  <si>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</si>
  <si>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</si>
  <si>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</si>
  <si>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</si>
  <si>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</si>
  <si>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</si>
  <si>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</si>
  <si>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</si>
  <si>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</si>
  <si>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</si>
  <si>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</si>
  <si>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</si>
  <si>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</si>
  <si>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</si>
  <si>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</si>
  <si>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</si>
  <si>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</si>
  <si>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</si>
  <si>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</si>
  <si>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</si>
  <si>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</si>
  <si>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</si>
  <si>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</si>
  <si>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</si>
  <si>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</si>
  <si>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</si>
  <si>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</si>
  <si>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</si>
  <si>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</si>
  <si>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</si>
  <si>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</si>
  <si>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</si>
  <si>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</si>
  <si>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</si>
  <si>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</si>
  <si>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</si>
  <si>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</si>
  <si>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</si>
  <si>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</si>
  <si>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</si>
  <si>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</si>
  <si>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</si>
  <si>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</si>
  <si>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</si>
  <si>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</si>
  <si>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</si>
  <si>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</si>
  <si>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</si>
  <si>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</si>
  <si>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周南市</t>
  </si>
  <si>
    <t>周南市営徳山駅前駐車場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</si>
  <si>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</si>
  <si>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</si>
  <si>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</si>
  <si>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</si>
  <si>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</si>
  <si>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</si>
  <si>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</si>
  <si>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</si>
  <si>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</si>
  <si>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</si>
  <si>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</si>
  <si>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</si>
  <si>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</si>
  <si>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</si>
  <si>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</si>
  <si>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</si>
  <si>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平成30年2月3日に供用開始した近接する徳山駅西駐車場の認知度が向上したことから、収益的収支比率、ＥＢＩＴＤＡが減少した。
令和2年度は新型コロナウイルス感染症拡大の影響により収益的収支比率、売上高ＧＯＰ比率、ＥＢＩＴＤＡが減少したが、令和3年度には回復傾向が見られる。</t>
    <rPh sb="62" eb="63">
      <t>レイ</t>
    </rPh>
    <rPh sb="63" eb="64">
      <t>ワ</t>
    </rPh>
    <rPh sb="65" eb="67">
      <t>ネンド</t>
    </rPh>
    <rPh sb="118" eb="119">
      <t>レイ</t>
    </rPh>
    <rPh sb="119" eb="120">
      <t>ワ</t>
    </rPh>
    <rPh sb="121" eb="123">
      <t>ネンド</t>
    </rPh>
    <rPh sb="125" eb="127">
      <t>カイフク</t>
    </rPh>
    <rPh sb="127" eb="129">
      <t>ケイコウ</t>
    </rPh>
    <rPh sb="130" eb="131">
      <t>ミ</t>
    </rPh>
    <phoneticPr fontId="5"/>
  </si>
  <si>
    <t>平成30年2月3日に供用開始した近接する徳山駅西駐車場の認知度が向上したことから、稼働率が減少した。
また、令和2年度は新型コロナウイルス感染症拡大の影響により稼働率が減少したが、令和3年度には回復傾向が見られる。</t>
    <rPh sb="90" eb="91">
      <t>レイ</t>
    </rPh>
    <rPh sb="91" eb="92">
      <t>ワ</t>
    </rPh>
    <rPh sb="93" eb="95">
      <t>ネンド</t>
    </rPh>
    <rPh sb="97" eb="99">
      <t>カイフク</t>
    </rPh>
    <rPh sb="99" eb="101">
      <t>ケイコウ</t>
    </rPh>
    <rPh sb="102" eb="103">
      <t>ミ</t>
    </rPh>
    <phoneticPr fontId="5"/>
  </si>
  <si>
    <t>市街地再開発事業等による徳山駅周辺の駐車場需要を注視し、指定管理者制度を活用した効果的・効率的な運営を行う。
徳山駅周辺の賑わいの創出、中心市街地の活性化を図るため、官民が連携して中心市街地の公共施設を一体的に運営する徳山駅周辺官民連携管理運営事業に取り組む。</t>
    <rPh sb="0" eb="3">
      <t>シガイチ</t>
    </rPh>
    <rPh sb="3" eb="6">
      <t>サイカイハツ</t>
    </rPh>
    <rPh sb="6" eb="8">
      <t>ジギョウ</t>
    </rPh>
    <rPh sb="8" eb="9">
      <t>トウ</t>
    </rPh>
    <rPh sb="12" eb="15">
      <t>トクヤマエキ</t>
    </rPh>
    <rPh sb="15" eb="17">
      <t>シュウヘン</t>
    </rPh>
    <rPh sb="18" eb="21">
      <t>チュウシャジョウ</t>
    </rPh>
    <rPh sb="21" eb="23">
      <t>ジュヨウ</t>
    </rPh>
    <rPh sb="28" eb="30">
      <t>シテイ</t>
    </rPh>
    <rPh sb="30" eb="32">
      <t>カンリ</t>
    </rPh>
    <rPh sb="32" eb="33">
      <t>シャ</t>
    </rPh>
    <rPh sb="33" eb="35">
      <t>セイド</t>
    </rPh>
    <rPh sb="36" eb="38">
      <t>カツヨウ</t>
    </rPh>
    <rPh sb="40" eb="43">
      <t>コウカテキ</t>
    </rPh>
    <rPh sb="44" eb="47">
      <t>コウリツテキ</t>
    </rPh>
    <rPh sb="48" eb="50">
      <t>ウンエイ</t>
    </rPh>
    <rPh sb="51" eb="52">
      <t>オコナ</t>
    </rPh>
    <rPh sb="55" eb="58">
      <t>トクヤマエキ</t>
    </rPh>
    <rPh sb="58" eb="60">
      <t>シュウヘン</t>
    </rPh>
    <rPh sb="61" eb="62">
      <t>ニギ</t>
    </rPh>
    <rPh sb="65" eb="67">
      <t>ソウシュツ</t>
    </rPh>
    <rPh sb="68" eb="70">
      <t>チュウシン</t>
    </rPh>
    <rPh sb="70" eb="73">
      <t>シガイチ</t>
    </rPh>
    <rPh sb="74" eb="77">
      <t>カッセイカ</t>
    </rPh>
    <rPh sb="78" eb="79">
      <t>ハカ</t>
    </rPh>
    <rPh sb="83" eb="85">
      <t>カンミン</t>
    </rPh>
    <rPh sb="86" eb="88">
      <t>レンケイ</t>
    </rPh>
    <rPh sb="90" eb="92">
      <t>チュウシン</t>
    </rPh>
    <rPh sb="92" eb="95">
      <t>シガイチ</t>
    </rPh>
    <rPh sb="96" eb="98">
      <t>コウキョウ</t>
    </rPh>
    <rPh sb="98" eb="100">
      <t>シセツ</t>
    </rPh>
    <rPh sb="101" eb="104">
      <t>イッタイテキ</t>
    </rPh>
    <rPh sb="105" eb="107">
      <t>ウンエイ</t>
    </rPh>
    <rPh sb="109" eb="112">
      <t>トクヤマエキ</t>
    </rPh>
    <rPh sb="112" eb="114">
      <t>シュウヘン</t>
    </rPh>
    <rPh sb="114" eb="116">
      <t>カンミン</t>
    </rPh>
    <rPh sb="116" eb="118">
      <t>レンケイ</t>
    </rPh>
    <rPh sb="118" eb="120">
      <t>カンリ</t>
    </rPh>
    <rPh sb="120" eb="122">
      <t>ウンエイ</t>
    </rPh>
    <rPh sb="122" eb="124">
      <t>ジギョウ</t>
    </rPh>
    <rPh sb="125" eb="126">
      <t>ト</t>
    </rPh>
    <rPh sb="127" eb="128">
      <t>ク</t>
    </rPh>
    <phoneticPr fontId="5"/>
  </si>
  <si>
    <t>平成29年度に駐車桝拡張や側溝改修等のリニューアル工事を行い、財源の一部として企業債を借り入れた。
予防保全等により長寿命化を図るとともに、劣化している設備について、その劣化状況や設置目的等から優先順位を定め計画的な更新を検討する。</t>
    <rPh sb="50" eb="52">
      <t>ヨボウ</t>
    </rPh>
    <rPh sb="52" eb="54">
      <t>ホゼン</t>
    </rPh>
    <rPh sb="54" eb="55">
      <t>トウ</t>
    </rPh>
    <rPh sb="58" eb="62">
      <t>チョウジュミョウカ</t>
    </rPh>
    <rPh sb="63" eb="64">
      <t>ハカ</t>
    </rPh>
    <rPh sb="70" eb="72">
      <t>レッカ</t>
    </rPh>
    <rPh sb="76" eb="78">
      <t>セツビ</t>
    </rPh>
    <rPh sb="85" eb="87">
      <t>レッカ</t>
    </rPh>
    <rPh sb="87" eb="89">
      <t>ジョウキョウ</t>
    </rPh>
    <rPh sb="90" eb="92">
      <t>セッチ</t>
    </rPh>
    <rPh sb="92" eb="94">
      <t>モクテキ</t>
    </rPh>
    <rPh sb="94" eb="95">
      <t>トウ</t>
    </rPh>
    <rPh sb="97" eb="99">
      <t>ユウセン</t>
    </rPh>
    <rPh sb="99" eb="101">
      <t>ジュンイ</t>
    </rPh>
    <rPh sb="102" eb="103">
      <t>サダ</t>
    </rPh>
    <rPh sb="104" eb="107">
      <t>ケイカクテキ</t>
    </rPh>
    <rPh sb="108" eb="110">
      <t>コウシン</t>
    </rPh>
    <rPh sb="111" eb="11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</si>
</sst>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111</c:v>
                </c:pt>
                <c:pt idx="1">
                  <c:v>102</c:v>
                </c:pt>
                <c:pt idx="2">
                  <c:v>93</c:v>
                </c:pt>
                <c:pt idx="3">
                  <c:v>65.400000000000006</c:v>
                </c:pt>
                <c:pt idx="4">
                  <c:v>110.6</c:v>
                </c:pt>
              </c:numCache>
            </c:numRef>
          </c:val>
          <c:extLst>
            <c:ext xmlns:c16="http://schemas.microsoft.com/office/drawing/2014/chart" uri="{C3380CC4-5D6E-409C-BE32-E72D297353CC}">
              <c16:uniqueId val="{00000000-83C8-47ED-ADE3-762B404EF46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83C8-47ED-ADE3-762B404EF46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58</c:v>
                </c:pt>
                <c:pt idx="1">
                  <c:v>63</c:v>
                </c:pt>
                <c:pt idx="2">
                  <c:v>73</c:v>
                </c:pt>
                <c:pt idx="3">
                  <c:v>84.4</c:v>
                </c:pt>
                <c:pt idx="4">
                  <c:v>62.8</c:v>
                </c:pt>
              </c:numCache>
            </c:numRef>
          </c:val>
          <c:extLst>
            <c:ext xmlns:c16="http://schemas.microsoft.com/office/drawing/2014/chart" uri="{C3380CC4-5D6E-409C-BE32-E72D297353CC}">
              <c16:uniqueId val="{00000000-64DF-438B-BF76-F0884E0A4F7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64DF-438B-BF76-F0884E0A4F7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772-4B5A-A66B-E987C354EA0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772-4B5A-A66B-E987C354EA0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AFB-4968-A2E7-6955D1D711D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FB-4968-A2E7-6955D1D711D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F0-4844-A443-5F2EA3F526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0CF0-4844-A443-5F2EA3F526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CFA-4FF5-93F1-55F6182C817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8CFA-4FF5-93F1-55F6182C817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237</c:v>
                </c:pt>
                <c:pt idx="1">
                  <c:v>209</c:v>
                </c:pt>
                <c:pt idx="2">
                  <c:v>179</c:v>
                </c:pt>
                <c:pt idx="3">
                  <c:v>143</c:v>
                </c:pt>
                <c:pt idx="4">
                  <c:v>161</c:v>
                </c:pt>
              </c:numCache>
            </c:numRef>
          </c:val>
          <c:extLst>
            <c:ext xmlns:c16="http://schemas.microsoft.com/office/drawing/2014/chart" uri="{C3380CC4-5D6E-409C-BE32-E72D297353CC}">
              <c16:uniqueId val="{00000000-017A-4980-944B-1E3DFE60B21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017A-4980-944B-1E3DFE60B21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-46</c:v>
                </c:pt>
                <c:pt idx="1">
                  <c:v>1</c:v>
                </c:pt>
                <c:pt idx="2">
                  <c:v>-8</c:v>
                </c:pt>
                <c:pt idx="3">
                  <c:v>-41.3</c:v>
                </c:pt>
                <c:pt idx="4">
                  <c:v>18.2</c:v>
                </c:pt>
              </c:numCache>
            </c:numRef>
          </c:val>
          <c:extLst>
            <c:ext xmlns:c16="http://schemas.microsoft.com/office/drawing/2014/chart" uri="{C3380CC4-5D6E-409C-BE32-E72D297353CC}">
              <c16:uniqueId val="{00000000-991F-4865-B718-4BCD39D2EBC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991F-4865-B718-4BCD39D2EBC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5111</c:v>
                </c:pt>
                <c:pt idx="1">
                  <c:v>611</c:v>
                </c:pt>
                <c:pt idx="2">
                  <c:v>-1966</c:v>
                </c:pt>
                <c:pt idx="3">
                  <c:v>-8024</c:v>
                </c:pt>
                <c:pt idx="4">
                  <c:v>4574</c:v>
                </c:pt>
              </c:numCache>
            </c:numRef>
          </c:val>
          <c:extLst>
            <c:ext xmlns:c16="http://schemas.microsoft.com/office/drawing/2014/chart" uri="{C3380CC4-5D6E-409C-BE32-E72D297353CC}">
              <c16:uniqueId val="{00000000-713C-4C19-ADFE-49A47C5E4D8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713C-4C19-ADFE-49A47C5E4D8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G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山口県周南市　周南市営徳山駅前駐車場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3878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111</v>
      </c>
      <c r="V31" s="116"/>
      <c r="W31" s="116"/>
      <c r="X31" s="116"/>
      <c r="Y31" s="116"/>
      <c r="Z31" s="116"/>
      <c r="AA31" s="116"/>
      <c r="AB31" s="116"/>
      <c r="AC31" s="116"/>
      <c r="AD31" s="116"/>
      <c r="AE31" s="116"/>
      <c r="AF31" s="116"/>
      <c r="AG31" s="116"/>
      <c r="AH31" s="116"/>
      <c r="AI31" s="116"/>
      <c r="AJ31" s="116"/>
      <c r="AK31" s="116"/>
      <c r="AL31" s="116"/>
      <c r="AM31" s="116"/>
      <c r="AN31" s="116">
        <f>データ!Z7</f>
        <v>102</v>
      </c>
      <c r="AO31" s="116"/>
      <c r="AP31" s="116"/>
      <c r="AQ31" s="116"/>
      <c r="AR31" s="116"/>
      <c r="AS31" s="116"/>
      <c r="AT31" s="116"/>
      <c r="AU31" s="116"/>
      <c r="AV31" s="116"/>
      <c r="AW31" s="116"/>
      <c r="AX31" s="116"/>
      <c r="AY31" s="116"/>
      <c r="AZ31" s="116"/>
      <c r="BA31" s="116"/>
      <c r="BB31" s="116"/>
      <c r="BC31" s="116"/>
      <c r="BD31" s="116"/>
      <c r="BE31" s="116"/>
      <c r="BF31" s="116"/>
      <c r="BG31" s="116">
        <f>データ!AA7</f>
        <v>93</v>
      </c>
      <c r="BH31" s="116"/>
      <c r="BI31" s="116"/>
      <c r="BJ31" s="116"/>
      <c r="BK31" s="116"/>
      <c r="BL31" s="116"/>
      <c r="BM31" s="116"/>
      <c r="BN31" s="116"/>
      <c r="BO31" s="116"/>
      <c r="BP31" s="116"/>
      <c r="BQ31" s="116"/>
      <c r="BR31" s="116"/>
      <c r="BS31" s="116"/>
      <c r="BT31" s="116"/>
      <c r="BU31" s="116"/>
      <c r="BV31" s="116"/>
      <c r="BW31" s="116"/>
      <c r="BX31" s="116"/>
      <c r="BY31" s="116"/>
      <c r="BZ31" s="116">
        <f>データ!AB7</f>
        <v>65.400000000000006</v>
      </c>
      <c r="CA31" s="116"/>
      <c r="CB31" s="116"/>
      <c r="CC31" s="116"/>
      <c r="CD31" s="116"/>
      <c r="CE31" s="116"/>
      <c r="CF31" s="116"/>
      <c r="CG31" s="116"/>
      <c r="CH31" s="116"/>
      <c r="CI31" s="116"/>
      <c r="CJ31" s="116"/>
      <c r="CK31" s="116"/>
      <c r="CL31" s="116"/>
      <c r="CM31" s="116"/>
      <c r="CN31" s="116"/>
      <c r="CO31" s="116"/>
      <c r="CP31" s="116"/>
      <c r="CQ31" s="116"/>
      <c r="CR31" s="116"/>
      <c r="CS31" s="116">
        <f>データ!AC7</f>
        <v>110.6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237</v>
      </c>
      <c r="JD31" s="111"/>
      <c r="JE31" s="111"/>
      <c r="JF31" s="111"/>
      <c r="JG31" s="111"/>
      <c r="JH31" s="111"/>
      <c r="JI31" s="111"/>
      <c r="JJ31" s="111"/>
      <c r="JK31" s="111"/>
      <c r="JL31" s="111"/>
      <c r="JM31" s="111"/>
      <c r="JN31" s="111"/>
      <c r="JO31" s="111"/>
      <c r="JP31" s="111"/>
      <c r="JQ31" s="111"/>
      <c r="JR31" s="111"/>
      <c r="JS31" s="111"/>
      <c r="JT31" s="111"/>
      <c r="JU31" s="112"/>
      <c r="JV31" s="110">
        <f>データ!DL7</f>
        <v>209</v>
      </c>
      <c r="JW31" s="111"/>
      <c r="JX31" s="111"/>
      <c r="JY31" s="111"/>
      <c r="JZ31" s="111"/>
      <c r="KA31" s="111"/>
      <c r="KB31" s="111"/>
      <c r="KC31" s="111"/>
      <c r="KD31" s="111"/>
      <c r="KE31" s="111"/>
      <c r="KF31" s="111"/>
      <c r="KG31" s="111"/>
      <c r="KH31" s="111"/>
      <c r="KI31" s="111"/>
      <c r="KJ31" s="111"/>
      <c r="KK31" s="111"/>
      <c r="KL31" s="111"/>
      <c r="KM31" s="111"/>
      <c r="KN31" s="112"/>
      <c r="KO31" s="110">
        <f>データ!DM7</f>
        <v>179</v>
      </c>
      <c r="KP31" s="111"/>
      <c r="KQ31" s="111"/>
      <c r="KR31" s="111"/>
      <c r="KS31" s="111"/>
      <c r="KT31" s="111"/>
      <c r="KU31" s="111"/>
      <c r="KV31" s="111"/>
      <c r="KW31" s="111"/>
      <c r="KX31" s="111"/>
      <c r="KY31" s="111"/>
      <c r="KZ31" s="111"/>
      <c r="LA31" s="111"/>
      <c r="LB31" s="111"/>
      <c r="LC31" s="111"/>
      <c r="LD31" s="111"/>
      <c r="LE31" s="111"/>
      <c r="LF31" s="111"/>
      <c r="LG31" s="112"/>
      <c r="LH31" s="110">
        <f>データ!DN7</f>
        <v>143</v>
      </c>
      <c r="LI31" s="111"/>
      <c r="LJ31" s="111"/>
      <c r="LK31" s="111"/>
      <c r="LL31" s="111"/>
      <c r="LM31" s="111"/>
      <c r="LN31" s="111"/>
      <c r="LO31" s="111"/>
      <c r="LP31" s="111"/>
      <c r="LQ31" s="111"/>
      <c r="LR31" s="111"/>
      <c r="LS31" s="111"/>
      <c r="LT31" s="111"/>
      <c r="LU31" s="111"/>
      <c r="LV31" s="111"/>
      <c r="LW31" s="111"/>
      <c r="LX31" s="111"/>
      <c r="LY31" s="111"/>
      <c r="LZ31" s="112"/>
      <c r="MA31" s="110">
        <f>データ!DO7</f>
        <v>161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-46</v>
      </c>
      <c r="EM52" s="116"/>
      <c r="EN52" s="116"/>
      <c r="EO52" s="116"/>
      <c r="EP52" s="116"/>
      <c r="EQ52" s="116"/>
      <c r="ER52" s="116"/>
      <c r="ES52" s="116"/>
      <c r="ET52" s="116"/>
      <c r="EU52" s="116"/>
      <c r="EV52" s="116"/>
      <c r="EW52" s="116"/>
      <c r="EX52" s="116"/>
      <c r="EY52" s="116"/>
      <c r="EZ52" s="116"/>
      <c r="FA52" s="116"/>
      <c r="FB52" s="116"/>
      <c r="FC52" s="116"/>
      <c r="FD52" s="116"/>
      <c r="FE52" s="116">
        <f>データ!BG7</f>
        <v>1</v>
      </c>
      <c r="FF52" s="116"/>
      <c r="FG52" s="116"/>
      <c r="FH52" s="116"/>
      <c r="FI52" s="116"/>
      <c r="FJ52" s="116"/>
      <c r="FK52" s="116"/>
      <c r="FL52" s="116"/>
      <c r="FM52" s="116"/>
      <c r="FN52" s="116"/>
      <c r="FO52" s="116"/>
      <c r="FP52" s="116"/>
      <c r="FQ52" s="116"/>
      <c r="FR52" s="116"/>
      <c r="FS52" s="116"/>
      <c r="FT52" s="116"/>
      <c r="FU52" s="116"/>
      <c r="FV52" s="116"/>
      <c r="FW52" s="116"/>
      <c r="FX52" s="116">
        <f>データ!BH7</f>
        <v>-8</v>
      </c>
      <c r="FY52" s="116"/>
      <c r="FZ52" s="116"/>
      <c r="GA52" s="116"/>
      <c r="GB52" s="116"/>
      <c r="GC52" s="116"/>
      <c r="GD52" s="116"/>
      <c r="GE52" s="116"/>
      <c r="GF52" s="116"/>
      <c r="GG52" s="116"/>
      <c r="GH52" s="116"/>
      <c r="GI52" s="116"/>
      <c r="GJ52" s="116"/>
      <c r="GK52" s="116"/>
      <c r="GL52" s="116"/>
      <c r="GM52" s="116"/>
      <c r="GN52" s="116"/>
      <c r="GO52" s="116"/>
      <c r="GP52" s="116"/>
      <c r="GQ52" s="116">
        <f>データ!BI7</f>
        <v>-41.3</v>
      </c>
      <c r="GR52" s="116"/>
      <c r="GS52" s="116"/>
      <c r="GT52" s="116"/>
      <c r="GU52" s="116"/>
      <c r="GV52" s="116"/>
      <c r="GW52" s="116"/>
      <c r="GX52" s="116"/>
      <c r="GY52" s="116"/>
      <c r="GZ52" s="116"/>
      <c r="HA52" s="116"/>
      <c r="HB52" s="116"/>
      <c r="HC52" s="116"/>
      <c r="HD52" s="116"/>
      <c r="HE52" s="116"/>
      <c r="HF52" s="116"/>
      <c r="HG52" s="116"/>
      <c r="HH52" s="116"/>
      <c r="HI52" s="116"/>
      <c r="HJ52" s="116">
        <f>データ!BJ7</f>
        <v>18.2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5111</v>
      </c>
      <c r="JD52" s="120"/>
      <c r="JE52" s="120"/>
      <c r="JF52" s="120"/>
      <c r="JG52" s="120"/>
      <c r="JH52" s="120"/>
      <c r="JI52" s="120"/>
      <c r="JJ52" s="120"/>
      <c r="JK52" s="120"/>
      <c r="JL52" s="120"/>
      <c r="JM52" s="120"/>
      <c r="JN52" s="120"/>
      <c r="JO52" s="120"/>
      <c r="JP52" s="120"/>
      <c r="JQ52" s="120"/>
      <c r="JR52" s="120"/>
      <c r="JS52" s="120"/>
      <c r="JT52" s="120"/>
      <c r="JU52" s="120"/>
      <c r="JV52" s="120">
        <f>データ!BR7</f>
        <v>611</v>
      </c>
      <c r="JW52" s="120"/>
      <c r="JX52" s="120"/>
      <c r="JY52" s="120"/>
      <c r="JZ52" s="120"/>
      <c r="KA52" s="120"/>
      <c r="KB52" s="120"/>
      <c r="KC52" s="120"/>
      <c r="KD52" s="120"/>
      <c r="KE52" s="120"/>
      <c r="KF52" s="120"/>
      <c r="KG52" s="120"/>
      <c r="KH52" s="120"/>
      <c r="KI52" s="120"/>
      <c r="KJ52" s="120"/>
      <c r="KK52" s="120"/>
      <c r="KL52" s="120"/>
      <c r="KM52" s="120"/>
      <c r="KN52" s="120"/>
      <c r="KO52" s="120">
        <f>データ!BS7</f>
        <v>-1966</v>
      </c>
      <c r="KP52" s="120"/>
      <c r="KQ52" s="120"/>
      <c r="KR52" s="120"/>
      <c r="KS52" s="120"/>
      <c r="KT52" s="120"/>
      <c r="KU52" s="120"/>
      <c r="KV52" s="120"/>
      <c r="KW52" s="120"/>
      <c r="KX52" s="120"/>
      <c r="KY52" s="120"/>
      <c r="KZ52" s="120"/>
      <c r="LA52" s="120"/>
      <c r="LB52" s="120"/>
      <c r="LC52" s="120"/>
      <c r="LD52" s="120"/>
      <c r="LE52" s="120"/>
      <c r="LF52" s="120"/>
      <c r="LG52" s="120"/>
      <c r="LH52" s="120">
        <f>データ!BT7</f>
        <v>-8024</v>
      </c>
      <c r="LI52" s="120"/>
      <c r="LJ52" s="120"/>
      <c r="LK52" s="120"/>
      <c r="LL52" s="120"/>
      <c r="LM52" s="120"/>
      <c r="LN52" s="120"/>
      <c r="LO52" s="120"/>
      <c r="LP52" s="120"/>
      <c r="LQ52" s="120"/>
      <c r="LR52" s="120"/>
      <c r="LS52" s="120"/>
      <c r="LT52" s="120"/>
      <c r="LU52" s="120"/>
      <c r="LV52" s="120"/>
      <c r="LW52" s="120"/>
      <c r="LX52" s="120"/>
      <c r="LY52" s="120"/>
      <c r="LZ52" s="120"/>
      <c r="MA52" s="120">
        <f>データ!BU7</f>
        <v>4574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58</v>
      </c>
      <c r="KB77" s="111"/>
      <c r="KC77" s="111"/>
      <c r="KD77" s="111"/>
      <c r="KE77" s="111"/>
      <c r="KF77" s="111"/>
      <c r="KG77" s="111"/>
      <c r="KH77" s="111"/>
      <c r="KI77" s="111"/>
      <c r="KJ77" s="111"/>
      <c r="KK77" s="111"/>
      <c r="KL77" s="111"/>
      <c r="KM77" s="111"/>
      <c r="KN77" s="111"/>
      <c r="KO77" s="112"/>
      <c r="KP77" s="110">
        <f>データ!DA7</f>
        <v>63</v>
      </c>
      <c r="KQ77" s="111"/>
      <c r="KR77" s="111"/>
      <c r="KS77" s="111"/>
      <c r="KT77" s="111"/>
      <c r="KU77" s="111"/>
      <c r="KV77" s="111"/>
      <c r="KW77" s="111"/>
      <c r="KX77" s="111"/>
      <c r="KY77" s="111"/>
      <c r="KZ77" s="111"/>
      <c r="LA77" s="111"/>
      <c r="LB77" s="111"/>
      <c r="LC77" s="111"/>
      <c r="LD77" s="112"/>
      <c r="LE77" s="110">
        <f>データ!DB7</f>
        <v>73</v>
      </c>
      <c r="LF77" s="111"/>
      <c r="LG77" s="111"/>
      <c r="LH77" s="111"/>
      <c r="LI77" s="111"/>
      <c r="LJ77" s="111"/>
      <c r="LK77" s="111"/>
      <c r="LL77" s="111"/>
      <c r="LM77" s="111"/>
      <c r="LN77" s="111"/>
      <c r="LO77" s="111"/>
      <c r="LP77" s="111"/>
      <c r="LQ77" s="111"/>
      <c r="LR77" s="111"/>
      <c r="LS77" s="112"/>
      <c r="LT77" s="110">
        <f>データ!DC7</f>
        <v>84.4</v>
      </c>
      <c r="LU77" s="111"/>
      <c r="LV77" s="111"/>
      <c r="LW77" s="111"/>
      <c r="LX77" s="111"/>
      <c r="LY77" s="111"/>
      <c r="LZ77" s="111"/>
      <c r="MA77" s="111"/>
      <c r="MB77" s="111"/>
      <c r="MC77" s="111"/>
      <c r="MD77" s="111"/>
      <c r="ME77" s="111"/>
      <c r="MF77" s="111"/>
      <c r="MG77" s="111"/>
      <c r="MH77" s="112"/>
      <c r="MI77" s="110">
        <f>データ!DD7</f>
        <v>62.8</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86NGaogOEZNJY507jZT97w1WUNAoNoJzsU/PTlmtDwg1WCK03MBLDPomdTKWsgvByyZsZbJl4S/M1Gw9Ru61Qw==" saltValue="GPNISzl2gW6U8oRjxqPrH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100</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100</v>
      </c>
      <c r="DO5" s="47" t="s">
        <v>93</v>
      </c>
      <c r="DP5" s="47" t="s">
        <v>94</v>
      </c>
      <c r="DQ5" s="47" t="s">
        <v>95</v>
      </c>
      <c r="DR5" s="47" t="s">
        <v>96</v>
      </c>
      <c r="DS5" s="47" t="s">
        <v>97</v>
      </c>
      <c r="DT5" s="47" t="s">
        <v>98</v>
      </c>
      <c r="DU5" s="47" t="s">
        <v>99</v>
      </c>
    </row>
    <row r="6" spans="1:125" s="54" customFormat="1" x14ac:dyDescent="0.15">
      <c r="A6" s="37" t="s">
        <v>101</v>
      </c>
      <c r="B6" s="48">
        <f>B8</f>
        <v>2021</v>
      </c>
      <c r="C6" s="48">
        <f t="shared" ref="C6:X6" si="1">C8</f>
        <v>352152</v>
      </c>
      <c r="D6" s="48">
        <f t="shared" si="1"/>
        <v>47</v>
      </c>
      <c r="E6" s="48">
        <f t="shared" si="1"/>
        <v>14</v>
      </c>
      <c r="F6" s="48">
        <f t="shared" si="1"/>
        <v>0</v>
      </c>
      <c r="G6" s="48">
        <f t="shared" si="1"/>
        <v>1</v>
      </c>
      <c r="H6" s="48" t="str">
        <f>SUBSTITUTE(H8,"　","")</f>
        <v>山口県周南市</v>
      </c>
      <c r="I6" s="48" t="str">
        <f t="shared" si="1"/>
        <v>周南市営徳山駅前駐車場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51</v>
      </c>
      <c r="S6" s="50" t="str">
        <f t="shared" si="1"/>
        <v>駅</v>
      </c>
      <c r="T6" s="50" t="str">
        <f t="shared" si="1"/>
        <v>無</v>
      </c>
      <c r="U6" s="51">
        <f t="shared" si="1"/>
        <v>3878</v>
      </c>
      <c r="V6" s="51">
        <f t="shared" si="1"/>
        <v>100</v>
      </c>
      <c r="W6" s="51">
        <f t="shared" si="1"/>
        <v>200</v>
      </c>
      <c r="X6" s="50" t="str">
        <f t="shared" si="1"/>
        <v>利用料金制</v>
      </c>
      <c r="Y6" s="52">
        <f>IF(Y8="-",NA(),Y8)</f>
        <v>111</v>
      </c>
      <c r="Z6" s="52">
        <f t="shared" ref="Z6:AH6" si="2">IF(Z8="-",NA(),Z8)</f>
        <v>102</v>
      </c>
      <c r="AA6" s="52">
        <f t="shared" si="2"/>
        <v>93</v>
      </c>
      <c r="AB6" s="52">
        <f t="shared" si="2"/>
        <v>65.400000000000006</v>
      </c>
      <c r="AC6" s="52">
        <f t="shared" si="2"/>
        <v>110.6</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-46</v>
      </c>
      <c r="BG6" s="52">
        <f t="shared" ref="BG6:BO6" si="5">IF(BG8="-",NA(),BG8)</f>
        <v>1</v>
      </c>
      <c r="BH6" s="52">
        <f t="shared" si="5"/>
        <v>-8</v>
      </c>
      <c r="BI6" s="52">
        <f t="shared" si="5"/>
        <v>-41.3</v>
      </c>
      <c r="BJ6" s="52">
        <f t="shared" si="5"/>
        <v>18.2</v>
      </c>
      <c r="BK6" s="52">
        <f t="shared" si="5"/>
        <v>12.6</v>
      </c>
      <c r="BL6" s="52">
        <f t="shared" si="5"/>
        <v>8.9</v>
      </c>
      <c r="BM6" s="52">
        <f t="shared" si="5"/>
        <v>2.2000000000000002</v>
      </c>
      <c r="BN6" s="52">
        <f t="shared" si="5"/>
        <v>-81</v>
      </c>
      <c r="BO6" s="52">
        <f t="shared" si="5"/>
        <v>-25.1</v>
      </c>
      <c r="BP6" s="49" t="str">
        <f>IF(BP8="-","",IF(BP8="-","【-】","【"&amp;SUBSTITUTE(TEXT(BP8,"#,##0.0"),"-","△")&amp;"】"))</f>
        <v>【0.8】</v>
      </c>
      <c r="BQ6" s="53">
        <f>IF(BQ8="-",NA(),BQ8)</f>
        <v>5111</v>
      </c>
      <c r="BR6" s="53">
        <f t="shared" ref="BR6:BZ6" si="6">IF(BR8="-",NA(),BR8)</f>
        <v>611</v>
      </c>
      <c r="BS6" s="53">
        <f t="shared" si="6"/>
        <v>-1966</v>
      </c>
      <c r="BT6" s="53">
        <f t="shared" si="6"/>
        <v>-8024</v>
      </c>
      <c r="BU6" s="53">
        <f t="shared" si="6"/>
        <v>4574</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102</v>
      </c>
      <c r="CM6" s="51">
        <f t="shared" ref="CM6:CN6" si="7">CM8</f>
        <v>0</v>
      </c>
      <c r="CN6" s="51">
        <f t="shared" si="7"/>
        <v>40000</v>
      </c>
      <c r="CO6" s="52"/>
      <c r="CP6" s="52"/>
      <c r="CQ6" s="52"/>
      <c r="CR6" s="52"/>
      <c r="CS6" s="52"/>
      <c r="CT6" s="52"/>
      <c r="CU6" s="52"/>
      <c r="CV6" s="52"/>
      <c r="CW6" s="52"/>
      <c r="CX6" s="52"/>
      <c r="CY6" s="49" t="s">
        <v>103</v>
      </c>
      <c r="CZ6" s="52">
        <f>IF(CZ8="-",NA(),CZ8)</f>
        <v>58</v>
      </c>
      <c r="DA6" s="52">
        <f t="shared" ref="DA6:DI6" si="8">IF(DA8="-",NA(),DA8)</f>
        <v>63</v>
      </c>
      <c r="DB6" s="52">
        <f t="shared" si="8"/>
        <v>73</v>
      </c>
      <c r="DC6" s="52">
        <f t="shared" si="8"/>
        <v>84.4</v>
      </c>
      <c r="DD6" s="52">
        <f t="shared" si="8"/>
        <v>62.8</v>
      </c>
      <c r="DE6" s="52">
        <f t="shared" si="8"/>
        <v>224</v>
      </c>
      <c r="DF6" s="52">
        <f t="shared" si="8"/>
        <v>178.3</v>
      </c>
      <c r="DG6" s="52">
        <f t="shared" si="8"/>
        <v>163.69999999999999</v>
      </c>
      <c r="DH6" s="52">
        <f t="shared" si="8"/>
        <v>88</v>
      </c>
      <c r="DI6" s="52">
        <f t="shared" si="8"/>
        <v>77.3</v>
      </c>
      <c r="DJ6" s="49" t="str">
        <f>IF(DJ8="-","",IF(DJ8="-","【-】","【"&amp;SUBSTITUTE(TEXT(DJ8,"#,##0.0"),"-","△")&amp;"】"))</f>
        <v>【99.8】</v>
      </c>
      <c r="DK6" s="52">
        <f>IF(DK8="-",NA(),DK8)</f>
        <v>237</v>
      </c>
      <c r="DL6" s="52">
        <f t="shared" ref="DL6:DT6" si="9">IF(DL8="-",NA(),DL8)</f>
        <v>209</v>
      </c>
      <c r="DM6" s="52">
        <f t="shared" si="9"/>
        <v>179</v>
      </c>
      <c r="DN6" s="52">
        <f t="shared" si="9"/>
        <v>143</v>
      </c>
      <c r="DO6" s="52">
        <f t="shared" si="9"/>
        <v>161</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104</v>
      </c>
      <c r="B7" s="48">
        <f t="shared" ref="B7:X7" si="10">B8</f>
        <v>2021</v>
      </c>
      <c r="C7" s="48">
        <f t="shared" si="10"/>
        <v>352152</v>
      </c>
      <c r="D7" s="48">
        <f t="shared" si="10"/>
        <v>47</v>
      </c>
      <c r="E7" s="48">
        <f t="shared" si="10"/>
        <v>14</v>
      </c>
      <c r="F7" s="48">
        <f t="shared" si="10"/>
        <v>0</v>
      </c>
      <c r="G7" s="48">
        <f t="shared" si="10"/>
        <v>1</v>
      </c>
      <c r="H7" s="48" t="str">
        <f t="shared" si="10"/>
        <v>山口県　周南市</v>
      </c>
      <c r="I7" s="48" t="str">
        <f t="shared" si="10"/>
        <v>周南市営徳山駅前駐車場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51</v>
      </c>
      <c r="S7" s="50" t="str">
        <f t="shared" si="10"/>
        <v>駅</v>
      </c>
      <c r="T7" s="50" t="str">
        <f t="shared" si="10"/>
        <v>無</v>
      </c>
      <c r="U7" s="51">
        <f t="shared" si="10"/>
        <v>3878</v>
      </c>
      <c r="V7" s="51">
        <f t="shared" si="10"/>
        <v>100</v>
      </c>
      <c r="W7" s="51">
        <f t="shared" si="10"/>
        <v>200</v>
      </c>
      <c r="X7" s="50" t="str">
        <f t="shared" si="10"/>
        <v>利用料金制</v>
      </c>
      <c r="Y7" s="52">
        <f>Y8</f>
        <v>111</v>
      </c>
      <c r="Z7" s="52">
        <f t="shared" ref="Z7:AH7" si="11">Z8</f>
        <v>102</v>
      </c>
      <c r="AA7" s="52">
        <f t="shared" si="11"/>
        <v>93</v>
      </c>
      <c r="AB7" s="52">
        <f t="shared" si="11"/>
        <v>65.400000000000006</v>
      </c>
      <c r="AC7" s="52">
        <f t="shared" si="11"/>
        <v>110.6</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-46</v>
      </c>
      <c r="BG7" s="52">
        <f t="shared" ref="BG7:BO7" si="14">BG8</f>
        <v>1</v>
      </c>
      <c r="BH7" s="52">
        <f t="shared" si="14"/>
        <v>-8</v>
      </c>
      <c r="BI7" s="52">
        <f t="shared" si="14"/>
        <v>-41.3</v>
      </c>
      <c r="BJ7" s="52">
        <f t="shared" si="14"/>
        <v>18.2</v>
      </c>
      <c r="BK7" s="52">
        <f t="shared" si="14"/>
        <v>12.6</v>
      </c>
      <c r="BL7" s="52">
        <f t="shared" si="14"/>
        <v>8.9</v>
      </c>
      <c r="BM7" s="52">
        <f t="shared" si="14"/>
        <v>2.2000000000000002</v>
      </c>
      <c r="BN7" s="52">
        <f t="shared" si="14"/>
        <v>-81</v>
      </c>
      <c r="BO7" s="52">
        <f t="shared" si="14"/>
        <v>-25.1</v>
      </c>
      <c r="BP7" s="49"/>
      <c r="BQ7" s="53">
        <f>BQ8</f>
        <v>5111</v>
      </c>
      <c r="BR7" s="53">
        <f t="shared" ref="BR7:BZ7" si="15">BR8</f>
        <v>611</v>
      </c>
      <c r="BS7" s="53">
        <f t="shared" si="15"/>
        <v>-1966</v>
      </c>
      <c r="BT7" s="53">
        <f t="shared" si="15"/>
        <v>-8024</v>
      </c>
      <c r="BU7" s="53">
        <f t="shared" si="15"/>
        <v>4574</v>
      </c>
      <c r="BV7" s="53">
        <f t="shared" si="15"/>
        <v>33330</v>
      </c>
      <c r="BW7" s="53">
        <f t="shared" si="15"/>
        <v>18961</v>
      </c>
      <c r="BX7" s="53">
        <f t="shared" si="15"/>
        <v>16100</v>
      </c>
      <c r="BY7" s="53">
        <f t="shared" si="15"/>
        <v>4836</v>
      </c>
      <c r="BZ7" s="53">
        <f t="shared" si="15"/>
        <v>37213</v>
      </c>
      <c r="CA7" s="51"/>
      <c r="CB7" s="52" t="s">
        <v>105</v>
      </c>
      <c r="CC7" s="52" t="s">
        <v>105</v>
      </c>
      <c r="CD7" s="52" t="s">
        <v>105</v>
      </c>
      <c r="CE7" s="52" t="s">
        <v>105</v>
      </c>
      <c r="CF7" s="52" t="s">
        <v>105</v>
      </c>
      <c r="CG7" s="52" t="s">
        <v>105</v>
      </c>
      <c r="CH7" s="52" t="s">
        <v>105</v>
      </c>
      <c r="CI7" s="52" t="s">
        <v>105</v>
      </c>
      <c r="CJ7" s="52" t="s">
        <v>105</v>
      </c>
      <c r="CK7" s="52" t="s">
        <v>103</v>
      </c>
      <c r="CL7" s="49"/>
      <c r="CM7" s="51">
        <f>CM8</f>
        <v>0</v>
      </c>
      <c r="CN7" s="51">
        <f>CN8</f>
        <v>40000</v>
      </c>
      <c r="CO7" s="52" t="s">
        <v>105</v>
      </c>
      <c r="CP7" s="52" t="s">
        <v>105</v>
      </c>
      <c r="CQ7" s="52" t="s">
        <v>105</v>
      </c>
      <c r="CR7" s="52" t="s">
        <v>105</v>
      </c>
      <c r="CS7" s="52" t="s">
        <v>105</v>
      </c>
      <c r="CT7" s="52" t="s">
        <v>105</v>
      </c>
      <c r="CU7" s="52" t="s">
        <v>105</v>
      </c>
      <c r="CV7" s="52" t="s">
        <v>105</v>
      </c>
      <c r="CW7" s="52" t="s">
        <v>105</v>
      </c>
      <c r="CX7" s="52" t="s">
        <v>103</v>
      </c>
      <c r="CY7" s="49"/>
      <c r="CZ7" s="52">
        <f>CZ8</f>
        <v>58</v>
      </c>
      <c r="DA7" s="52">
        <f t="shared" ref="DA7:DI7" si="16">DA8</f>
        <v>63</v>
      </c>
      <c r="DB7" s="52">
        <f t="shared" si="16"/>
        <v>73</v>
      </c>
      <c r="DC7" s="52">
        <f t="shared" si="16"/>
        <v>84.4</v>
      </c>
      <c r="DD7" s="52">
        <f t="shared" si="16"/>
        <v>62.8</v>
      </c>
      <c r="DE7" s="52">
        <f t="shared" si="16"/>
        <v>224</v>
      </c>
      <c r="DF7" s="52">
        <f t="shared" si="16"/>
        <v>178.3</v>
      </c>
      <c r="DG7" s="52">
        <f t="shared" si="16"/>
        <v>163.69999999999999</v>
      </c>
      <c r="DH7" s="52">
        <f t="shared" si="16"/>
        <v>88</v>
      </c>
      <c r="DI7" s="52">
        <f t="shared" si="16"/>
        <v>77.3</v>
      </c>
      <c r="DJ7" s="49"/>
      <c r="DK7" s="52">
        <f>DK8</f>
        <v>237</v>
      </c>
      <c r="DL7" s="52">
        <f t="shared" ref="DL7:DT7" si="17">DL8</f>
        <v>209</v>
      </c>
      <c r="DM7" s="52">
        <f t="shared" si="17"/>
        <v>179</v>
      </c>
      <c r="DN7" s="52">
        <f t="shared" si="17"/>
        <v>143</v>
      </c>
      <c r="DO7" s="52">
        <f t="shared" si="17"/>
        <v>161</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352152</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51</v>
      </c>
      <c r="S8" s="57" t="s">
        <v>116</v>
      </c>
      <c r="T8" s="57" t="s">
        <v>117</v>
      </c>
      <c r="U8" s="58">
        <v>3878</v>
      </c>
      <c r="V8" s="58">
        <v>100</v>
      </c>
      <c r="W8" s="58">
        <v>200</v>
      </c>
      <c r="X8" s="57" t="s">
        <v>118</v>
      </c>
      <c r="Y8" s="59">
        <v>111</v>
      </c>
      <c r="Z8" s="59">
        <v>102</v>
      </c>
      <c r="AA8" s="59">
        <v>93</v>
      </c>
      <c r="AB8" s="59">
        <v>65.400000000000006</v>
      </c>
      <c r="AC8" s="59">
        <v>110.6</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-46</v>
      </c>
      <c r="BG8" s="59">
        <v>1</v>
      </c>
      <c r="BH8" s="59">
        <v>-8</v>
      </c>
      <c r="BI8" s="59">
        <v>-41.3</v>
      </c>
      <c r="BJ8" s="59">
        <v>18.2</v>
      </c>
      <c r="BK8" s="59">
        <v>12.6</v>
      </c>
      <c r="BL8" s="59">
        <v>8.9</v>
      </c>
      <c r="BM8" s="59">
        <v>2.2000000000000002</v>
      </c>
      <c r="BN8" s="59">
        <v>-81</v>
      </c>
      <c r="BO8" s="59">
        <v>-25.1</v>
      </c>
      <c r="BP8" s="56">
        <v>0.8</v>
      </c>
      <c r="BQ8" s="60">
        <v>5111</v>
      </c>
      <c r="BR8" s="60">
        <v>611</v>
      </c>
      <c r="BS8" s="60">
        <v>-1966</v>
      </c>
      <c r="BT8" s="61">
        <v>-8024</v>
      </c>
      <c r="BU8" s="61">
        <v>4574</v>
      </c>
      <c r="BV8" s="60">
        <v>33330</v>
      </c>
      <c r="BW8" s="60">
        <v>18961</v>
      </c>
      <c r="BX8" s="60">
        <v>16100</v>
      </c>
      <c r="BY8" s="60">
        <v>4836</v>
      </c>
      <c r="BZ8" s="60">
        <v>37213</v>
      </c>
      <c r="CA8" s="58">
        <v>10906</v>
      </c>
      <c r="CB8" s="59" t="s">
        <v>110</v>
      </c>
      <c r="CC8" s="59" t="s">
        <v>110</v>
      </c>
      <c r="CD8" s="59" t="s">
        <v>110</v>
      </c>
      <c r="CE8" s="59" t="s">
        <v>110</v>
      </c>
      <c r="CF8" s="59" t="s">
        <v>110</v>
      </c>
      <c r="CG8" s="59" t="s">
        <v>110</v>
      </c>
      <c r="CH8" s="59" t="s">
        <v>110</v>
      </c>
      <c r="CI8" s="59" t="s">
        <v>110</v>
      </c>
      <c r="CJ8" s="59" t="s">
        <v>110</v>
      </c>
      <c r="CK8" s="59" t="s">
        <v>110</v>
      </c>
      <c r="CL8" s="56" t="s">
        <v>110</v>
      </c>
      <c r="CM8" s="58">
        <v>0</v>
      </c>
      <c r="CN8" s="58">
        <v>40000</v>
      </c>
      <c r="CO8" s="59" t="s">
        <v>110</v>
      </c>
      <c r="CP8" s="59" t="s">
        <v>110</v>
      </c>
      <c r="CQ8" s="59" t="s">
        <v>110</v>
      </c>
      <c r="CR8" s="59" t="s">
        <v>110</v>
      </c>
      <c r="CS8" s="59" t="s">
        <v>110</v>
      </c>
      <c r="CT8" s="59" t="s">
        <v>110</v>
      </c>
      <c r="CU8" s="59" t="s">
        <v>110</v>
      </c>
      <c r="CV8" s="59" t="s">
        <v>110</v>
      </c>
      <c r="CW8" s="59" t="s">
        <v>110</v>
      </c>
      <c r="CX8" s="59" t="s">
        <v>110</v>
      </c>
      <c r="CY8" s="56" t="s">
        <v>110</v>
      </c>
      <c r="CZ8" s="59">
        <v>58</v>
      </c>
      <c r="DA8" s="59">
        <v>63</v>
      </c>
      <c r="DB8" s="59">
        <v>73</v>
      </c>
      <c r="DC8" s="59">
        <v>84.4</v>
      </c>
      <c r="DD8" s="59">
        <v>62.8</v>
      </c>
      <c r="DE8" s="59">
        <v>224</v>
      </c>
      <c r="DF8" s="59">
        <v>178.3</v>
      </c>
      <c r="DG8" s="59">
        <v>163.69999999999999</v>
      </c>
      <c r="DH8" s="59">
        <v>88</v>
      </c>
      <c r="DI8" s="59">
        <v>77.3</v>
      </c>
      <c r="DJ8" s="56">
        <v>99.8</v>
      </c>
      <c r="DK8" s="59">
        <v>237</v>
      </c>
      <c r="DL8" s="59">
        <v>209</v>
      </c>
      <c r="DM8" s="59">
        <v>179</v>
      </c>
      <c r="DN8" s="59">
        <v>143</v>
      </c>
      <c r="DO8" s="59">
        <v>161</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2022-12-09T03:30:48Z</dcterms:created>
  <dcterms:modified xsi:type="dcterms:W3CDTF">2023-02-03T04:40:16Z</dcterms:modified>
  <cp:category/>
</cp:coreProperties>
</file>