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比較分析\"/>
    </mc:Choice>
  </mc:AlternateContent>
  <workbookProtection workbookAlgorithmName="SHA-512" workbookHashValue="SPKlZMnG5873QfCbcnyeSeQ7yOnBeI6iAMJy1ryjAE6fbYOckC7BcAerpQ53GD2+1EGDdPf8sSww1Tgyfz1woA==" workbookSaltValue="msm+DFqsP2cS73sA/ZxvrQ==" workbookSpinCount="100000" lockStructure="1"/>
  <bookViews>
    <workbookView xWindow="0" yWindow="0" windowWidth="20490"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<sst xmlns="http://schemas.openxmlformats.org/spreadsheetml/2006/main" count="228" uniqueCount="114">
  <si>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</si>
  <si>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</si>
  <si>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</si>
  <si>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</si>
  <si>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</si>
  <si>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</si>
  <si>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</si>
  <si>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</si>
  <si>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</si>
  <si>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</si>
  <si>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</si>
  <si>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</si>
  <si>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</si>
  <si>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</si>
  <si>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</si>
  <si>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</si>
  <si>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</si>
  <si>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</si>
  <si>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</si>
  <si>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</si>
  <si>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</si>
  <si>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</si>
  <si>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</si>
  <si>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</si>
  <si>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</si>
  <si>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</si>
  <si>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</si>
  <si>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</si>
  <si>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</si>
  <si>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</si>
  <si>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</si>
  <si>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</si>
  <si>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</si>
  <si>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</si>
  <si>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</si>
  <si>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</si>
  <si>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</si>
  <si>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</si>
  <si>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</si>
  <si>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</si>
  <si>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</si>
  <si>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</si>
  <si>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</si>
  <si>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</si>
  <si>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</si>
  <si>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</si>
  <si>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</si>
  <si>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</si>
  <si>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</si>
  <si>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</si>
  <si>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</si>
  <si>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</si>
  <si>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</si>
  <si>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</si>
  <si>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</si>
  <si>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</si>
  <si>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</si>
  <si>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</si>
  <si>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</si>
  <si>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</si>
  <si>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</si>
  <si>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</si>
  <si>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</si>
  <si>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</si>
  <si>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</si>
  <si>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</si>
  <si>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</si>
  <si>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</si>
  <si>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</si>
  <si>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</si>
  <si>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</si>
  <si>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</si>
  <si>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</si>
  <si>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</si>
  <si>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</si>
  <si>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</si>
  <si>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</si>
  <si>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</si>
  <si>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</si>
  <si>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</si>
  <si>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</si>
  <si>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</si>
  <si>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</si>
  <si>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</si>
  <si>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</si>
  <si>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</si>
  <si>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</si>
  <si>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</si>
  <si>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</si>
  <si>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</si>
  <si>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</si>
  <si>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</si>
  <si>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</si>
  <si>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</si>
  <si>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</si>
  <si>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</si>
  <si>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</si>
  <si>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</si>
  <si>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</si>
  <si>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</si>
  <si>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</si>
  <si>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</si>
  <si>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</si>
  <si>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</si>
  <si>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</si>
  <si>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</si>
  <si>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</si>
  <si>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</si>
  <si>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</si>
  <si>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</si>
  <si>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</si>
  <si>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類似団体と比較すると②管路経年化率はかなり良い。
　下松市簡易水道事業の浄水場や送配水管などの主要施設はほとんどが昭和54年度に建設されたもので、老朽化が目立ち特に送配水管の経年劣化による漏水件数の増加と有収率の低下が顕著であった。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
　これにより当面、②管路経年化率は0％で推移する。管路を含む施設更新計画も当面ないため③管路更新率も0％で推移し、①有形固定資産減価償却率は逓増していくと見込まれる。</t>
    <phoneticPr fontId="19"/>
  </si>
  <si>
    <t>　平成24年3月に「下松市簡易水道事業中期経営計画」を策定し、その計画を平成31年3月に「下松市簡易水道事業経営戦略」として改定し、経営基盤の強化に努めている。
　平成24年度から平成26年度の3箇年で配水管の全面更新を行い有収率の向上につなげたものの、下松市簡易水道事業は厳しい経営環境下にあり、一般会計からの補助金により成立している状況である。
　独立採算制の原則から料金改定が望ましいが、市内での料金格差を是正する観点から政策的判断のもと水道事業と同一料金体系を採用している。そのため、簡易水道事業単独での料金改定は困難であり、今後も収支不足額について一般会計から継続して繰入を行う必要がある。</t>
    <rPh sb="33" eb="35">
      <t>ケイカク</t>
    </rPh>
    <rPh sb="36" eb="38">
      <t>ヘイセイ</t>
    </rPh>
    <rPh sb="40" eb="41">
      <t>ネン</t>
    </rPh>
    <rPh sb="42" eb="43">
      <t>ガツ</t>
    </rPh>
    <rPh sb="45" eb="48">
      <t>クダマツシ</t>
    </rPh>
    <rPh sb="48" eb="50">
      <t>カンイ</t>
    </rPh>
    <rPh sb="50" eb="52">
      <t>スイドウ</t>
    </rPh>
    <rPh sb="52" eb="54">
      <t>ジギョウ</t>
    </rPh>
    <rPh sb="54" eb="56">
      <t>ケイエイ</t>
    </rPh>
    <rPh sb="56" eb="58">
      <t>センリャク</t>
    </rPh>
    <rPh sb="62" eb="64">
      <t>カイテイ</t>
    </rPh>
    <rPh sb="112" eb="115">
      <t>ユウシュウリツ</t>
    </rPh>
    <rPh sb="116" eb="118">
      <t>コウジョウ</t>
    </rPh>
    <rPh sb="127" eb="130">
      <t>クダマツシ</t>
    </rPh>
    <rPh sb="130" eb="136">
      <t>カンイスイドウジギョウ</t>
    </rPh>
    <rPh sb="137" eb="138">
      <t>キビ</t>
    </rPh>
    <rPh sb="140" eb="142">
      <t>ケイエイ</t>
    </rPh>
    <rPh sb="142" eb="144">
      <t>カンキョウ</t>
    </rPh>
    <rPh sb="144" eb="145">
      <t>シタ</t>
    </rPh>
    <rPh sb="149" eb="153">
      <t>イッパンカイケイ</t>
    </rPh>
    <rPh sb="156" eb="159">
      <t>ホジョキン</t>
    </rPh>
    <rPh sb="162" eb="164">
      <t>セイリツ</t>
    </rPh>
    <rPh sb="168" eb="170">
      <t>ジョウキョウ</t>
    </rPh>
    <rPh sb="176" eb="178">
      <t>ドクリツ</t>
    </rPh>
    <rPh sb="178" eb="180">
      <t>サイサン</t>
    </rPh>
    <rPh sb="180" eb="181">
      <t>セイ</t>
    </rPh>
    <rPh sb="182" eb="184">
      <t>ゲンソク</t>
    </rPh>
    <rPh sb="186" eb="188">
      <t>リョウキン</t>
    </rPh>
    <rPh sb="188" eb="190">
      <t>カイテイ</t>
    </rPh>
    <rPh sb="191" eb="192">
      <t>ノゾ</t>
    </rPh>
    <rPh sb="197" eb="199">
      <t>シナイ</t>
    </rPh>
    <rPh sb="201" eb="203">
      <t>リョウキン</t>
    </rPh>
    <rPh sb="203" eb="205">
      <t>カクサ</t>
    </rPh>
    <rPh sb="206" eb="208">
      <t>ゼセイ</t>
    </rPh>
    <rPh sb="210" eb="212">
      <t>カンテン</t>
    </rPh>
    <rPh sb="214" eb="217">
      <t>セイサクテキ</t>
    </rPh>
    <rPh sb="217" eb="219">
      <t>ハンダン</t>
    </rPh>
    <rPh sb="222" eb="224">
      <t>スイドウ</t>
    </rPh>
    <rPh sb="224" eb="226">
      <t>ジギョウ</t>
    </rPh>
    <rPh sb="227" eb="229">
      <t>ドウイツ</t>
    </rPh>
    <rPh sb="229" eb="231">
      <t>リョウキン</t>
    </rPh>
    <rPh sb="231" eb="233">
      <t>タイケイ</t>
    </rPh>
    <rPh sb="234" eb="236">
      <t>サイヨウ</t>
    </rPh>
    <rPh sb="246" eb="252">
      <t>カンイスイドウジギョウ</t>
    </rPh>
    <rPh sb="252" eb="254">
      <t>タンドク</t>
    </rPh>
    <rPh sb="256" eb="258">
      <t>リョウキン</t>
    </rPh>
    <rPh sb="258" eb="260">
      <t>カイテイ</t>
    </rPh>
    <rPh sb="261" eb="263">
      <t>コンナン</t>
    </rPh>
    <rPh sb="267" eb="269">
      <t>コンゴ</t>
    </rPh>
    <rPh sb="270" eb="272">
      <t>シュウシ</t>
    </rPh>
    <rPh sb="272" eb="274">
      <t>フソク</t>
    </rPh>
    <rPh sb="274" eb="275">
      <t>ガク</t>
    </rPh>
    <rPh sb="279" eb="281">
      <t>イッパン</t>
    </rPh>
    <rPh sb="281" eb="283">
      <t>カイケイ</t>
    </rPh>
    <rPh sb="285" eb="287">
      <t>ケイゾク</t>
    </rPh>
    <rPh sb="289" eb="291">
      <t>クリイレ</t>
    </rPh>
    <rPh sb="292" eb="293">
      <t>オコナ</t>
    </rPh>
    <rPh sb="294" eb="296">
      <t>ヒツヨウ</t>
    </rPh>
    <phoneticPr fontId="19"/>
  </si>
  <si>
    <r>
      <t>　</t>
    </r>
    <r>
      <rPr>
        <sz val="10"/>
        <rFont val="ＭＳ ゴシック"/>
        <family val="3"/>
        <charset val="128"/>
      </rPr>
      <t>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t>
    </r>
    <r>
      <rPr>
        <sz val="10"/>
        <color theme="1"/>
        <rFont val="ＭＳ ゴシック"/>
        <family val="3"/>
        <charset val="128"/>
      </rPr>
      <t xml:space="preserve">
　①経常収支比率②累積欠損金比率が類似団体より良いのは一般会計補助金による収入があるためである</t>
    </r>
    <r>
      <rPr>
        <sz val="10"/>
        <rFont val="ＭＳ ゴシック"/>
        <family val="3"/>
        <charset val="128"/>
      </rPr>
      <t>。</t>
    </r>
    <r>
      <rPr>
        <sz val="10"/>
        <color theme="1"/>
        <rFont val="ＭＳ ゴシック"/>
        <family val="3"/>
        <charset val="128"/>
      </rPr>
      <t xml:space="preserve">
　③流動比率は、企業債の償還のため悪化傾向にある。
　④企業債残高対給水収益比率の数値が高い理由は、平成24年3月に策定した「下松市簡易水道事業中期経営計画」に基づき、企業債を借り入れ老朽管の更新事業を行ったためである。当面企業債の借り入れを予定していないので、今後比率は改善していく見込みであるが、給水収益の減少により当面は横ばい傾向が続くと見込まれる。
　⑤料金回収率が類似団体より低いのは、元々給水人口が少ない上に、水道事業と同じ料金設定をしているため給水に係る費用が給水収益で賄えていないからである。
　</t>
    </r>
    <r>
      <rPr>
        <sz val="10"/>
        <rFont val="ＭＳ ゴシック"/>
        <family val="3"/>
        <charset val="128"/>
      </rPr>
      <t>⑥給水原価は、類似団体と比較して低く推移していたが、維持管理費の増加と給水人口の減少に伴う総有収水量の減少により、類似団体と比較して高くなった。
　⑦施設利用率は、横ばいで推移しているが、給水人口の減少により今後逓減していくと見込まれる。</t>
    </r>
    <r>
      <rPr>
        <sz val="10"/>
        <color theme="1"/>
        <rFont val="ＭＳ ゴシック"/>
        <family val="3"/>
        <charset val="128"/>
      </rPr>
      <t xml:space="preserve">
　⑧有収率は過去、類似団体を下回っていたが、老朽管の更新事業により改善傾向にある。
　</t>
    </r>
    <r>
      <rPr>
        <sz val="10"/>
        <color rgb="FFFF0000"/>
        <rFont val="ＭＳ ゴシック"/>
        <family val="3"/>
        <charset val="128"/>
      </rPr>
      <t/>
    </r>
    <rPh sb="11" eb="14">
      <t>シガイチ</t>
    </rPh>
    <rPh sb="16" eb="18">
      <t>ホクブ</t>
    </rPh>
    <rPh sb="21" eb="23">
      <t>ナカヤマ</t>
    </rPh>
    <rPh sb="23" eb="24">
      <t>カン</t>
    </rPh>
    <rPh sb="24" eb="26">
      <t>チイキ</t>
    </rPh>
    <rPh sb="27" eb="29">
      <t>ヨネガワ</t>
    </rPh>
    <rPh sb="29" eb="31">
      <t>チク</t>
    </rPh>
    <rPh sb="32" eb="34">
      <t>キュウスイ</t>
    </rPh>
    <rPh sb="35" eb="36">
      <t>オコナ</t>
    </rPh>
    <rPh sb="168" eb="170">
      <t>キギョウ</t>
    </rPh>
    <rPh sb="170" eb="171">
      <t>サイ</t>
    </rPh>
    <rPh sb="172" eb="174">
      <t>ショウカン</t>
    </rPh>
    <rPh sb="177" eb="179">
      <t>アッカ</t>
    </rPh>
    <rPh sb="179" eb="181">
      <t>ケイコウ</t>
    </rPh>
    <rPh sb="204" eb="205">
      <t>タカ</t>
    </rPh>
    <rPh sb="293" eb="295">
      <t>ヒリツ</t>
    </rPh>
    <rPh sb="296" eb="298">
      <t>カイゼン</t>
    </rPh>
    <rPh sb="310" eb="312">
      <t>キュウスイ</t>
    </rPh>
    <rPh sb="312" eb="314">
      <t>シュウエキ</t>
    </rPh>
    <rPh sb="315" eb="317">
      <t>ゲンショウ</t>
    </rPh>
    <rPh sb="320" eb="322">
      <t>トウメン</t>
    </rPh>
    <rPh sb="323" eb="324">
      <t>ヨコ</t>
    </rPh>
    <rPh sb="326" eb="328">
      <t>ケイコウ</t>
    </rPh>
    <rPh sb="329" eb="330">
      <t>ツヅ</t>
    </rPh>
    <rPh sb="332" eb="334">
      <t>ミコ</t>
    </rPh>
    <rPh sb="423" eb="427">
      <t>ルイジダンタイ</t>
    </rPh>
    <rPh sb="428" eb="430">
      <t>ヒカク</t>
    </rPh>
    <rPh sb="432" eb="433">
      <t>ヒク</t>
    </rPh>
    <rPh sb="434" eb="436">
      <t>スイイ</t>
    </rPh>
    <rPh sb="442" eb="447">
      <t>イジカンリヒ</t>
    </rPh>
    <rPh sb="448" eb="450">
      <t>ゾウカ</t>
    </rPh>
    <rPh sb="456" eb="458">
      <t>ゲンショウ</t>
    </rPh>
    <rPh sb="459" eb="460">
      <t>トモナ</t>
    </rPh>
    <rPh sb="467" eb="469">
      <t>ゲンショウ</t>
    </rPh>
    <rPh sb="473" eb="475">
      <t>ルイジ</t>
    </rPh>
    <rPh sb="475" eb="477">
      <t>ダンタイ</t>
    </rPh>
    <rPh sb="478" eb="480">
      <t>ヒカク</t>
    </rPh>
    <rPh sb="482" eb="483">
      <t>タカ</t>
    </rPh>
    <rPh sb="491" eb="493">
      <t>シセツ</t>
    </rPh>
    <rPh sb="493" eb="495">
      <t>リヨウ</t>
    </rPh>
    <rPh sb="495" eb="496">
      <t>リツ</t>
    </rPh>
    <rPh sb="498" eb="499">
      <t>ヨコ</t>
    </rPh>
    <rPh sb="502" eb="504">
      <t>スイイ</t>
    </rPh>
    <rPh sb="520" eb="522">
      <t>コンゴ</t>
    </rPh>
    <rPh sb="522" eb="524">
      <t>テイゲン</t>
    </rPh>
    <rPh sb="529" eb="531">
      <t>ミコ</t>
    </rPh>
    <rPh sb="542" eb="544">
      <t>カコ</t>
    </rPh>
    <rPh sb="545" eb="547">
      <t>ルイジ</t>
    </rPh>
    <rPh sb="547" eb="549">
      <t>ダンタイ</t>
    </rPh>
    <rPh sb="550" eb="552">
      <t>シタマワ</t>
    </rPh>
    <rPh sb="569" eb="571">
      <t>カイゼン</t>
    </rPh>
    <rPh sb="571" eb="573">
      <t>ケイコウ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</si>
</sst>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ED-4D40-91EF-D70D19E70F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1.72</c:v>
                </c:pt>
                <c:pt idx="1">
                  <c:v>1.9</c:v>
                </c:pt>
                <c:pt idx="2">
                  <c:v>0.25</c:v>
                </c:pt>
                <c:pt idx="3">
                  <c:v>0.96</c:v>
                </c:pt>
                <c:pt idx="4">
                  <c:v>0.37</c:v>
                </c:pt>
              </c:numCache>
            </c:numRef>
          </c:val>
          <c:smooth val="0"/>
          <c:extLst>
            <c:ext xmlns:c16="http://schemas.microsoft.com/office/drawing/2014/chart" uri="{C3380CC4-5D6E-409C-BE32-E72D297353CC}">
              <c16:uniqueId val="{00000001-1AED-4D40-91EF-D70D19E70F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c:v>
                </c:pt>
                <c:pt idx="1">
                  <c:v>100</c:v>
                </c:pt>
                <c:pt idx="2">
                  <c:v>100</c:v>
                </c:pt>
                <c:pt idx="3">
                  <c:v>100</c:v>
                </c:pt>
                <c:pt idx="4">
                  <c:v>100</c:v>
                </c:pt>
              </c:numCache>
            </c:numRef>
          </c:val>
          <c:extLst>
            <c:ext xmlns:c16="http://schemas.microsoft.com/office/drawing/2014/chart" uri="{C3380CC4-5D6E-409C-BE32-E72D297353CC}">
              <c16:uniqueId val="{00000000-C8E9-40F5-86FE-3D9BEE8A3B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92</c:v>
                </c:pt>
                <c:pt idx="1">
                  <c:v>87.94</c:v>
                </c:pt>
                <c:pt idx="2">
                  <c:v>88.54</c:v>
                </c:pt>
                <c:pt idx="3">
                  <c:v>97.61</c:v>
                </c:pt>
                <c:pt idx="4">
                  <c:v>98.78</c:v>
                </c:pt>
              </c:numCache>
            </c:numRef>
          </c:val>
          <c:smooth val="0"/>
          <c:extLst>
            <c:ext xmlns:c16="http://schemas.microsoft.com/office/drawing/2014/chart" uri="{C3380CC4-5D6E-409C-BE32-E72D297353CC}">
              <c16:uniqueId val="{00000001-C8E9-40F5-86FE-3D9BEE8A3B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29.6</c:v>
                </c:pt>
                <c:pt idx="1">
                  <c:v>31.64</c:v>
                </c:pt>
                <c:pt idx="2">
                  <c:v>33.69</c:v>
                </c:pt>
                <c:pt idx="3">
                  <c:v>35.69</c:v>
                </c:pt>
                <c:pt idx="4">
                  <c:v>37.299999999999997</c:v>
                </c:pt>
              </c:numCache>
            </c:numRef>
          </c:val>
          <c:extLst>
            <c:ext xmlns:c16="http://schemas.microsoft.com/office/drawing/2014/chart" uri="{C3380CC4-5D6E-409C-BE32-E72D297353CC}">
              <c16:uniqueId val="{00000000-3397-4BA6-B60D-39A1928BBB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36.21</c:v>
                </c:pt>
                <c:pt idx="1">
                  <c:v>20.75</c:v>
                </c:pt>
                <c:pt idx="2">
                  <c:v>29.03</c:v>
                </c:pt>
                <c:pt idx="3">
                  <c:v>24.16</c:v>
                </c:pt>
                <c:pt idx="4">
                  <c:v>29.81</c:v>
                </c:pt>
              </c:numCache>
            </c:numRef>
          </c:val>
          <c:smooth val="0"/>
          <c:extLst>
            <c:ext xmlns:c16="http://schemas.microsoft.com/office/drawing/2014/chart" uri="{C3380CC4-5D6E-409C-BE32-E72D297353CC}">
              <c16:uniqueId val="{00000001-3397-4BA6-B60D-39A1928BBB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F7-46CE-8F7F-4736331DC4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12.77</c:v>
                </c:pt>
                <c:pt idx="1">
                  <c:v>6.21</c:v>
                </c:pt>
                <c:pt idx="2">
                  <c:v>11.18</c:v>
                </c:pt>
                <c:pt idx="3">
                  <c:v>18.829999999999998</c:v>
                </c:pt>
                <c:pt idx="4">
                  <c:v>18.05</c:v>
                </c:pt>
              </c:numCache>
            </c:numRef>
          </c:val>
          <c:smooth val="0"/>
          <c:extLst>
            <c:ext xmlns:c16="http://schemas.microsoft.com/office/drawing/2014/chart" uri="{C3380CC4-5D6E-409C-BE32-E72D297353CC}">
              <c16:uniqueId val="{00000001-28F7-46CE-8F7F-4736331DC4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DC-46AD-B344-B8E7F037D7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202.49</c:v>
                </c:pt>
                <c:pt idx="1">
                  <c:v>184.71</c:v>
                </c:pt>
                <c:pt idx="2">
                  <c:v>163.30000000000001</c:v>
                </c:pt>
                <c:pt idx="3">
                  <c:v>143.65</c:v>
                </c:pt>
                <c:pt idx="4">
                  <c:v>155.82</c:v>
                </c:pt>
              </c:numCache>
            </c:numRef>
          </c:val>
          <c:smooth val="0"/>
          <c:extLst>
            <c:ext xmlns:c16="http://schemas.microsoft.com/office/drawing/2014/chart" uri="{C3380CC4-5D6E-409C-BE32-E72D297353CC}">
              <c16:uniqueId val="{00000001-83DC-46AD-B344-B8E7F037D7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508.44</c:v>
                </c:pt>
                <c:pt idx="1">
                  <c:v>470.19</c:v>
                </c:pt>
                <c:pt idx="2">
                  <c:v>504.49</c:v>
                </c:pt>
                <c:pt idx="3">
                  <c:v>492.35</c:v>
                </c:pt>
                <c:pt idx="4">
                  <c:v>447.6</c:v>
                </c:pt>
              </c:numCache>
            </c:numRef>
          </c:val>
          <c:extLst>
            <c:ext xmlns:c16="http://schemas.microsoft.com/office/drawing/2014/chart" uri="{C3380CC4-5D6E-409C-BE32-E72D297353CC}">
              <c16:uniqueId val="{00000000-0B45-45F0-AFB4-CFE2F26C7B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222.24</c:v>
                </c:pt>
                <c:pt idx="1">
                  <c:v>97.88</c:v>
                </c:pt>
                <c:pt idx="2">
                  <c:v>86.33</c:v>
                </c:pt>
                <c:pt idx="3">
                  <c:v>94.01</c:v>
                </c:pt>
                <c:pt idx="4">
                  <c:v>111.08</c:v>
                </c:pt>
              </c:numCache>
            </c:numRef>
          </c:val>
          <c:smooth val="0"/>
          <c:extLst>
            <c:ext xmlns:c16="http://schemas.microsoft.com/office/drawing/2014/chart" uri="{C3380CC4-5D6E-409C-BE32-E72D297353CC}">
              <c16:uniqueId val="{00000001-0B45-45F0-AFB4-CFE2F26C7B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5760.44</c:v>
                </c:pt>
                <c:pt idx="1">
                  <c:v>5323.15</c:v>
                </c:pt>
                <c:pt idx="2">
                  <c:v>5258.08</c:v>
                </c:pt>
                <c:pt idx="3">
                  <c:v>4812.88</c:v>
                </c:pt>
                <c:pt idx="4">
                  <c:v>4458.2</c:v>
                </c:pt>
              </c:numCache>
            </c:numRef>
          </c:val>
          <c:extLst>
            <c:ext xmlns:c16="http://schemas.microsoft.com/office/drawing/2014/chart" uri="{C3380CC4-5D6E-409C-BE32-E72D297353CC}">
              <c16:uniqueId val="{00000000-3FE1-40C1-A0FC-64E0234E12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622.70000000000005</c:v>
                </c:pt>
                <c:pt idx="1">
                  <c:v>1037.24</c:v>
                </c:pt>
                <c:pt idx="2">
                  <c:v>1077.8499999999999</c:v>
                </c:pt>
                <c:pt idx="3">
                  <c:v>1421.84</c:v>
                </c:pt>
                <c:pt idx="4">
                  <c:v>1596.62</c:v>
                </c:pt>
              </c:numCache>
            </c:numRef>
          </c:val>
          <c:smooth val="0"/>
          <c:extLst>
            <c:ext xmlns:c16="http://schemas.microsoft.com/office/drawing/2014/chart" uri="{C3380CC4-5D6E-409C-BE32-E72D297353CC}">
              <c16:uniqueId val="{00000001-3FE1-40C1-A0FC-64E0234E12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16.21</c:v>
                </c:pt>
                <c:pt idx="1">
                  <c:v>16.45</c:v>
                </c:pt>
                <c:pt idx="2">
                  <c:v>14.74</c:v>
                </c:pt>
                <c:pt idx="3">
                  <c:v>14.48</c:v>
                </c:pt>
                <c:pt idx="4">
                  <c:v>14.17</c:v>
                </c:pt>
              </c:numCache>
            </c:numRef>
          </c:val>
          <c:extLst>
            <c:ext xmlns:c16="http://schemas.microsoft.com/office/drawing/2014/chart" uri="{C3380CC4-5D6E-409C-BE32-E72D297353CC}">
              <c16:uniqueId val="{00000000-2EFE-42FC-BC24-B890E8522E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58.59</c:v>
                </c:pt>
                <c:pt idx="1">
                  <c:v>47.14</c:v>
                </c:pt>
                <c:pt idx="2">
                  <c:v>46.51</c:v>
                </c:pt>
                <c:pt idx="3">
                  <c:v>35.72</c:v>
                </c:pt>
                <c:pt idx="4">
                  <c:v>33.659999999999997</c:v>
                </c:pt>
              </c:numCache>
            </c:numRef>
          </c:val>
          <c:smooth val="0"/>
          <c:extLst>
            <c:ext xmlns:c16="http://schemas.microsoft.com/office/drawing/2014/chart" uri="{C3380CC4-5D6E-409C-BE32-E72D297353CC}">
              <c16:uniqueId val="{00000001-2EFE-42FC-BC24-B890E8522E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492.5</c:v>
                </c:pt>
                <c:pt idx="1">
                  <c:v>481.21</c:v>
                </c:pt>
                <c:pt idx="2">
                  <c:v>544.24</c:v>
                </c:pt>
                <c:pt idx="3">
                  <c:v>547.88</c:v>
                </c:pt>
                <c:pt idx="4">
                  <c:v>562.58000000000004</c:v>
                </c:pt>
              </c:numCache>
            </c:numRef>
          </c:val>
          <c:extLst>
            <c:ext xmlns:c16="http://schemas.microsoft.com/office/drawing/2014/chart" uri="{C3380CC4-5D6E-409C-BE32-E72D297353CC}">
              <c16:uniqueId val="{00000000-BA6E-4A91-9EE2-ABC68322E4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521.42999999999995</c:v>
                </c:pt>
                <c:pt idx="1">
                  <c:v>495.71</c:v>
                </c:pt>
                <c:pt idx="2">
                  <c:v>481.17</c:v>
                </c:pt>
                <c:pt idx="3">
                  <c:v>471.3</c:v>
                </c:pt>
                <c:pt idx="4">
                  <c:v>506.68</c:v>
                </c:pt>
              </c:numCache>
            </c:numRef>
          </c:val>
          <c:smooth val="0"/>
          <c:extLst>
            <c:ext xmlns:c16="http://schemas.microsoft.com/office/drawing/2014/chart" uri="{C3380CC4-5D6E-409C-BE32-E72D297353CC}">
              <c16:uniqueId val="{00000001-BA6E-4A91-9EE2-ABC68322E4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64.73</c:v>
                </c:pt>
                <c:pt idx="1">
                  <c:v>63.34</c:v>
                </c:pt>
                <c:pt idx="2">
                  <c:v>60.45</c:v>
                </c:pt>
                <c:pt idx="3">
                  <c:v>62.96</c:v>
                </c:pt>
                <c:pt idx="4">
                  <c:v>61.49</c:v>
                </c:pt>
              </c:numCache>
            </c:numRef>
          </c:val>
          <c:extLst>
            <c:ext xmlns:c16="http://schemas.microsoft.com/office/drawing/2014/chart" uri="{C3380CC4-5D6E-409C-BE32-E72D297353CC}">
              <c16:uniqueId val="{00000000-AFC5-4D17-A69B-7E79695BEDC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36.07</c:v>
                </c:pt>
                <c:pt idx="1">
                  <c:v>45.25</c:v>
                </c:pt>
                <c:pt idx="2">
                  <c:v>49.65</c:v>
                </c:pt>
                <c:pt idx="3">
                  <c:v>51.52</c:v>
                </c:pt>
                <c:pt idx="4">
                  <c:v>48.75</c:v>
                </c:pt>
              </c:numCache>
            </c:numRef>
          </c:val>
          <c:smooth val="0"/>
          <c:extLst>
            <c:ext xmlns:c16="http://schemas.microsoft.com/office/drawing/2014/chart" uri="{C3380CC4-5D6E-409C-BE32-E72D297353CC}">
              <c16:uniqueId val="{00000001-AFC5-4D17-A69B-7E79695BEDC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91.33</c:v>
                </c:pt>
                <c:pt idx="1">
                  <c:v>95.76</c:v>
                </c:pt>
                <c:pt idx="2">
                  <c:v>93.5</c:v>
                </c:pt>
                <c:pt idx="3">
                  <c:v>92.6</c:v>
                </c:pt>
                <c:pt idx="4">
                  <c:v>94.18</c:v>
                </c:pt>
              </c:numCache>
            </c:numRef>
          </c:val>
          <c:extLst>
            <c:ext xmlns:c16="http://schemas.microsoft.com/office/drawing/2014/chart" uri="{C3380CC4-5D6E-409C-BE32-E72D297353CC}">
              <c16:uniqueId val="{00000000-526A-48F7-AC89-377129834D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68.930000000000007</c:v>
                </c:pt>
                <c:pt idx="1">
                  <c:v>66.62</c:v>
                </c:pt>
                <c:pt idx="2">
                  <c:v>64.03</c:v>
                </c:pt>
                <c:pt idx="3">
                  <c:v>61.29</c:v>
                </c:pt>
                <c:pt idx="4">
                  <c:v>60.88</c:v>
                </c:pt>
              </c:numCache>
            </c:numRef>
          </c:val>
          <c:smooth val="0"/>
          <c:extLst>
            <c:ext xmlns:c16="http://schemas.microsoft.com/office/drawing/2014/chart" uri="{C3380CC4-5D6E-409C-BE32-E72D297353CC}">
              <c16:uniqueId val="{00000001-526A-48F7-AC89-377129834D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下松市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15">
      <c r="A8" s="2"/>
      <c r="B8" s="67" t="str">
        <f>データ!$I$6</f>
        <v>法適用</v>
      </c>
      <c r="C8" s="68"/>
      <c r="D8" s="68"/>
      <c r="E8" s="68"/>
      <c r="F8" s="68"/>
      <c r="G8" s="68"/>
      <c r="H8" s="68"/>
      <c r="I8" s="67" t="str">
        <f>データ!$J$6</f>
        <v>水道事業</v>
      </c>
      <c r="J8" s="68"/>
      <c r="K8" s="68"/>
      <c r="L8" s="68"/>
      <c r="M8" s="68"/>
      <c r="N8" s="68"/>
      <c r="O8" s="69"/>
      <c r="P8" s="70" t="str">
        <f>データ!$K$6</f>
        <v>簡易水道事業</v>
      </c>
      <c r="Q8" s="70"/>
      <c r="R8" s="70"/>
      <c r="S8" s="70"/>
      <c r="T8" s="70"/>
      <c r="U8" s="70"/>
      <c r="V8" s="70"/>
      <c r="W8" s="70" t="str">
        <f>データ!$L$6</f>
        <v>C4</v>
      </c>
      <c r="X8" s="70"/>
      <c r="Y8" s="70"/>
      <c r="Z8" s="70"/>
      <c r="AA8" s="70"/>
      <c r="AB8" s="70"/>
      <c r="AC8" s="70"/>
      <c r="AD8" s="70" t="str">
        <f>データ!$M$6</f>
        <v>自治体職員</v>
      </c>
      <c r="AE8" s="70"/>
      <c r="AF8" s="70"/>
      <c r="AG8" s="70"/>
      <c r="AH8" s="70"/>
      <c r="AI8" s="70"/>
      <c r="AJ8" s="70"/>
      <c r="AK8" s="2"/>
      <c r="AL8" s="53">
        <f>データ!$R$6</f>
        <v>57294</v>
      </c>
      <c r="AM8" s="53"/>
      <c r="AN8" s="53"/>
      <c r="AO8" s="53"/>
      <c r="AP8" s="53"/>
      <c r="AQ8" s="53"/>
      <c r="AR8" s="53"/>
      <c r="AS8" s="53"/>
      <c r="AT8" s="50">
        <f>データ!$S$6</f>
        <v>89.36</v>
      </c>
      <c r="AU8" s="51"/>
      <c r="AV8" s="51"/>
      <c r="AW8" s="51"/>
      <c r="AX8" s="51"/>
      <c r="AY8" s="51"/>
      <c r="AZ8" s="51"/>
      <c r="BA8" s="51"/>
      <c r="BB8" s="40">
        <f>データ!$T$6</f>
        <v>641.16</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0" t="str">
        <f>データ!$N$6</f>
        <v>-</v>
      </c>
      <c r="C10" s="51"/>
      <c r="D10" s="51"/>
      <c r="E10" s="51"/>
      <c r="F10" s="51"/>
      <c r="G10" s="51"/>
      <c r="H10" s="51"/>
      <c r="I10" s="50">
        <f>データ!$O$6</f>
        <v>51.09</v>
      </c>
      <c r="J10" s="51"/>
      <c r="K10" s="51"/>
      <c r="L10" s="51"/>
      <c r="M10" s="51"/>
      <c r="N10" s="51"/>
      <c r="O10" s="52"/>
      <c r="P10" s="40">
        <f>データ!$P$6</f>
        <v>0.55000000000000004</v>
      </c>
      <c r="Q10" s="40"/>
      <c r="R10" s="40"/>
      <c r="S10" s="40"/>
      <c r="T10" s="40"/>
      <c r="U10" s="40"/>
      <c r="V10" s="40"/>
      <c r="W10" s="53">
        <f>データ!$Q$6</f>
        <v>1534</v>
      </c>
      <c r="X10" s="53"/>
      <c r="Y10" s="53"/>
      <c r="Z10" s="53"/>
      <c r="AA10" s="53"/>
      <c r="AB10" s="53"/>
      <c r="AC10" s="53"/>
      <c r="AD10" s="2"/>
      <c r="AE10" s="2"/>
      <c r="AF10" s="2"/>
      <c r="AG10" s="2"/>
      <c r="AH10" s="2"/>
      <c r="AI10" s="2"/>
      <c r="AJ10" s="2"/>
      <c r="AK10" s="2"/>
      <c r="AL10" s="53">
        <f>データ!$U$6</f>
        <v>314</v>
      </c>
      <c r="AM10" s="53"/>
      <c r="AN10" s="53"/>
      <c r="AO10" s="53"/>
      <c r="AP10" s="53"/>
      <c r="AQ10" s="53"/>
      <c r="AR10" s="53"/>
      <c r="AS10" s="53"/>
      <c r="AT10" s="50">
        <f>データ!$V$6</f>
        <v>0.63</v>
      </c>
      <c r="AU10" s="51"/>
      <c r="AV10" s="51"/>
      <c r="AW10" s="51"/>
      <c r="AX10" s="51"/>
      <c r="AY10" s="51"/>
      <c r="AZ10" s="51"/>
      <c r="BA10" s="51"/>
      <c r="BB10" s="40">
        <f>データ!$W$6</f>
        <v>498.41</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113</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111</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7"/>
      <c r="BM60" s="88"/>
      <c r="BN60" s="88"/>
      <c r="BO60" s="88"/>
      <c r="BP60" s="88"/>
      <c r="BQ60" s="88"/>
      <c r="BR60" s="88"/>
      <c r="BS60" s="88"/>
      <c r="BT60" s="88"/>
      <c r="BU60" s="88"/>
      <c r="BV60" s="88"/>
      <c r="BW60" s="88"/>
      <c r="BX60" s="88"/>
      <c r="BY60" s="88"/>
      <c r="BZ60" s="89"/>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0" t="s">
        <v>112</v>
      </c>
      <c r="BM66" s="91"/>
      <c r="BN66" s="91"/>
      <c r="BO66" s="91"/>
      <c r="BP66" s="91"/>
      <c r="BQ66" s="91"/>
      <c r="BR66" s="91"/>
      <c r="BS66" s="91"/>
      <c r="BT66" s="91"/>
      <c r="BU66" s="91"/>
      <c r="BV66" s="91"/>
      <c r="BW66" s="91"/>
      <c r="BX66" s="91"/>
      <c r="BY66" s="91"/>
      <c r="BZ66" s="9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0"/>
      <c r="BM67" s="91"/>
      <c r="BN67" s="91"/>
      <c r="BO67" s="91"/>
      <c r="BP67" s="91"/>
      <c r="BQ67" s="91"/>
      <c r="BR67" s="91"/>
      <c r="BS67" s="91"/>
      <c r="BT67" s="91"/>
      <c r="BU67" s="91"/>
      <c r="BV67" s="91"/>
      <c r="BW67" s="91"/>
      <c r="BX67" s="91"/>
      <c r="BY67" s="91"/>
      <c r="BZ67" s="9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0"/>
      <c r="BM68" s="91"/>
      <c r="BN68" s="91"/>
      <c r="BO68" s="91"/>
      <c r="BP68" s="91"/>
      <c r="BQ68" s="91"/>
      <c r="BR68" s="91"/>
      <c r="BS68" s="91"/>
      <c r="BT68" s="91"/>
      <c r="BU68" s="91"/>
      <c r="BV68" s="91"/>
      <c r="BW68" s="91"/>
      <c r="BX68" s="91"/>
      <c r="BY68" s="91"/>
      <c r="BZ68" s="9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0"/>
      <c r="BM69" s="91"/>
      <c r="BN69" s="91"/>
      <c r="BO69" s="91"/>
      <c r="BP69" s="91"/>
      <c r="BQ69" s="91"/>
      <c r="BR69" s="91"/>
      <c r="BS69" s="91"/>
      <c r="BT69" s="91"/>
      <c r="BU69" s="91"/>
      <c r="BV69" s="91"/>
      <c r="BW69" s="91"/>
      <c r="BX69" s="91"/>
      <c r="BY69" s="91"/>
      <c r="BZ69" s="9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0"/>
      <c r="BM70" s="91"/>
      <c r="BN70" s="91"/>
      <c r="BO70" s="91"/>
      <c r="BP70" s="91"/>
      <c r="BQ70" s="91"/>
      <c r="BR70" s="91"/>
      <c r="BS70" s="91"/>
      <c r="BT70" s="91"/>
      <c r="BU70" s="91"/>
      <c r="BV70" s="91"/>
      <c r="BW70" s="91"/>
      <c r="BX70" s="91"/>
      <c r="BY70" s="91"/>
      <c r="BZ70" s="9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0"/>
      <c r="BM71" s="91"/>
      <c r="BN71" s="91"/>
      <c r="BO71" s="91"/>
      <c r="BP71" s="91"/>
      <c r="BQ71" s="91"/>
      <c r="BR71" s="91"/>
      <c r="BS71" s="91"/>
      <c r="BT71" s="91"/>
      <c r="BU71" s="91"/>
      <c r="BV71" s="91"/>
      <c r="BW71" s="91"/>
      <c r="BX71" s="91"/>
      <c r="BY71" s="91"/>
      <c r="BZ71" s="9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0"/>
      <c r="BM72" s="91"/>
      <c r="BN72" s="91"/>
      <c r="BO72" s="91"/>
      <c r="BP72" s="91"/>
      <c r="BQ72" s="91"/>
      <c r="BR72" s="91"/>
      <c r="BS72" s="91"/>
      <c r="BT72" s="91"/>
      <c r="BU72" s="91"/>
      <c r="BV72" s="91"/>
      <c r="BW72" s="91"/>
      <c r="BX72" s="91"/>
      <c r="BY72" s="91"/>
      <c r="BZ72" s="9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0"/>
      <c r="BM73" s="91"/>
      <c r="BN73" s="91"/>
      <c r="BO73" s="91"/>
      <c r="BP73" s="91"/>
      <c r="BQ73" s="91"/>
      <c r="BR73" s="91"/>
      <c r="BS73" s="91"/>
      <c r="BT73" s="91"/>
      <c r="BU73" s="91"/>
      <c r="BV73" s="91"/>
      <c r="BW73" s="91"/>
      <c r="BX73" s="91"/>
      <c r="BY73" s="91"/>
      <c r="BZ73" s="9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0"/>
      <c r="BM74" s="91"/>
      <c r="BN74" s="91"/>
      <c r="BO74" s="91"/>
      <c r="BP74" s="91"/>
      <c r="BQ74" s="91"/>
      <c r="BR74" s="91"/>
      <c r="BS74" s="91"/>
      <c r="BT74" s="91"/>
      <c r="BU74" s="91"/>
      <c r="BV74" s="91"/>
      <c r="BW74" s="91"/>
      <c r="BX74" s="91"/>
      <c r="BY74" s="91"/>
      <c r="BZ74" s="9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0"/>
      <c r="BM75" s="91"/>
      <c r="BN75" s="91"/>
      <c r="BO75" s="91"/>
      <c r="BP75" s="91"/>
      <c r="BQ75" s="91"/>
      <c r="BR75" s="91"/>
      <c r="BS75" s="91"/>
      <c r="BT75" s="91"/>
      <c r="BU75" s="91"/>
      <c r="BV75" s="91"/>
      <c r="BW75" s="91"/>
      <c r="BX75" s="91"/>
      <c r="BY75" s="91"/>
      <c r="BZ75" s="9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0"/>
      <c r="BM76" s="91"/>
      <c r="BN76" s="91"/>
      <c r="BO76" s="91"/>
      <c r="BP76" s="91"/>
      <c r="BQ76" s="91"/>
      <c r="BR76" s="91"/>
      <c r="BS76" s="91"/>
      <c r="BT76" s="91"/>
      <c r="BU76" s="91"/>
      <c r="BV76" s="91"/>
      <c r="BW76" s="91"/>
      <c r="BX76" s="91"/>
      <c r="BY76" s="91"/>
      <c r="BZ76" s="9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0"/>
      <c r="BM77" s="91"/>
      <c r="BN77" s="91"/>
      <c r="BO77" s="91"/>
      <c r="BP77" s="91"/>
      <c r="BQ77" s="91"/>
      <c r="BR77" s="91"/>
      <c r="BS77" s="91"/>
      <c r="BT77" s="91"/>
      <c r="BU77" s="91"/>
      <c r="BV77" s="91"/>
      <c r="BW77" s="91"/>
      <c r="BX77" s="91"/>
      <c r="BY77" s="91"/>
      <c r="BZ77" s="9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0"/>
      <c r="BM78" s="91"/>
      <c r="BN78" s="91"/>
      <c r="BO78" s="91"/>
      <c r="BP78" s="91"/>
      <c r="BQ78" s="91"/>
      <c r="BR78" s="91"/>
      <c r="BS78" s="91"/>
      <c r="BT78" s="91"/>
      <c r="BU78" s="91"/>
      <c r="BV78" s="91"/>
      <c r="BW78" s="91"/>
      <c r="BX78" s="91"/>
      <c r="BY78" s="91"/>
      <c r="BZ78" s="9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0"/>
      <c r="BM79" s="91"/>
      <c r="BN79" s="91"/>
      <c r="BO79" s="91"/>
      <c r="BP79" s="91"/>
      <c r="BQ79" s="91"/>
      <c r="BR79" s="91"/>
      <c r="BS79" s="91"/>
      <c r="BT79" s="91"/>
      <c r="BU79" s="91"/>
      <c r="BV79" s="91"/>
      <c r="BW79" s="91"/>
      <c r="BX79" s="91"/>
      <c r="BY79" s="91"/>
      <c r="BZ79" s="9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0"/>
      <c r="BM80" s="91"/>
      <c r="BN80" s="91"/>
      <c r="BO80" s="91"/>
      <c r="BP80" s="91"/>
      <c r="BQ80" s="91"/>
      <c r="BR80" s="91"/>
      <c r="BS80" s="91"/>
      <c r="BT80" s="91"/>
      <c r="BU80" s="91"/>
      <c r="BV80" s="91"/>
      <c r="BW80" s="91"/>
      <c r="BX80" s="91"/>
      <c r="BY80" s="91"/>
      <c r="BZ80" s="9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0"/>
      <c r="BM81" s="91"/>
      <c r="BN81" s="91"/>
      <c r="BO81" s="91"/>
      <c r="BP81" s="91"/>
      <c r="BQ81" s="91"/>
      <c r="BR81" s="91"/>
      <c r="BS81" s="91"/>
      <c r="BT81" s="91"/>
      <c r="BU81" s="91"/>
      <c r="BV81" s="91"/>
      <c r="BW81" s="91"/>
      <c r="BX81" s="91"/>
      <c r="BY81" s="91"/>
      <c r="BZ81" s="9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Y2KLQWd5Xwr6KLhbFfVSnK+J4RnULs2Wf5JWuh7374uziy2uHovD77x5vsaYfXxpzf8wI9mOPKNb8qALq8x2Lw==" saltValue="9ydJpxnFNibNDSluxT4gy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352071</v>
      </c>
      <c r="D6" s="20">
        <f t="shared" si="3"/>
        <v>46</v>
      </c>
      <c r="E6" s="20">
        <f t="shared" si="3"/>
        <v>1</v>
      </c>
      <c r="F6" s="20">
        <f t="shared" si="3"/>
        <v>0</v>
      </c>
      <c r="G6" s="20">
        <f t="shared" si="3"/>
        <v>5</v>
      </c>
      <c r="H6" s="20" t="str">
        <f t="shared" si="3"/>
        <v>山口県　下松市</v>
      </c>
      <c r="I6" s="20" t="str">
        <f t="shared" si="3"/>
        <v>法適用</v>
      </c>
      <c r="J6" s="20" t="str">
        <f t="shared" si="3"/>
        <v>水道事業</v>
      </c>
      <c r="K6" s="20" t="str">
        <f t="shared" si="3"/>
        <v>簡易水道事業</v>
      </c>
      <c r="L6" s="20" t="str">
        <f t="shared" si="3"/>
        <v>C4</v>
      </c>
      <c r="M6" s="20" t="str">
        <f t="shared" si="3"/>
        <v>自治体職員</v>
      </c>
      <c r="N6" s="21" t="str">
        <f t="shared" si="3"/>
        <v>-</v>
      </c>
      <c r="O6" s="21">
        <f t="shared" si="3"/>
        <v>51.09</v>
      </c>
      <c r="P6" s="21">
        <f t="shared" si="3"/>
        <v>0.55000000000000004</v>
      </c>
      <c r="Q6" s="21">
        <f t="shared" si="3"/>
        <v>1534</v>
      </c>
      <c r="R6" s="21">
        <f t="shared" si="3"/>
        <v>57294</v>
      </c>
      <c r="S6" s="21">
        <f t="shared" si="3"/>
        <v>89.36</v>
      </c>
      <c r="T6" s="21">
        <f t="shared" si="3"/>
        <v>641.16</v>
      </c>
      <c r="U6" s="21">
        <f t="shared" si="3"/>
        <v>314</v>
      </c>
      <c r="V6" s="21">
        <f t="shared" si="3"/>
        <v>0.63</v>
      </c>
      <c r="W6" s="21">
        <f t="shared" si="3"/>
        <v>498.41</v>
      </c>
      <c r="X6" s="22">
        <f>IF(X7="",NA(),X7)</f>
        <v>108</v>
      </c>
      <c r="Y6" s="22">
        <f t="shared" ref="Y6:AG6" si="4">IF(Y7="",NA(),Y7)</f>
        <v>100</v>
      </c>
      <c r="Z6" s="22">
        <f t="shared" si="4"/>
        <v>100</v>
      </c>
      <c r="AA6" s="22">
        <f t="shared" si="4"/>
        <v>100</v>
      </c>
      <c r="AB6" s="22">
        <f t="shared" si="4"/>
        <v>100</v>
      </c>
      <c r="AC6" s="22">
        <f t="shared" si="4"/>
        <v>92</v>
      </c>
      <c r="AD6" s="22">
        <f t="shared" si="4"/>
        <v>87.94</v>
      </c>
      <c r="AE6" s="22">
        <f t="shared" si="4"/>
        <v>88.54</v>
      </c>
      <c r="AF6" s="22">
        <f t="shared" si="4"/>
        <v>97.61</v>
      </c>
      <c r="AG6" s="22">
        <f t="shared" si="4"/>
        <v>98.78</v>
      </c>
      <c r="AH6" s="21" t="str">
        <f>IF(AH7="","",IF(AH7="-","【-】","【"&amp;SUBSTITUTE(TEXT(AH7,"#,##0.00"),"-","△")&amp;"】"))</f>
        <v>【105.46】</v>
      </c>
      <c r="AI6" s="21">
        <f>IF(AI7="",NA(),AI7)</f>
        <v>0</v>
      </c>
      <c r="AJ6" s="21">
        <f t="shared" ref="AJ6:AR6" si="5">IF(AJ7="",NA(),AJ7)</f>
        <v>0</v>
      </c>
      <c r="AK6" s="21">
        <f t="shared" si="5"/>
        <v>0</v>
      </c>
      <c r="AL6" s="21">
        <f t="shared" si="5"/>
        <v>0</v>
      </c>
      <c r="AM6" s="21">
        <f t="shared" si="5"/>
        <v>0</v>
      </c>
      <c r="AN6" s="22">
        <f t="shared" si="5"/>
        <v>202.49</v>
      </c>
      <c r="AO6" s="22">
        <f t="shared" si="5"/>
        <v>184.71</v>
      </c>
      <c r="AP6" s="22">
        <f t="shared" si="5"/>
        <v>163.30000000000001</v>
      </c>
      <c r="AQ6" s="22">
        <f t="shared" si="5"/>
        <v>143.65</v>
      </c>
      <c r="AR6" s="22">
        <f t="shared" si="5"/>
        <v>155.82</v>
      </c>
      <c r="AS6" s="21" t="str">
        <f>IF(AS7="","",IF(AS7="-","【-】","【"&amp;SUBSTITUTE(TEXT(AS7,"#,##0.00"),"-","△")&amp;"】"))</f>
        <v>【28.96】</v>
      </c>
      <c r="AT6" s="22">
        <f>IF(AT7="",NA(),AT7)</f>
        <v>508.44</v>
      </c>
      <c r="AU6" s="22">
        <f t="shared" ref="AU6:BC6" si="6">IF(AU7="",NA(),AU7)</f>
        <v>470.19</v>
      </c>
      <c r="AV6" s="22">
        <f t="shared" si="6"/>
        <v>504.49</v>
      </c>
      <c r="AW6" s="22">
        <f t="shared" si="6"/>
        <v>492.35</v>
      </c>
      <c r="AX6" s="22">
        <f t="shared" si="6"/>
        <v>447.6</v>
      </c>
      <c r="AY6" s="22">
        <f t="shared" si="6"/>
        <v>222.24</v>
      </c>
      <c r="AZ6" s="22">
        <f t="shared" si="6"/>
        <v>97.88</v>
      </c>
      <c r="BA6" s="22">
        <f t="shared" si="6"/>
        <v>86.33</v>
      </c>
      <c r="BB6" s="22">
        <f t="shared" si="6"/>
        <v>94.01</v>
      </c>
      <c r="BC6" s="22">
        <f t="shared" si="6"/>
        <v>111.08</v>
      </c>
      <c r="BD6" s="21" t="str">
        <f>IF(BD7="","",IF(BD7="-","【-】","【"&amp;SUBSTITUTE(TEXT(BD7,"#,##0.00"),"-","△")&amp;"】"))</f>
        <v>【185.62】</v>
      </c>
      <c r="BE6" s="22">
        <f>IF(BE7="",NA(),BE7)</f>
        <v>5760.44</v>
      </c>
      <c r="BF6" s="22">
        <f t="shared" ref="BF6:BN6" si="7">IF(BF7="",NA(),BF7)</f>
        <v>5323.15</v>
      </c>
      <c r="BG6" s="22">
        <f t="shared" si="7"/>
        <v>5258.08</v>
      </c>
      <c r="BH6" s="22">
        <f t="shared" si="7"/>
        <v>4812.88</v>
      </c>
      <c r="BI6" s="22">
        <f t="shared" si="7"/>
        <v>4458.2</v>
      </c>
      <c r="BJ6" s="22">
        <f t="shared" si="7"/>
        <v>622.70000000000005</v>
      </c>
      <c r="BK6" s="22">
        <f t="shared" si="7"/>
        <v>1037.24</v>
      </c>
      <c r="BL6" s="22">
        <f t="shared" si="7"/>
        <v>1077.8499999999999</v>
      </c>
      <c r="BM6" s="22">
        <f t="shared" si="7"/>
        <v>1421.84</v>
      </c>
      <c r="BN6" s="22">
        <f t="shared" si="7"/>
        <v>1596.62</v>
      </c>
      <c r="BO6" s="21" t="str">
        <f>IF(BO7="","",IF(BO7="-","【-】","【"&amp;SUBSTITUTE(TEXT(BO7,"#,##0.00"),"-","△")&amp;"】"))</f>
        <v>【1,125.39】</v>
      </c>
      <c r="BP6" s="22">
        <f>IF(BP7="",NA(),BP7)</f>
        <v>16.21</v>
      </c>
      <c r="BQ6" s="22">
        <f t="shared" ref="BQ6:BY6" si="8">IF(BQ7="",NA(),BQ7)</f>
        <v>16.45</v>
      </c>
      <c r="BR6" s="22">
        <f t="shared" si="8"/>
        <v>14.74</v>
      </c>
      <c r="BS6" s="22">
        <f t="shared" si="8"/>
        <v>14.48</v>
      </c>
      <c r="BT6" s="22">
        <f t="shared" si="8"/>
        <v>14.17</v>
      </c>
      <c r="BU6" s="22">
        <f t="shared" si="8"/>
        <v>58.59</v>
      </c>
      <c r="BV6" s="22">
        <f t="shared" si="8"/>
        <v>47.14</v>
      </c>
      <c r="BW6" s="22">
        <f t="shared" si="8"/>
        <v>46.51</v>
      </c>
      <c r="BX6" s="22">
        <f t="shared" si="8"/>
        <v>35.72</v>
      </c>
      <c r="BY6" s="22">
        <f t="shared" si="8"/>
        <v>33.659999999999997</v>
      </c>
      <c r="BZ6" s="21" t="str">
        <f>IF(BZ7="","",IF(BZ7="-","【-】","【"&amp;SUBSTITUTE(TEXT(BZ7,"#,##0.00"),"-","△")&amp;"】"))</f>
        <v>【60.84】</v>
      </c>
      <c r="CA6" s="22">
        <f>IF(CA7="",NA(),CA7)</f>
        <v>492.5</v>
      </c>
      <c r="CB6" s="22">
        <f t="shared" ref="CB6:CJ6" si="9">IF(CB7="",NA(),CB7)</f>
        <v>481.21</v>
      </c>
      <c r="CC6" s="22">
        <f t="shared" si="9"/>
        <v>544.24</v>
      </c>
      <c r="CD6" s="22">
        <f t="shared" si="9"/>
        <v>547.88</v>
      </c>
      <c r="CE6" s="22">
        <f t="shared" si="9"/>
        <v>562.58000000000004</v>
      </c>
      <c r="CF6" s="22">
        <f t="shared" si="9"/>
        <v>521.42999999999995</v>
      </c>
      <c r="CG6" s="22">
        <f t="shared" si="9"/>
        <v>495.71</v>
      </c>
      <c r="CH6" s="22">
        <f t="shared" si="9"/>
        <v>481.17</v>
      </c>
      <c r="CI6" s="22">
        <f t="shared" si="9"/>
        <v>471.3</v>
      </c>
      <c r="CJ6" s="22">
        <f t="shared" si="9"/>
        <v>506.68</v>
      </c>
      <c r="CK6" s="21" t="str">
        <f>IF(CK7="","",IF(CK7="-","【-】","【"&amp;SUBSTITUTE(TEXT(CK7,"#,##0.00"),"-","△")&amp;"】"))</f>
        <v>【272.95】</v>
      </c>
      <c r="CL6" s="22">
        <f>IF(CL7="",NA(),CL7)</f>
        <v>64.73</v>
      </c>
      <c r="CM6" s="22">
        <f t="shared" ref="CM6:CU6" si="10">IF(CM7="",NA(),CM7)</f>
        <v>63.34</v>
      </c>
      <c r="CN6" s="22">
        <f t="shared" si="10"/>
        <v>60.45</v>
      </c>
      <c r="CO6" s="22">
        <f t="shared" si="10"/>
        <v>62.96</v>
      </c>
      <c r="CP6" s="22">
        <f t="shared" si="10"/>
        <v>61.49</v>
      </c>
      <c r="CQ6" s="22">
        <f t="shared" si="10"/>
        <v>36.07</v>
      </c>
      <c r="CR6" s="22">
        <f t="shared" si="10"/>
        <v>45.25</v>
      </c>
      <c r="CS6" s="22">
        <f t="shared" si="10"/>
        <v>49.65</v>
      </c>
      <c r="CT6" s="22">
        <f t="shared" si="10"/>
        <v>51.52</v>
      </c>
      <c r="CU6" s="22">
        <f t="shared" si="10"/>
        <v>48.75</v>
      </c>
      <c r="CV6" s="21" t="str">
        <f>IF(CV7="","",IF(CV7="-","【-】","【"&amp;SUBSTITUTE(TEXT(CV7,"#,##0.00"),"-","△")&amp;"】"))</f>
        <v>【51.15】</v>
      </c>
      <c r="CW6" s="22">
        <f>IF(CW7="",NA(),CW7)</f>
        <v>91.33</v>
      </c>
      <c r="CX6" s="22">
        <f t="shared" ref="CX6:DF6" si="11">IF(CX7="",NA(),CX7)</f>
        <v>95.76</v>
      </c>
      <c r="CY6" s="22">
        <f t="shared" si="11"/>
        <v>93.5</v>
      </c>
      <c r="CZ6" s="22">
        <f t="shared" si="11"/>
        <v>92.6</v>
      </c>
      <c r="DA6" s="22">
        <f t="shared" si="11"/>
        <v>94.18</v>
      </c>
      <c r="DB6" s="22">
        <f t="shared" si="11"/>
        <v>68.930000000000007</v>
      </c>
      <c r="DC6" s="22">
        <f t="shared" si="11"/>
        <v>66.62</v>
      </c>
      <c r="DD6" s="22">
        <f t="shared" si="11"/>
        <v>64.03</v>
      </c>
      <c r="DE6" s="22">
        <f t="shared" si="11"/>
        <v>61.29</v>
      </c>
      <c r="DF6" s="22">
        <f t="shared" si="11"/>
        <v>60.88</v>
      </c>
      <c r="DG6" s="21" t="str">
        <f>IF(DG7="","",IF(DG7="-","【-】","【"&amp;SUBSTITUTE(TEXT(DG7,"#,##0.00"),"-","△")&amp;"】"))</f>
        <v>【74.54】</v>
      </c>
      <c r="DH6" s="22">
        <f>IF(DH7="",NA(),DH7)</f>
        <v>29.6</v>
      </c>
      <c r="DI6" s="22">
        <f t="shared" ref="DI6:DQ6" si="12">IF(DI7="",NA(),DI7)</f>
        <v>31.64</v>
      </c>
      <c r="DJ6" s="22">
        <f t="shared" si="12"/>
        <v>33.69</v>
      </c>
      <c r="DK6" s="22">
        <f t="shared" si="12"/>
        <v>35.69</v>
      </c>
      <c r="DL6" s="22">
        <f t="shared" si="12"/>
        <v>37.299999999999997</v>
      </c>
      <c r="DM6" s="22">
        <f t="shared" si="12"/>
        <v>36.21</v>
      </c>
      <c r="DN6" s="22">
        <f t="shared" si="12"/>
        <v>20.75</v>
      </c>
      <c r="DO6" s="22">
        <f t="shared" si="12"/>
        <v>29.03</v>
      </c>
      <c r="DP6" s="22">
        <f t="shared" si="12"/>
        <v>24.16</v>
      </c>
      <c r="DQ6" s="22">
        <f t="shared" si="12"/>
        <v>29.81</v>
      </c>
      <c r="DR6" s="21" t="str">
        <f>IF(DR7="","",IF(DR7="-","【-】","【"&amp;SUBSTITUTE(TEXT(DR7,"#,##0.00"),"-","△")&amp;"】"))</f>
        <v>【35.99】</v>
      </c>
      <c r="DS6" s="21">
        <f>IF(DS7="",NA(),DS7)</f>
        <v>0</v>
      </c>
      <c r="DT6" s="21">
        <f t="shared" ref="DT6:EB6" si="13">IF(DT7="",NA(),DT7)</f>
        <v>0</v>
      </c>
      <c r="DU6" s="21">
        <f t="shared" si="13"/>
        <v>0</v>
      </c>
      <c r="DV6" s="21">
        <f t="shared" si="13"/>
        <v>0</v>
      </c>
      <c r="DW6" s="21">
        <f t="shared" si="13"/>
        <v>0</v>
      </c>
      <c r="DX6" s="22">
        <f t="shared" si="13"/>
        <v>12.77</v>
      </c>
      <c r="DY6" s="22">
        <f t="shared" si="13"/>
        <v>6.21</v>
      </c>
      <c r="DZ6" s="22">
        <f t="shared" si="13"/>
        <v>11.18</v>
      </c>
      <c r="EA6" s="22">
        <f t="shared" si="13"/>
        <v>18.829999999999998</v>
      </c>
      <c r="EB6" s="22">
        <f t="shared" si="13"/>
        <v>18.05</v>
      </c>
      <c r="EC6" s="21" t="str">
        <f>IF(EC7="","",IF(EC7="-","【-】","【"&amp;SUBSTITUTE(TEXT(EC7,"#,##0.00"),"-","△")&amp;"】"))</f>
        <v>【17.28】</v>
      </c>
      <c r="ED6" s="21">
        <f>IF(ED7="",NA(),ED7)</f>
        <v>0</v>
      </c>
      <c r="EE6" s="21">
        <f t="shared" ref="EE6:EM6" si="14">IF(EE7="",NA(),EE7)</f>
        <v>0</v>
      </c>
      <c r="EF6" s="21">
        <f t="shared" si="14"/>
        <v>0</v>
      </c>
      <c r="EG6" s="21">
        <f t="shared" si="14"/>
        <v>0</v>
      </c>
      <c r="EH6" s="21">
        <f t="shared" si="14"/>
        <v>0</v>
      </c>
      <c r="EI6" s="22">
        <f t="shared" si="14"/>
        <v>1.72</v>
      </c>
      <c r="EJ6" s="22">
        <f t="shared" si="14"/>
        <v>1.9</v>
      </c>
      <c r="EK6" s="22">
        <f t="shared" si="14"/>
        <v>0.25</v>
      </c>
      <c r="EL6" s="22">
        <f t="shared" si="14"/>
        <v>0.96</v>
      </c>
      <c r="EM6" s="22">
        <f t="shared" si="14"/>
        <v>0.37</v>
      </c>
      <c r="EN6" s="21" t="str">
        <f>IF(EN7="","",IF(EN7="-","【-】","【"&amp;SUBSTITUTE(TEXT(EN7,"#,##0.00"),"-","△")&amp;"】"))</f>
        <v>【0.32】</v>
      </c>
    </row>
    <row r="7" spans="1:144" s="23" customFormat="1" x14ac:dyDescent="0.15">
      <c r="A7" s="15"/>
      <c r="B7" s="24">
        <v>2021</v>
      </c>
      <c r="C7" s="24">
        <v>352071</v>
      </c>
      <c r="D7" s="24">
        <v>46</v>
      </c>
      <c r="E7" s="24">
        <v>1</v>
      </c>
      <c r="F7" s="24">
        <v>0</v>
      </c>
      <c r="G7" s="24">
        <v>5</v>
      </c>
      <c r="H7" s="24" t="s">
        <v>93</v>
      </c>
      <c r="I7" s="24" t="s">
        <v>94</v>
      </c>
      <c r="J7" s="24" t="s">
        <v>95</v>
      </c>
      <c r="K7" s="24" t="s">
        <v>96</v>
      </c>
      <c r="L7" s="24" t="s">
        <v>97</v>
      </c>
      <c r="M7" s="24" t="s">
        <v>98</v>
      </c>
      <c r="N7" s="25" t="s">
        <v>99</v>
      </c>
      <c r="O7" s="25">
        <v>51.09</v>
      </c>
      <c r="P7" s="25">
        <v>0.55000000000000004</v>
      </c>
      <c r="Q7" s="25">
        <v>1534</v>
      </c>
      <c r="R7" s="25">
        <v>57294</v>
      </c>
      <c r="S7" s="25">
        <v>89.36</v>
      </c>
      <c r="T7" s="25">
        <v>641.16</v>
      </c>
      <c r="U7" s="25">
        <v>314</v>
      </c>
      <c r="V7" s="25">
        <v>0.63</v>
      </c>
      <c r="W7" s="25">
        <v>498.41</v>
      </c>
      <c r="X7" s="25">
        <v>108</v>
      </c>
      <c r="Y7" s="25">
        <v>100</v>
      </c>
      <c r="Z7" s="25">
        <v>100</v>
      </c>
      <c r="AA7" s="25">
        <v>100</v>
      </c>
      <c r="AB7" s="25">
        <v>100</v>
      </c>
      <c r="AC7" s="25">
        <v>92</v>
      </c>
      <c r="AD7" s="25">
        <v>87.94</v>
      </c>
      <c r="AE7" s="25">
        <v>88.54</v>
      </c>
      <c r="AF7" s="25">
        <v>97.61</v>
      </c>
      <c r="AG7" s="25">
        <v>98.78</v>
      </c>
      <c r="AH7" s="25">
        <v>105.46</v>
      </c>
      <c r="AI7" s="25">
        <v>0</v>
      </c>
      <c r="AJ7" s="25">
        <v>0</v>
      </c>
      <c r="AK7" s="25">
        <v>0</v>
      </c>
      <c r="AL7" s="25">
        <v>0</v>
      </c>
      <c r="AM7" s="25">
        <v>0</v>
      </c>
      <c r="AN7" s="25">
        <v>202.49</v>
      </c>
      <c r="AO7" s="25">
        <v>184.71</v>
      </c>
      <c r="AP7" s="25">
        <v>163.30000000000001</v>
      </c>
      <c r="AQ7" s="25">
        <v>143.65</v>
      </c>
      <c r="AR7" s="25">
        <v>155.82</v>
      </c>
      <c r="AS7" s="25">
        <v>28.96</v>
      </c>
      <c r="AT7" s="25">
        <v>508.44</v>
      </c>
      <c r="AU7" s="25">
        <v>470.19</v>
      </c>
      <c r="AV7" s="25">
        <v>504.49</v>
      </c>
      <c r="AW7" s="25">
        <v>492.35</v>
      </c>
      <c r="AX7" s="25">
        <v>447.6</v>
      </c>
      <c r="AY7" s="25">
        <v>222.24</v>
      </c>
      <c r="AZ7" s="25">
        <v>97.88</v>
      </c>
      <c r="BA7" s="25">
        <v>86.33</v>
      </c>
      <c r="BB7" s="25">
        <v>94.01</v>
      </c>
      <c r="BC7" s="25">
        <v>111.08</v>
      </c>
      <c r="BD7" s="25">
        <v>185.62</v>
      </c>
      <c r="BE7" s="25">
        <v>5760.44</v>
      </c>
      <c r="BF7" s="25">
        <v>5323.15</v>
      </c>
      <c r="BG7" s="25">
        <v>5258.08</v>
      </c>
      <c r="BH7" s="25">
        <v>4812.88</v>
      </c>
      <c r="BI7" s="25">
        <v>4458.2</v>
      </c>
      <c r="BJ7" s="25">
        <v>622.70000000000005</v>
      </c>
      <c r="BK7" s="25">
        <v>1037.24</v>
      </c>
      <c r="BL7" s="25">
        <v>1077.8499999999999</v>
      </c>
      <c r="BM7" s="25">
        <v>1421.84</v>
      </c>
      <c r="BN7" s="25">
        <v>1596.62</v>
      </c>
      <c r="BO7" s="25">
        <v>1125.3900000000001</v>
      </c>
      <c r="BP7" s="25">
        <v>16.21</v>
      </c>
      <c r="BQ7" s="25">
        <v>16.45</v>
      </c>
      <c r="BR7" s="25">
        <v>14.74</v>
      </c>
      <c r="BS7" s="25">
        <v>14.48</v>
      </c>
      <c r="BT7" s="25">
        <v>14.17</v>
      </c>
      <c r="BU7" s="25">
        <v>58.59</v>
      </c>
      <c r="BV7" s="25">
        <v>47.14</v>
      </c>
      <c r="BW7" s="25">
        <v>46.51</v>
      </c>
      <c r="BX7" s="25">
        <v>35.72</v>
      </c>
      <c r="BY7" s="25">
        <v>33.659999999999997</v>
      </c>
      <c r="BZ7" s="25">
        <v>60.84</v>
      </c>
      <c r="CA7" s="25">
        <v>492.5</v>
      </c>
      <c r="CB7" s="25">
        <v>481.21</v>
      </c>
      <c r="CC7" s="25">
        <v>544.24</v>
      </c>
      <c r="CD7" s="25">
        <v>547.88</v>
      </c>
      <c r="CE7" s="25">
        <v>562.58000000000004</v>
      </c>
      <c r="CF7" s="25">
        <v>521.42999999999995</v>
      </c>
      <c r="CG7" s="25">
        <v>495.71</v>
      </c>
      <c r="CH7" s="25">
        <v>481.17</v>
      </c>
      <c r="CI7" s="25">
        <v>471.3</v>
      </c>
      <c r="CJ7" s="25">
        <v>506.68</v>
      </c>
      <c r="CK7" s="25">
        <v>272.95</v>
      </c>
      <c r="CL7" s="25">
        <v>64.73</v>
      </c>
      <c r="CM7" s="25">
        <v>63.34</v>
      </c>
      <c r="CN7" s="25">
        <v>60.45</v>
      </c>
      <c r="CO7" s="25">
        <v>62.96</v>
      </c>
      <c r="CP7" s="25">
        <v>61.49</v>
      </c>
      <c r="CQ7" s="25">
        <v>36.07</v>
      </c>
      <c r="CR7" s="25">
        <v>45.25</v>
      </c>
      <c r="CS7" s="25">
        <v>49.65</v>
      </c>
      <c r="CT7" s="25">
        <v>51.52</v>
      </c>
      <c r="CU7" s="25">
        <v>48.75</v>
      </c>
      <c r="CV7" s="25">
        <v>51.15</v>
      </c>
      <c r="CW7" s="25">
        <v>91.33</v>
      </c>
      <c r="CX7" s="25">
        <v>95.76</v>
      </c>
      <c r="CY7" s="25">
        <v>93.5</v>
      </c>
      <c r="CZ7" s="25">
        <v>92.6</v>
      </c>
      <c r="DA7" s="25">
        <v>94.18</v>
      </c>
      <c r="DB7" s="25">
        <v>68.930000000000007</v>
      </c>
      <c r="DC7" s="25">
        <v>66.62</v>
      </c>
      <c r="DD7" s="25">
        <v>64.03</v>
      </c>
      <c r="DE7" s="25">
        <v>61.29</v>
      </c>
      <c r="DF7" s="25">
        <v>60.88</v>
      </c>
      <c r="DG7" s="25">
        <v>74.540000000000006</v>
      </c>
      <c r="DH7" s="25">
        <v>29.6</v>
      </c>
      <c r="DI7" s="25">
        <v>31.64</v>
      </c>
      <c r="DJ7" s="25">
        <v>33.69</v>
      </c>
      <c r="DK7" s="25">
        <v>35.69</v>
      </c>
      <c r="DL7" s="25">
        <v>37.299999999999997</v>
      </c>
      <c r="DM7" s="25">
        <v>36.21</v>
      </c>
      <c r="DN7" s="25">
        <v>20.75</v>
      </c>
      <c r="DO7" s="25">
        <v>29.03</v>
      </c>
      <c r="DP7" s="25">
        <v>24.16</v>
      </c>
      <c r="DQ7" s="25">
        <v>29.81</v>
      </c>
      <c r="DR7" s="25">
        <v>35.99</v>
      </c>
      <c r="DS7" s="25">
        <v>0</v>
      </c>
      <c r="DT7" s="25">
        <v>0</v>
      </c>
      <c r="DU7" s="25">
        <v>0</v>
      </c>
      <c r="DV7" s="25">
        <v>0</v>
      </c>
      <c r="DW7" s="25">
        <v>0</v>
      </c>
      <c r="DX7" s="25">
        <v>12.77</v>
      </c>
      <c r="DY7" s="25">
        <v>6.21</v>
      </c>
      <c r="DZ7" s="25">
        <v>11.18</v>
      </c>
      <c r="EA7" s="25">
        <v>18.829999999999998</v>
      </c>
      <c r="EB7" s="25">
        <v>18.05</v>
      </c>
      <c r="EC7" s="25">
        <v>17.28</v>
      </c>
      <c r="ED7" s="25">
        <v>0</v>
      </c>
      <c r="EE7" s="25">
        <v>0</v>
      </c>
      <c r="EF7" s="25">
        <v>0</v>
      </c>
      <c r="EG7" s="25">
        <v>0</v>
      </c>
      <c r="EH7" s="25">
        <v>0</v>
      </c>
      <c r="EI7" s="25">
        <v>1.72</v>
      </c>
      <c r="EJ7" s="25">
        <v>1.9</v>
      </c>
      <c r="EK7" s="25">
        <v>0.25</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2022-12-01T01:03:59Z</dcterms:created>
  <dcterms:modified xsi:type="dcterms:W3CDTF">2023-01-13T01:21:17Z</dcterms:modified>
  <cp:category/>
</cp:coreProperties>
</file>