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AAB\share\【04地方債・公営企業班】\12 経営比較分析表\R04経営比較分析\999 最終版\01 水道事業\01 法適用\"/>
    </mc:Choice>
  </mc:AlternateContent>
  <workbookProtection workbookAlgorithmName="SHA-512" workbookHashValue="77n2VBsLEHv5jdBrWL686HDZaE5zzN3YBE+CmwIJ+Gs4ymREutxxGo0i6n5UV4vGUPBoHkkbojUB3TiEE83TEw==" workbookSaltValue="o11YyD0xMKf7lH05wAKmQA==" workbookSpinCount="100000" lockStructure="1"/>
  <bookViews>
    <workbookView xWindow="-120" yWindow="-120" windowWidth="29040" windowHeight="1584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P8" i="4"/>
  <c r="I8" i="4"/>
  <c r="B8"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<sst xmlns="http://schemas.openxmlformats.org/spreadsheetml/2006/main" count="228" uniqueCount="114">
  <si>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</si>
  <si>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</si>
  <si>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</si>
  <si>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</si>
  <si>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</si>
  <si>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</si>
  <si>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</si>
  <si>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</si>
  <si>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</si>
  <si>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</si>
  <si>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</si>
  <si>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</si>
  <si>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</si>
  <si>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</si>
  <si>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</si>
  <si>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</si>
  <si>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</si>
  <si>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</si>
  <si>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</si>
  <si>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</si>
  <si>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</si>
  <si>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</si>
  <si>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</si>
  <si>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</si>
  <si>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</si>
  <si>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</si>
  <si>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</si>
  <si>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</si>
  <si>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</si>
  <si>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</si>
  <si>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</si>
  <si>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</si>
  <si>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</si>
  <si>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</si>
  <si>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</si>
  <si>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</si>
  <si>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</si>
  <si>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</si>
  <si>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</si>
  <si>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</si>
  <si>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</si>
  <si>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</si>
  <si>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</si>
  <si>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</si>
  <si>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</si>
  <si>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</si>
  <si>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</si>
  <si>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</si>
  <si>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</si>
  <si>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</si>
  <si>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</si>
  <si>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</si>
  <si>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</si>
  <si>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</si>
  <si>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</si>
  <si>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</si>
  <si>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</si>
  <si>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</si>
  <si>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</si>
  <si>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</si>
  <si>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</si>
  <si>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</si>
  <si>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</si>
  <si>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</si>
  <si>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</si>
  <si>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</si>
  <si>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</si>
  <si>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</si>
  <si>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</si>
  <si>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</si>
  <si>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</si>
  <si>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</si>
  <si>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</si>
  <si>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</si>
  <si>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</si>
  <si>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</si>
  <si>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</si>
  <si>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</si>
  <si>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</si>
  <si>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</si>
  <si>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</si>
  <si>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</si>
  <si>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</si>
  <si>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</si>
  <si>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</si>
  <si>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</si>
  <si>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</si>
  <si>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</si>
  <si>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</si>
  <si>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</si>
  <si>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</si>
  <si>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</si>
  <si>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</si>
  <si>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周南市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</si>
  <si>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</si>
  <si>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</si>
  <si>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</si>
  <si>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</si>
  <si>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</si>
  <si>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</si>
  <si>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</si>
  <si>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</si>
  <si>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</si>
  <si>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</si>
  <si>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</si>
  <si>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</si>
  <si>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</si>
  <si>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</si>
  <si>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</si>
  <si>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</si>
  <si>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</si>
  <si>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現状においては、毎年度純利益を確保しており、経営状況は比較的良好である。
　しかしながら、本市の総人口は昭和60年をピークに減少が続き、また、節水機器の普及や節水意識の浸透などにより水需要が減少し、それによる給水収益の減少が予想される。一方で、高度成長期に建設した水道施設が次々と更新時期を迎えることによる更新需要の急激な増加への対応が急務となる。今後も、水道事業ビジョンに基づき、施設や管路の効率的・計画的な更新を進めていく。
　また、企業債残高について、平成22年度末残高133億円から平成27年度末残高106億円と着実に企業債の削減を進めてきたが、熊毛地区水道事業等の統合に伴い、平成29年度末残高は151億円と大幅に増加した。令和3年度末残高は122億円で着実に減っているが、今後も内部留保資金等を考慮しながら借入額を調整し、引き続き残高の削減に努める。</t>
    <rPh sb="1" eb="3">
      <t>ゲンジョウ</t>
    </rPh>
    <rPh sb="9" eb="12">
      <t>マイネンド</t>
    </rPh>
    <rPh sb="12" eb="15">
      <t>ジュンリエキ</t>
    </rPh>
    <rPh sb="16" eb="18">
      <t>カクホ</t>
    </rPh>
    <rPh sb="23" eb="25">
      <t>ケイエイ</t>
    </rPh>
    <rPh sb="25" eb="27">
      <t>ジョウキョウ</t>
    </rPh>
    <rPh sb="28" eb="30">
      <t>ヒカク</t>
    </rPh>
    <rPh sb="30" eb="31">
      <t>テキ</t>
    </rPh>
    <rPh sb="31" eb="33">
      <t>リョウコウ</t>
    </rPh>
    <rPh sb="46" eb="48">
      <t>ホンシ</t>
    </rPh>
    <rPh sb="49" eb="52">
      <t>ソウジンコウ</t>
    </rPh>
    <rPh sb="53" eb="55">
      <t>ショウワ</t>
    </rPh>
    <rPh sb="57" eb="58">
      <t>ネン</t>
    </rPh>
    <rPh sb="66" eb="67">
      <t>ツヅ</t>
    </rPh>
    <rPh sb="105" eb="107">
      <t>キュウスイ</t>
    </rPh>
    <rPh sb="107" eb="109">
      <t>シュウエキ</t>
    </rPh>
    <rPh sb="110" eb="112">
      <t>ゲンショウ</t>
    </rPh>
    <rPh sb="113" eb="115">
      <t>ヨソウ</t>
    </rPh>
    <rPh sb="119" eb="121">
      <t>イッポウ</t>
    </rPh>
    <rPh sb="123" eb="128">
      <t>コウドセイチョウキ</t>
    </rPh>
    <rPh sb="129" eb="131">
      <t>ケンセツ</t>
    </rPh>
    <rPh sb="133" eb="135">
      <t>スイドウ</t>
    </rPh>
    <rPh sb="135" eb="137">
      <t>シセツ</t>
    </rPh>
    <rPh sb="138" eb="140">
      <t>ツギツギ</t>
    </rPh>
    <rPh sb="141" eb="143">
      <t>コウシン</t>
    </rPh>
    <rPh sb="143" eb="145">
      <t>ジキ</t>
    </rPh>
    <rPh sb="146" eb="147">
      <t>ムカ</t>
    </rPh>
    <rPh sb="154" eb="156">
      <t>コウシン</t>
    </rPh>
    <rPh sb="156" eb="158">
      <t>ジュヨウ</t>
    </rPh>
    <rPh sb="159" eb="161">
      <t>キュウゲキ</t>
    </rPh>
    <rPh sb="162" eb="164">
      <t>ゾウカ</t>
    </rPh>
    <rPh sb="166" eb="168">
      <t>タイオウ</t>
    </rPh>
    <rPh sb="169" eb="171">
      <t>キュウム</t>
    </rPh>
    <rPh sb="175" eb="177">
      <t>コンゴ</t>
    </rPh>
    <rPh sb="179" eb="181">
      <t>スイドウ</t>
    </rPh>
    <rPh sb="181" eb="183">
      <t>ジギョウ</t>
    </rPh>
    <rPh sb="188" eb="189">
      <t>モト</t>
    </rPh>
    <rPh sb="192" eb="194">
      <t>シセツ</t>
    </rPh>
    <rPh sb="195" eb="197">
      <t>カンロ</t>
    </rPh>
    <rPh sb="198" eb="201">
      <t>コウリツテキ</t>
    </rPh>
    <rPh sb="202" eb="205">
      <t>ケイカクテキ</t>
    </rPh>
    <rPh sb="206" eb="208">
      <t>コウシン</t>
    </rPh>
    <rPh sb="209" eb="210">
      <t>スス</t>
    </rPh>
    <rPh sb="220" eb="222">
      <t>キギョウ</t>
    </rPh>
    <rPh sb="222" eb="223">
      <t>サイ</t>
    </rPh>
    <rPh sb="223" eb="225">
      <t>ザンダカ</t>
    </rPh>
    <rPh sb="352" eb="353">
      <t>トウ</t>
    </rPh>
    <phoneticPr fontId="4"/>
  </si>
  <si>
    <t>①経常収支比率
　100％を上回っており健全な経営状況である。類似団体平均値も上回っている。
③流動比率
　100％を上回っており健全な経営状態である。類似団体平均値と比較すると下回っているが、200％を上回っており、支払能力に問題はない。
④企業債残高対給水収益比率
　類似団体平均値と比較すると大幅に高い。合併等により複数の浄水場及び水源を有し、平成28年度末に熊毛地区水道事業、鹿野簡易水道事業を水道事業に統合したため、企業債残高が大幅に増加した。内部留保資金を活用して借入額を調整し、残高の減少に取り組んでいる。
⑤料金回収率
　100％を上回っており経営に必要な経費を料金で賄えている。
⑥給水原価
　類似団体平均値と比較すると高い。合併や熊毛地区水道事業統合等により複数の浄水場と水源を有し、維持管理費用等がかかるため給水原価が高くなっている。
⑦施設利用率
　類似団体平均値と比較すると低い。配水量が平成4年度をピークに大幅に減少し続け、施設利用率は低くなっていたが、平成29年度に一の井手浄水場の浄水処理を中止し、菊川浄水場の給水ブロックに統合することで施設の有効利用が図られた。
⑧有収率
　漏水による無効水量が増加したことにより、前年に比べ減少するとともに類似団体平均値を下回った。</t>
    <rPh sb="102" eb="104">
      <t>ウワマワ</t>
    </rPh>
    <rPh sb="432" eb="433">
      <t>ヒク</t>
    </rPh>
    <rPh sb="441" eb="443">
      <t>ヘイセイ</t>
    </rPh>
    <rPh sb="445" eb="447">
      <t>ネンド</t>
    </rPh>
    <phoneticPr fontId="4"/>
  </si>
  <si>
    <t>①有形固定資産減価償却率
　類似団体平均値と比較すると高い。本市水道事業は、創設が早く、施設が古いため、有形固定資産減価償却率が高い傾向にある。
②管路経年化率
　類似団体平均値と比較すると高い。本市水道事業は、創設が早く、老朽管が多いため、管路経年化率が高い傾向にある。
③管路更新率
　類似団体平均値と比較すると若干下回っている。本市水道事業は、管路経年化率が高いため、計画的に老朽管更新工事を進めている。</t>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2" eb="24">
      <t>ヒカク</t>
    </rPh>
    <rPh sb="27" eb="28">
      <t>タカ</t>
    </rPh>
    <rPh sb="30" eb="31">
      <t>ホン</t>
    </rPh>
    <rPh sb="31" eb="32">
      <t>シ</t>
    </rPh>
    <rPh sb="32" eb="34">
      <t>スイドウ</t>
    </rPh>
    <rPh sb="34" eb="36">
      <t>ジギョウ</t>
    </rPh>
    <rPh sb="38" eb="40">
      <t>ソウセツ</t>
    </rPh>
    <rPh sb="41" eb="42">
      <t>ハヤ</t>
    </rPh>
    <rPh sb="44" eb="46">
      <t>シセツ</t>
    </rPh>
    <rPh sb="47" eb="48">
      <t>フル</t>
    </rPh>
    <rPh sb="52" eb="54">
      <t>ユウケイ</t>
    </rPh>
    <rPh sb="54" eb="56">
      <t>コテイ</t>
    </rPh>
    <rPh sb="56" eb="58">
      <t>シサン</t>
    </rPh>
    <rPh sb="58" eb="60">
      <t>ゲンカ</t>
    </rPh>
    <rPh sb="60" eb="62">
      <t>ショウキャク</t>
    </rPh>
    <rPh sb="62" eb="63">
      <t>リツ</t>
    </rPh>
    <rPh sb="64" eb="65">
      <t>タカ</t>
    </rPh>
    <rPh sb="66" eb="68">
      <t>ケイコウ</t>
    </rPh>
    <rPh sb="74" eb="76">
      <t>カンロ</t>
    </rPh>
    <rPh sb="76" eb="79">
      <t>ケイネンカ</t>
    </rPh>
    <rPh sb="79" eb="80">
      <t>リツ</t>
    </rPh>
    <rPh sb="95" eb="96">
      <t>タカ</t>
    </rPh>
    <rPh sb="109" eb="110">
      <t>ハヤ</t>
    </rPh>
    <rPh sb="138" eb="140">
      <t>カンロ</t>
    </rPh>
    <rPh sb="140" eb="142">
      <t>コウシン</t>
    </rPh>
    <rPh sb="142" eb="143">
      <t>リツマカナキュウスイゲンカルイジダンタイヘイキンチヒカクタカヘイセイネンドキタヤマハイスイカンフセツカユウシュウリツゾウカ</t>
    </rPh>
    <rPh sb="187" eb="190">
      <t>ケイカクテキ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</si>
</sst>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color theme="1"/>
      <name val="ＭＳ ゴシック"/>
      <family val="3"/>
      <charset val="128"/>
    </font>
    <font>
      <sz val="9.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0.75</c:v>
                </c:pt>
                <c:pt idx="1">
                  <c:v>0.61</c:v>
                </c:pt>
                <c:pt idx="2">
                  <c:v>0.75</c:v>
                </c:pt>
                <c:pt idx="3">
                  <c:v>0.73</c:v>
                </c:pt>
                <c:pt idx="4">
                  <c:v>0.59</c:v>
                </c:pt>
              </c:numCache>
            </c:numRef>
          </c:val>
          <c:extLst xmlns:c16r2="http://schemas.microsoft.com/office/drawing/2015/06/chart">
            <c:ext xmlns:c16="http://schemas.microsoft.com/office/drawing/2014/chart" uri="{C3380CC4-5D6E-409C-BE32-E72D297353CC}">
              <c16:uniqueId val="{00000000-CA4D-4967-9F05-8008276AA736}"/>
            </c:ext>
          </c:extLst>
        </c:ser>
        <c:dLbls>
          <c:showLegendKey val="0"/>
          <c:showVal val="0"/>
          <c:showCatName val="0"/>
          <c:showSerName val="0"/>
          <c:showPercent val="0"/>
          <c:showBubbleSize val="0"/>
        </c:dLbls>
        <c:gapWidth val="150"/>
        <c:axId val="336748904"/>
        <c:axId val="33675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0.72</c:v>
                </c:pt>
                <c:pt idx="2">
                  <c:v>0.66</c:v>
                </c:pt>
                <c:pt idx="3">
                  <c:v>0.67</c:v>
                </c:pt>
                <c:pt idx="4">
                  <c:v>0.62</c:v>
                </c:pt>
              </c:numCache>
            </c:numRef>
          </c:val>
          <c:smooth val="0"/>
          <c:extLst xmlns:c16r2="http://schemas.microsoft.com/office/drawing/2015/06/chart">
            <c:ext xmlns:c16="http://schemas.microsoft.com/office/drawing/2014/chart" uri="{C3380CC4-5D6E-409C-BE32-E72D297353CC}">
              <c16:uniqueId val="{00000001-CA4D-4967-9F05-8008276AA736}"/>
            </c:ext>
          </c:extLst>
        </c:ser>
        <c:dLbls>
          <c:showLegendKey val="0"/>
          <c:showVal val="0"/>
          <c:showCatName val="0"/>
          <c:showSerName val="0"/>
          <c:showPercent val="0"/>
          <c:showBubbleSize val="0"/>
        </c:dLbls>
        <c:marker val="1"/>
        <c:smooth val="0"/>
        <c:axId val="336748904"/>
        <c:axId val="336750080"/>
      </c:lineChart>
      <c:dateAx>
        <c:axId val="336748904"/>
        <c:scaling>
          <c:orientation val="minMax"/>
        </c:scaling>
        <c:delete val="1"/>
        <c:axPos val="b"/>
        <c:numFmt formatCode="&quot;H&quot;yy" sourceLinked="1"/>
        <c:majorTickMark val="none"/>
        <c:minorTickMark val="none"/>
        <c:tickLblPos val="none"/>
        <c:crossAx val="336750080"/>
        <c:crosses val="autoZero"/>
        <c:auto val="1"/>
        <c:lblOffset val="100"/>
        <c:baseTimeUnit val="years"/>
      </c:dateAx>
      <c:valAx>
        <c:axId val="33675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748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47.49</c:v>
                </c:pt>
                <c:pt idx="1">
                  <c:v>53.12</c:v>
                </c:pt>
                <c:pt idx="2">
                  <c:v>52.94</c:v>
                </c:pt>
                <c:pt idx="3">
                  <c:v>52.5</c:v>
                </c:pt>
                <c:pt idx="4">
                  <c:v>53.8</c:v>
                </c:pt>
              </c:numCache>
            </c:numRef>
          </c:val>
          <c:extLst xmlns:c16r2="http://schemas.microsoft.com/office/drawing/2015/06/chart">
            <c:ext xmlns:c16="http://schemas.microsoft.com/office/drawing/2014/chart" uri="{C3380CC4-5D6E-409C-BE32-E72D297353CC}">
              <c16:uniqueId val="{00000000-EBCC-4CEE-8C37-F8D7149367F5}"/>
            </c:ext>
          </c:extLst>
        </c:ser>
        <c:dLbls>
          <c:showLegendKey val="0"/>
          <c:showVal val="0"/>
          <c:showCatName val="0"/>
          <c:showSerName val="0"/>
          <c:showPercent val="0"/>
          <c:showBubbleSize val="0"/>
        </c:dLbls>
        <c:gapWidth val="150"/>
        <c:axId val="337388768"/>
        <c:axId val="337384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62.38</c:v>
                </c:pt>
                <c:pt idx="1">
                  <c:v>62.83</c:v>
                </c:pt>
                <c:pt idx="2">
                  <c:v>62.05</c:v>
                </c:pt>
                <c:pt idx="3">
                  <c:v>63.23</c:v>
                </c:pt>
                <c:pt idx="4">
                  <c:v>62.59</c:v>
                </c:pt>
              </c:numCache>
            </c:numRef>
          </c:val>
          <c:smooth val="0"/>
          <c:extLst xmlns:c16r2="http://schemas.microsoft.com/office/drawing/2015/06/chart">
            <c:ext xmlns:c16="http://schemas.microsoft.com/office/drawing/2014/chart" uri="{C3380CC4-5D6E-409C-BE32-E72D297353CC}">
              <c16:uniqueId val="{00000001-EBCC-4CEE-8C37-F8D7149367F5}"/>
            </c:ext>
          </c:extLst>
        </c:ser>
        <c:dLbls>
          <c:showLegendKey val="0"/>
          <c:showVal val="0"/>
          <c:showCatName val="0"/>
          <c:showSerName val="0"/>
          <c:showPercent val="0"/>
          <c:showBubbleSize val="0"/>
        </c:dLbls>
        <c:marker val="1"/>
        <c:smooth val="0"/>
        <c:axId val="337388768"/>
        <c:axId val="337384456"/>
      </c:lineChart>
      <c:dateAx>
        <c:axId val="337388768"/>
        <c:scaling>
          <c:orientation val="minMax"/>
        </c:scaling>
        <c:delete val="1"/>
        <c:axPos val="b"/>
        <c:numFmt formatCode="&quot;H&quot;yy" sourceLinked="1"/>
        <c:majorTickMark val="none"/>
        <c:minorTickMark val="none"/>
        <c:tickLblPos val="none"/>
        <c:crossAx val="337384456"/>
        <c:crosses val="autoZero"/>
        <c:auto val="1"/>
        <c:lblOffset val="100"/>
        <c:baseTimeUnit val="years"/>
      </c:dateAx>
      <c:valAx>
        <c:axId val="337384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38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90.76</c:v>
                </c:pt>
                <c:pt idx="1">
                  <c:v>89.16</c:v>
                </c:pt>
                <c:pt idx="2">
                  <c:v>87.84</c:v>
                </c:pt>
                <c:pt idx="3">
                  <c:v>90.89</c:v>
                </c:pt>
                <c:pt idx="4">
                  <c:v>87.81</c:v>
                </c:pt>
              </c:numCache>
            </c:numRef>
          </c:val>
          <c:extLst xmlns:c16r2="http://schemas.microsoft.com/office/drawing/2015/06/chart">
            <c:ext xmlns:c16="http://schemas.microsoft.com/office/drawing/2014/chart" uri="{C3380CC4-5D6E-409C-BE32-E72D297353CC}">
              <c16:uniqueId val="{00000000-74FA-47DD-A309-ACA0789E1561}"/>
            </c:ext>
          </c:extLst>
        </c:ser>
        <c:dLbls>
          <c:showLegendKey val="0"/>
          <c:showVal val="0"/>
          <c:showCatName val="0"/>
          <c:showSerName val="0"/>
          <c:showPercent val="0"/>
          <c:showBubbleSize val="0"/>
        </c:dLbls>
        <c:gapWidth val="150"/>
        <c:axId val="337390728"/>
        <c:axId val="337389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89.17</c:v>
                </c:pt>
                <c:pt idx="1">
                  <c:v>88.86</c:v>
                </c:pt>
                <c:pt idx="2">
                  <c:v>89.11</c:v>
                </c:pt>
                <c:pt idx="3">
                  <c:v>89.35</c:v>
                </c:pt>
                <c:pt idx="4">
                  <c:v>89.7</c:v>
                </c:pt>
              </c:numCache>
            </c:numRef>
          </c:val>
          <c:smooth val="0"/>
          <c:extLst xmlns:c16r2="http://schemas.microsoft.com/office/drawing/2015/06/chart">
            <c:ext xmlns:c16="http://schemas.microsoft.com/office/drawing/2014/chart" uri="{C3380CC4-5D6E-409C-BE32-E72D297353CC}">
              <c16:uniqueId val="{00000001-74FA-47DD-A309-ACA0789E1561}"/>
            </c:ext>
          </c:extLst>
        </c:ser>
        <c:dLbls>
          <c:showLegendKey val="0"/>
          <c:showVal val="0"/>
          <c:showCatName val="0"/>
          <c:showSerName val="0"/>
          <c:showPercent val="0"/>
          <c:showBubbleSize val="0"/>
        </c:dLbls>
        <c:marker val="1"/>
        <c:smooth val="0"/>
        <c:axId val="337390728"/>
        <c:axId val="337389160"/>
      </c:lineChart>
      <c:dateAx>
        <c:axId val="337390728"/>
        <c:scaling>
          <c:orientation val="minMax"/>
        </c:scaling>
        <c:delete val="1"/>
        <c:axPos val="b"/>
        <c:numFmt formatCode="&quot;H&quot;yy" sourceLinked="1"/>
        <c:majorTickMark val="none"/>
        <c:minorTickMark val="none"/>
        <c:tickLblPos val="none"/>
        <c:crossAx val="337389160"/>
        <c:crosses val="autoZero"/>
        <c:auto val="1"/>
        <c:lblOffset val="100"/>
        <c:baseTimeUnit val="years"/>
      </c:dateAx>
      <c:valAx>
        <c:axId val="337389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390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111.48</c:v>
                </c:pt>
                <c:pt idx="1">
                  <c:v>107.65</c:v>
                </c:pt>
                <c:pt idx="2">
                  <c:v>108.11</c:v>
                </c:pt>
                <c:pt idx="3">
                  <c:v>116.26</c:v>
                </c:pt>
                <c:pt idx="4">
                  <c:v>115.05</c:v>
                </c:pt>
              </c:numCache>
            </c:numRef>
          </c:val>
          <c:extLst xmlns:c16r2="http://schemas.microsoft.com/office/drawing/2015/06/chart">
            <c:ext xmlns:c16="http://schemas.microsoft.com/office/drawing/2014/chart" uri="{C3380CC4-5D6E-409C-BE32-E72D297353CC}">
              <c16:uniqueId val="{00000000-CF9B-409B-B529-B44E1950D5A7}"/>
            </c:ext>
          </c:extLst>
        </c:ser>
        <c:dLbls>
          <c:showLegendKey val="0"/>
          <c:showVal val="0"/>
          <c:showCatName val="0"/>
          <c:showSerName val="0"/>
          <c:showPercent val="0"/>
          <c:showBubbleSize val="0"/>
        </c:dLbls>
        <c:gapWidth val="150"/>
        <c:axId val="336746944"/>
        <c:axId val="336747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113.68</c:v>
                </c:pt>
                <c:pt idx="1">
                  <c:v>113.82</c:v>
                </c:pt>
                <c:pt idx="2">
                  <c:v>112.82</c:v>
                </c:pt>
                <c:pt idx="3">
                  <c:v>111.21</c:v>
                </c:pt>
                <c:pt idx="4">
                  <c:v>111.89</c:v>
                </c:pt>
              </c:numCache>
            </c:numRef>
          </c:val>
          <c:smooth val="0"/>
          <c:extLst xmlns:c16r2="http://schemas.microsoft.com/office/drawing/2015/06/chart">
            <c:ext xmlns:c16="http://schemas.microsoft.com/office/drawing/2014/chart" uri="{C3380CC4-5D6E-409C-BE32-E72D297353CC}">
              <c16:uniqueId val="{00000001-CF9B-409B-B529-B44E1950D5A7}"/>
            </c:ext>
          </c:extLst>
        </c:ser>
        <c:dLbls>
          <c:showLegendKey val="0"/>
          <c:showVal val="0"/>
          <c:showCatName val="0"/>
          <c:showSerName val="0"/>
          <c:showPercent val="0"/>
          <c:showBubbleSize val="0"/>
        </c:dLbls>
        <c:marker val="1"/>
        <c:smooth val="0"/>
        <c:axId val="336746944"/>
        <c:axId val="336747336"/>
      </c:lineChart>
      <c:dateAx>
        <c:axId val="336746944"/>
        <c:scaling>
          <c:orientation val="minMax"/>
        </c:scaling>
        <c:delete val="1"/>
        <c:axPos val="b"/>
        <c:numFmt formatCode="&quot;H&quot;yy" sourceLinked="1"/>
        <c:majorTickMark val="none"/>
        <c:minorTickMark val="none"/>
        <c:tickLblPos val="none"/>
        <c:crossAx val="336747336"/>
        <c:crosses val="autoZero"/>
        <c:auto val="1"/>
        <c:lblOffset val="100"/>
        <c:baseTimeUnit val="years"/>
      </c:dateAx>
      <c:valAx>
        <c:axId val="336747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674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49.02</c:v>
                </c:pt>
                <c:pt idx="1">
                  <c:v>50.27</c:v>
                </c:pt>
                <c:pt idx="2">
                  <c:v>51.62</c:v>
                </c:pt>
                <c:pt idx="3">
                  <c:v>52.7</c:v>
                </c:pt>
                <c:pt idx="4">
                  <c:v>54.15</c:v>
                </c:pt>
              </c:numCache>
            </c:numRef>
          </c:val>
          <c:extLst xmlns:c16r2="http://schemas.microsoft.com/office/drawing/2015/06/chart">
            <c:ext xmlns:c16="http://schemas.microsoft.com/office/drawing/2014/chart" uri="{C3380CC4-5D6E-409C-BE32-E72D297353CC}">
              <c16:uniqueId val="{00000000-0D75-413D-80FC-C79038B3EEEA}"/>
            </c:ext>
          </c:extLst>
        </c:ser>
        <c:dLbls>
          <c:showLegendKey val="0"/>
          <c:showVal val="0"/>
          <c:showCatName val="0"/>
          <c:showSerName val="0"/>
          <c:showPercent val="0"/>
          <c:showBubbleSize val="0"/>
        </c:dLbls>
        <c:gapWidth val="150"/>
        <c:axId val="337088016"/>
        <c:axId val="33708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46.99</c:v>
                </c:pt>
                <c:pt idx="1">
                  <c:v>47.89</c:v>
                </c:pt>
                <c:pt idx="2">
                  <c:v>48.69</c:v>
                </c:pt>
                <c:pt idx="3">
                  <c:v>49.62</c:v>
                </c:pt>
                <c:pt idx="4">
                  <c:v>50.5</c:v>
                </c:pt>
              </c:numCache>
            </c:numRef>
          </c:val>
          <c:smooth val="0"/>
          <c:extLst xmlns:c16r2="http://schemas.microsoft.com/office/drawing/2015/06/chart">
            <c:ext xmlns:c16="http://schemas.microsoft.com/office/drawing/2014/chart" uri="{C3380CC4-5D6E-409C-BE32-E72D297353CC}">
              <c16:uniqueId val="{00000001-0D75-413D-80FC-C79038B3EEEA}"/>
            </c:ext>
          </c:extLst>
        </c:ser>
        <c:dLbls>
          <c:showLegendKey val="0"/>
          <c:showVal val="0"/>
          <c:showCatName val="0"/>
          <c:showSerName val="0"/>
          <c:showPercent val="0"/>
          <c:showBubbleSize val="0"/>
        </c:dLbls>
        <c:marker val="1"/>
        <c:smooth val="0"/>
        <c:axId val="337088016"/>
        <c:axId val="337087232"/>
      </c:lineChart>
      <c:dateAx>
        <c:axId val="337088016"/>
        <c:scaling>
          <c:orientation val="minMax"/>
        </c:scaling>
        <c:delete val="1"/>
        <c:axPos val="b"/>
        <c:numFmt formatCode="&quot;H&quot;yy" sourceLinked="1"/>
        <c:majorTickMark val="none"/>
        <c:minorTickMark val="none"/>
        <c:tickLblPos val="none"/>
        <c:crossAx val="337087232"/>
        <c:crosses val="autoZero"/>
        <c:auto val="1"/>
        <c:lblOffset val="100"/>
        <c:baseTimeUnit val="years"/>
      </c:dateAx>
      <c:valAx>
        <c:axId val="33708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08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22.28</c:v>
                </c:pt>
                <c:pt idx="1">
                  <c:v>24.67</c:v>
                </c:pt>
                <c:pt idx="2">
                  <c:v>26.38</c:v>
                </c:pt>
                <c:pt idx="3">
                  <c:v>28.77</c:v>
                </c:pt>
                <c:pt idx="4">
                  <c:v>30.31</c:v>
                </c:pt>
              </c:numCache>
            </c:numRef>
          </c:val>
          <c:extLst xmlns:c16r2="http://schemas.microsoft.com/office/drawing/2015/06/chart">
            <c:ext xmlns:c16="http://schemas.microsoft.com/office/drawing/2014/chart" uri="{C3380CC4-5D6E-409C-BE32-E72D297353CC}">
              <c16:uniqueId val="{00000000-AC2C-4412-BC79-851FB3B6C039}"/>
            </c:ext>
          </c:extLst>
        </c:ser>
        <c:dLbls>
          <c:showLegendKey val="0"/>
          <c:showVal val="0"/>
          <c:showCatName val="0"/>
          <c:showSerName val="0"/>
          <c:showPercent val="0"/>
          <c:showBubbleSize val="0"/>
        </c:dLbls>
        <c:gapWidth val="150"/>
        <c:axId val="337084488"/>
        <c:axId val="337089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15.83</c:v>
                </c:pt>
                <c:pt idx="1">
                  <c:v>16.899999999999999</c:v>
                </c:pt>
                <c:pt idx="2">
                  <c:v>18.260000000000002</c:v>
                </c:pt>
                <c:pt idx="3">
                  <c:v>19.510000000000002</c:v>
                </c:pt>
                <c:pt idx="4">
                  <c:v>21.19</c:v>
                </c:pt>
              </c:numCache>
            </c:numRef>
          </c:val>
          <c:smooth val="0"/>
          <c:extLst xmlns:c16r2="http://schemas.microsoft.com/office/drawing/2015/06/chart">
            <c:ext xmlns:c16="http://schemas.microsoft.com/office/drawing/2014/chart" uri="{C3380CC4-5D6E-409C-BE32-E72D297353CC}">
              <c16:uniqueId val="{00000001-AC2C-4412-BC79-851FB3B6C039}"/>
            </c:ext>
          </c:extLst>
        </c:ser>
        <c:dLbls>
          <c:showLegendKey val="0"/>
          <c:showVal val="0"/>
          <c:showCatName val="0"/>
          <c:showSerName val="0"/>
          <c:showPercent val="0"/>
          <c:showBubbleSize val="0"/>
        </c:dLbls>
        <c:marker val="1"/>
        <c:smooth val="0"/>
        <c:axId val="337084488"/>
        <c:axId val="337089192"/>
      </c:lineChart>
      <c:dateAx>
        <c:axId val="337084488"/>
        <c:scaling>
          <c:orientation val="minMax"/>
        </c:scaling>
        <c:delete val="1"/>
        <c:axPos val="b"/>
        <c:numFmt formatCode="&quot;H&quot;yy" sourceLinked="1"/>
        <c:majorTickMark val="none"/>
        <c:minorTickMark val="none"/>
        <c:tickLblPos val="none"/>
        <c:crossAx val="337089192"/>
        <c:crosses val="autoZero"/>
        <c:auto val="1"/>
        <c:lblOffset val="100"/>
        <c:baseTimeUnit val="years"/>
      </c:dateAx>
      <c:valAx>
        <c:axId val="337089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084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5EC-4BE5-A6A4-0236779BDC0C}"/>
            </c:ext>
          </c:extLst>
        </c:ser>
        <c:dLbls>
          <c:showLegendKey val="0"/>
          <c:showVal val="0"/>
          <c:showCatName val="0"/>
          <c:showSerName val="0"/>
          <c:showPercent val="0"/>
          <c:showBubbleSize val="0"/>
        </c:dLbls>
        <c:gapWidth val="150"/>
        <c:axId val="337088800"/>
        <c:axId val="33708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0.03</c:v>
                </c:pt>
                <c:pt idx="1">
                  <c:v>0</c:v>
                </c:pt>
                <c:pt idx="2">
                  <c:v>0</c:v>
                </c:pt>
                <c:pt idx="3">
                  <c:v>0</c:v>
                </c:pt>
                <c:pt idx="4" formatCode="#,##0.00;&quot;△&quot;#,##0.00;&quot;-&quot;">
                  <c:v>0.45</c:v>
                </c:pt>
              </c:numCache>
            </c:numRef>
          </c:val>
          <c:smooth val="0"/>
          <c:extLst xmlns:c16r2="http://schemas.microsoft.com/office/drawing/2015/06/chart">
            <c:ext xmlns:c16="http://schemas.microsoft.com/office/drawing/2014/chart" uri="{C3380CC4-5D6E-409C-BE32-E72D297353CC}">
              <c16:uniqueId val="{00000001-95EC-4BE5-A6A4-0236779BDC0C}"/>
            </c:ext>
          </c:extLst>
        </c:ser>
        <c:dLbls>
          <c:showLegendKey val="0"/>
          <c:showVal val="0"/>
          <c:showCatName val="0"/>
          <c:showSerName val="0"/>
          <c:showPercent val="0"/>
          <c:showBubbleSize val="0"/>
        </c:dLbls>
        <c:marker val="1"/>
        <c:smooth val="0"/>
        <c:axId val="337088800"/>
        <c:axId val="337089584"/>
      </c:lineChart>
      <c:dateAx>
        <c:axId val="337088800"/>
        <c:scaling>
          <c:orientation val="minMax"/>
        </c:scaling>
        <c:delete val="1"/>
        <c:axPos val="b"/>
        <c:numFmt formatCode="&quot;H&quot;yy" sourceLinked="1"/>
        <c:majorTickMark val="none"/>
        <c:minorTickMark val="none"/>
        <c:tickLblPos val="none"/>
        <c:crossAx val="337089584"/>
        <c:crosses val="autoZero"/>
        <c:auto val="1"/>
        <c:lblOffset val="100"/>
        <c:baseTimeUnit val="years"/>
      </c:dateAx>
      <c:valAx>
        <c:axId val="337089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708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192.53</c:v>
                </c:pt>
                <c:pt idx="1">
                  <c:v>183.04</c:v>
                </c:pt>
                <c:pt idx="2">
                  <c:v>188.91</c:v>
                </c:pt>
                <c:pt idx="3">
                  <c:v>191.45</c:v>
                </c:pt>
                <c:pt idx="4">
                  <c:v>213.64</c:v>
                </c:pt>
              </c:numCache>
            </c:numRef>
          </c:val>
          <c:extLst xmlns:c16r2="http://schemas.microsoft.com/office/drawing/2015/06/chart">
            <c:ext xmlns:c16="http://schemas.microsoft.com/office/drawing/2014/chart" uri="{C3380CC4-5D6E-409C-BE32-E72D297353CC}">
              <c16:uniqueId val="{00000000-8BB5-4DF1-9581-124A5EB4CED7}"/>
            </c:ext>
          </c:extLst>
        </c:ser>
        <c:dLbls>
          <c:showLegendKey val="0"/>
          <c:showVal val="0"/>
          <c:showCatName val="0"/>
          <c:showSerName val="0"/>
          <c:showPercent val="0"/>
          <c:showBubbleSize val="0"/>
        </c:dLbls>
        <c:gapWidth val="150"/>
        <c:axId val="337087624"/>
        <c:axId val="33708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337.49</c:v>
                </c:pt>
                <c:pt idx="1">
                  <c:v>335.6</c:v>
                </c:pt>
                <c:pt idx="2">
                  <c:v>358.91</c:v>
                </c:pt>
                <c:pt idx="3">
                  <c:v>360.96</c:v>
                </c:pt>
                <c:pt idx="4">
                  <c:v>351.29</c:v>
                </c:pt>
              </c:numCache>
            </c:numRef>
          </c:val>
          <c:smooth val="0"/>
          <c:extLst xmlns:c16r2="http://schemas.microsoft.com/office/drawing/2015/06/chart">
            <c:ext xmlns:c16="http://schemas.microsoft.com/office/drawing/2014/chart" uri="{C3380CC4-5D6E-409C-BE32-E72D297353CC}">
              <c16:uniqueId val="{00000001-8BB5-4DF1-9581-124A5EB4CED7}"/>
            </c:ext>
          </c:extLst>
        </c:ser>
        <c:dLbls>
          <c:showLegendKey val="0"/>
          <c:showVal val="0"/>
          <c:showCatName val="0"/>
          <c:showSerName val="0"/>
          <c:showPercent val="0"/>
          <c:showBubbleSize val="0"/>
        </c:dLbls>
        <c:marker val="1"/>
        <c:smooth val="0"/>
        <c:axId val="337087624"/>
        <c:axId val="337084096"/>
      </c:lineChart>
      <c:dateAx>
        <c:axId val="337087624"/>
        <c:scaling>
          <c:orientation val="minMax"/>
        </c:scaling>
        <c:delete val="1"/>
        <c:axPos val="b"/>
        <c:numFmt formatCode="&quot;H&quot;yy" sourceLinked="1"/>
        <c:majorTickMark val="none"/>
        <c:minorTickMark val="none"/>
        <c:tickLblPos val="none"/>
        <c:crossAx val="337084096"/>
        <c:crosses val="autoZero"/>
        <c:auto val="1"/>
        <c:lblOffset val="100"/>
        <c:baseTimeUnit val="years"/>
      </c:dateAx>
      <c:valAx>
        <c:axId val="337084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7087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573.36</c:v>
                </c:pt>
                <c:pt idx="1">
                  <c:v>552.13</c:v>
                </c:pt>
                <c:pt idx="2">
                  <c:v>529.92999999999995</c:v>
                </c:pt>
                <c:pt idx="3">
                  <c:v>490.55</c:v>
                </c:pt>
                <c:pt idx="4">
                  <c:v>462.26</c:v>
                </c:pt>
              </c:numCache>
            </c:numRef>
          </c:val>
          <c:extLst xmlns:c16r2="http://schemas.microsoft.com/office/drawing/2015/06/chart">
            <c:ext xmlns:c16="http://schemas.microsoft.com/office/drawing/2014/chart" uri="{C3380CC4-5D6E-409C-BE32-E72D297353CC}">
              <c16:uniqueId val="{00000000-1D5C-4882-831A-17EF37AF10E9}"/>
            </c:ext>
          </c:extLst>
        </c:ser>
        <c:dLbls>
          <c:showLegendKey val="0"/>
          <c:showVal val="0"/>
          <c:showCatName val="0"/>
          <c:showSerName val="0"/>
          <c:showPercent val="0"/>
          <c:showBubbleSize val="0"/>
        </c:dLbls>
        <c:gapWidth val="150"/>
        <c:axId val="337083704"/>
        <c:axId val="33708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265.92</c:v>
                </c:pt>
                <c:pt idx="1">
                  <c:v>258.26</c:v>
                </c:pt>
                <c:pt idx="2">
                  <c:v>247.27</c:v>
                </c:pt>
                <c:pt idx="3">
                  <c:v>239.18</c:v>
                </c:pt>
                <c:pt idx="4">
                  <c:v>236.29</c:v>
                </c:pt>
              </c:numCache>
            </c:numRef>
          </c:val>
          <c:smooth val="0"/>
          <c:extLst xmlns:c16r2="http://schemas.microsoft.com/office/drawing/2015/06/chart">
            <c:ext xmlns:c16="http://schemas.microsoft.com/office/drawing/2014/chart" uri="{C3380CC4-5D6E-409C-BE32-E72D297353CC}">
              <c16:uniqueId val="{00000001-1D5C-4882-831A-17EF37AF10E9}"/>
            </c:ext>
          </c:extLst>
        </c:ser>
        <c:dLbls>
          <c:showLegendKey val="0"/>
          <c:showVal val="0"/>
          <c:showCatName val="0"/>
          <c:showSerName val="0"/>
          <c:showPercent val="0"/>
          <c:showBubbleSize val="0"/>
        </c:dLbls>
        <c:marker val="1"/>
        <c:smooth val="0"/>
        <c:axId val="337083704"/>
        <c:axId val="337084880"/>
      </c:lineChart>
      <c:dateAx>
        <c:axId val="337083704"/>
        <c:scaling>
          <c:orientation val="minMax"/>
        </c:scaling>
        <c:delete val="1"/>
        <c:axPos val="b"/>
        <c:numFmt formatCode="&quot;H&quot;yy" sourceLinked="1"/>
        <c:majorTickMark val="none"/>
        <c:minorTickMark val="none"/>
        <c:tickLblPos val="none"/>
        <c:crossAx val="337084880"/>
        <c:crosses val="autoZero"/>
        <c:auto val="1"/>
        <c:lblOffset val="100"/>
        <c:baseTimeUnit val="years"/>
      </c:dateAx>
      <c:valAx>
        <c:axId val="337084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7083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98.69</c:v>
                </c:pt>
                <c:pt idx="1">
                  <c:v>95.74</c:v>
                </c:pt>
                <c:pt idx="2">
                  <c:v>95.96</c:v>
                </c:pt>
                <c:pt idx="3">
                  <c:v>101.99</c:v>
                </c:pt>
                <c:pt idx="4">
                  <c:v>101.72</c:v>
                </c:pt>
              </c:numCache>
            </c:numRef>
          </c:val>
          <c:extLst xmlns:c16r2="http://schemas.microsoft.com/office/drawing/2015/06/chart">
            <c:ext xmlns:c16="http://schemas.microsoft.com/office/drawing/2014/chart" uri="{C3380CC4-5D6E-409C-BE32-E72D297353CC}">
              <c16:uniqueId val="{00000000-89AE-4D24-9AB6-76180462FC91}"/>
            </c:ext>
          </c:extLst>
        </c:ser>
        <c:dLbls>
          <c:showLegendKey val="0"/>
          <c:showVal val="0"/>
          <c:showCatName val="0"/>
          <c:showSerName val="0"/>
          <c:showPercent val="0"/>
          <c:showBubbleSize val="0"/>
        </c:dLbls>
        <c:gapWidth val="150"/>
        <c:axId val="337387200"/>
        <c:axId val="337386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105.86</c:v>
                </c:pt>
                <c:pt idx="1">
                  <c:v>106.07</c:v>
                </c:pt>
                <c:pt idx="2">
                  <c:v>105.34</c:v>
                </c:pt>
                <c:pt idx="3">
                  <c:v>101.89</c:v>
                </c:pt>
                <c:pt idx="4">
                  <c:v>104.33</c:v>
                </c:pt>
              </c:numCache>
            </c:numRef>
          </c:val>
          <c:smooth val="0"/>
          <c:extLst xmlns:c16r2="http://schemas.microsoft.com/office/drawing/2015/06/chart">
            <c:ext xmlns:c16="http://schemas.microsoft.com/office/drawing/2014/chart" uri="{C3380CC4-5D6E-409C-BE32-E72D297353CC}">
              <c16:uniqueId val="{00000001-89AE-4D24-9AB6-76180462FC91}"/>
            </c:ext>
          </c:extLst>
        </c:ser>
        <c:dLbls>
          <c:showLegendKey val="0"/>
          <c:showVal val="0"/>
          <c:showCatName val="0"/>
          <c:showSerName val="0"/>
          <c:showPercent val="0"/>
          <c:showBubbleSize val="0"/>
        </c:dLbls>
        <c:marker val="1"/>
        <c:smooth val="0"/>
        <c:axId val="337387200"/>
        <c:axId val="337386808"/>
      </c:lineChart>
      <c:dateAx>
        <c:axId val="337387200"/>
        <c:scaling>
          <c:orientation val="minMax"/>
        </c:scaling>
        <c:delete val="1"/>
        <c:axPos val="b"/>
        <c:numFmt formatCode="&quot;H&quot;yy" sourceLinked="1"/>
        <c:majorTickMark val="none"/>
        <c:minorTickMark val="none"/>
        <c:tickLblPos val="none"/>
        <c:crossAx val="337386808"/>
        <c:crosses val="autoZero"/>
        <c:auto val="1"/>
        <c:lblOffset val="100"/>
        <c:baseTimeUnit val="years"/>
      </c:dateAx>
      <c:valAx>
        <c:axId val="337386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38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169.97</c:v>
                </c:pt>
                <c:pt idx="1">
                  <c:v>175.74</c:v>
                </c:pt>
                <c:pt idx="2">
                  <c:v>177.24</c:v>
                </c:pt>
                <c:pt idx="3">
                  <c:v>166.76</c:v>
                </c:pt>
                <c:pt idx="4">
                  <c:v>166.61</c:v>
                </c:pt>
              </c:numCache>
            </c:numRef>
          </c:val>
          <c:extLst xmlns:c16r2="http://schemas.microsoft.com/office/drawing/2015/06/chart">
            <c:ext xmlns:c16="http://schemas.microsoft.com/office/drawing/2014/chart" uri="{C3380CC4-5D6E-409C-BE32-E72D297353CC}">
              <c16:uniqueId val="{00000000-4322-4D1A-A95A-6778483FA56B}"/>
            </c:ext>
          </c:extLst>
        </c:ser>
        <c:dLbls>
          <c:showLegendKey val="0"/>
          <c:showVal val="0"/>
          <c:showCatName val="0"/>
          <c:showSerName val="0"/>
          <c:showPercent val="0"/>
          <c:showBubbleSize val="0"/>
        </c:dLbls>
        <c:gapWidth val="150"/>
        <c:axId val="337386024"/>
        <c:axId val="33738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158.58000000000001</c:v>
                </c:pt>
                <c:pt idx="1">
                  <c:v>159.22</c:v>
                </c:pt>
                <c:pt idx="2">
                  <c:v>159.6</c:v>
                </c:pt>
                <c:pt idx="3">
                  <c:v>156.32</c:v>
                </c:pt>
                <c:pt idx="4">
                  <c:v>157.4</c:v>
                </c:pt>
              </c:numCache>
            </c:numRef>
          </c:val>
          <c:smooth val="0"/>
          <c:extLst xmlns:c16r2="http://schemas.microsoft.com/office/drawing/2015/06/chart">
            <c:ext xmlns:c16="http://schemas.microsoft.com/office/drawing/2014/chart" uri="{C3380CC4-5D6E-409C-BE32-E72D297353CC}">
              <c16:uniqueId val="{00000001-4322-4D1A-A95A-6778483FA56B}"/>
            </c:ext>
          </c:extLst>
        </c:ser>
        <c:dLbls>
          <c:showLegendKey val="0"/>
          <c:showVal val="0"/>
          <c:showCatName val="0"/>
          <c:showSerName val="0"/>
          <c:showPercent val="0"/>
          <c:showBubbleSize val="0"/>
        </c:dLbls>
        <c:marker val="1"/>
        <c:smooth val="0"/>
        <c:axId val="337386024"/>
        <c:axId val="337387984"/>
      </c:lineChart>
      <c:dateAx>
        <c:axId val="337386024"/>
        <c:scaling>
          <c:orientation val="minMax"/>
        </c:scaling>
        <c:delete val="1"/>
        <c:axPos val="b"/>
        <c:numFmt formatCode="&quot;H&quot;yy" sourceLinked="1"/>
        <c:majorTickMark val="none"/>
        <c:minorTickMark val="none"/>
        <c:tickLblPos val="none"/>
        <c:crossAx val="337387984"/>
        <c:crosses val="autoZero"/>
        <c:auto val="1"/>
        <c:lblOffset val="100"/>
        <c:baseTimeUnit val="years"/>
      </c:dateAx>
      <c:valAx>
        <c:axId val="33738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386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25"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山口県　周南市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A3</v>
      </c>
      <c r="X8" s="78"/>
      <c r="Y8" s="78"/>
      <c r="Z8" s="78"/>
      <c r="AA8" s="78"/>
      <c r="AB8" s="78"/>
      <c r="AC8" s="78"/>
      <c r="AD8" s="78" t="str">
        <f>データ!$M$6</f>
        <v>自治体職員</v>
      </c>
      <c r="AE8" s="78"/>
      <c r="AF8" s="78"/>
      <c r="AG8" s="78"/>
      <c r="AH8" s="78"/>
      <c r="AI8" s="78"/>
      <c r="AJ8" s="78"/>
      <c r="AK8" s="2"/>
      <c r="AL8" s="69">
        <f>データ!$R$6</f>
        <v>139488</v>
      </c>
      <c r="AM8" s="69"/>
      <c r="AN8" s="69"/>
      <c r="AO8" s="69"/>
      <c r="AP8" s="69"/>
      <c r="AQ8" s="69"/>
      <c r="AR8" s="69"/>
      <c r="AS8" s="69"/>
      <c r="AT8" s="37">
        <f>データ!$S$6</f>
        <v>656.29</v>
      </c>
      <c r="AU8" s="38"/>
      <c r="AV8" s="38"/>
      <c r="AW8" s="38"/>
      <c r="AX8" s="38"/>
      <c r="AY8" s="38"/>
      <c r="AZ8" s="38"/>
      <c r="BA8" s="38"/>
      <c r="BB8" s="58">
        <f>データ!$T$6</f>
        <v>212.54</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61.5</v>
      </c>
      <c r="J10" s="38"/>
      <c r="K10" s="38"/>
      <c r="L10" s="38"/>
      <c r="M10" s="38"/>
      <c r="N10" s="38"/>
      <c r="O10" s="68"/>
      <c r="P10" s="58">
        <f>データ!$P$6</f>
        <v>91.77</v>
      </c>
      <c r="Q10" s="58"/>
      <c r="R10" s="58"/>
      <c r="S10" s="58"/>
      <c r="T10" s="58"/>
      <c r="U10" s="58"/>
      <c r="V10" s="58"/>
      <c r="W10" s="69">
        <f>データ!$Q$6</f>
        <v>2893</v>
      </c>
      <c r="X10" s="69"/>
      <c r="Y10" s="69"/>
      <c r="Z10" s="69"/>
      <c r="AA10" s="69"/>
      <c r="AB10" s="69"/>
      <c r="AC10" s="69"/>
      <c r="AD10" s="2"/>
      <c r="AE10" s="2"/>
      <c r="AF10" s="2"/>
      <c r="AG10" s="2"/>
      <c r="AH10" s="2"/>
      <c r="AI10" s="2"/>
      <c r="AJ10" s="2"/>
      <c r="AK10" s="2"/>
      <c r="AL10" s="69">
        <f>データ!$U$6</f>
        <v>127301</v>
      </c>
      <c r="AM10" s="69"/>
      <c r="AN10" s="69"/>
      <c r="AO10" s="69"/>
      <c r="AP10" s="69"/>
      <c r="AQ10" s="69"/>
      <c r="AR10" s="69"/>
      <c r="AS10" s="69"/>
      <c r="AT10" s="37">
        <f>データ!$V$6</f>
        <v>98.7</v>
      </c>
      <c r="AU10" s="38"/>
      <c r="AV10" s="38"/>
      <c r="AW10" s="38"/>
      <c r="AX10" s="38"/>
      <c r="AY10" s="38"/>
      <c r="AZ10" s="38"/>
      <c r="BA10" s="38"/>
      <c r="BB10" s="58">
        <f>データ!$W$6</f>
        <v>1289.78</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YC6xVCpTyzTmLgORVYJ4uwjJgC94qxxgdvhiqYoM9ndFz2BmBDfguoF2j6AG33gNXgVDgd3IRaAs2/o5B/ZKLw==" saltValue="+73Y5jLEoIhkoMw4+Avdt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352152</v>
      </c>
      <c r="D6" s="20">
        <f t="shared" si="3"/>
        <v>46</v>
      </c>
      <c r="E6" s="20">
        <f t="shared" si="3"/>
        <v>1</v>
      </c>
      <c r="F6" s="20">
        <f t="shared" si="3"/>
        <v>0</v>
      </c>
      <c r="G6" s="20">
        <f t="shared" si="3"/>
        <v>1</v>
      </c>
      <c r="H6" s="20" t="str">
        <f t="shared" si="3"/>
        <v>山口県　周南市</v>
      </c>
      <c r="I6" s="20" t="str">
        <f t="shared" si="3"/>
        <v>法適用</v>
      </c>
      <c r="J6" s="20" t="str">
        <f t="shared" si="3"/>
        <v>水道事業</v>
      </c>
      <c r="K6" s="20" t="str">
        <f t="shared" si="3"/>
        <v>末端給水事業</v>
      </c>
      <c r="L6" s="20" t="str">
        <f t="shared" si="3"/>
        <v>A3</v>
      </c>
      <c r="M6" s="20" t="str">
        <f t="shared" si="3"/>
        <v>自治体職員</v>
      </c>
      <c r="N6" s="21" t="str">
        <f t="shared" si="3"/>
        <v>-</v>
      </c>
      <c r="O6" s="21">
        <f t="shared" si="3"/>
        <v>61.5</v>
      </c>
      <c r="P6" s="21">
        <f t="shared" si="3"/>
        <v>91.77</v>
      </c>
      <c r="Q6" s="21">
        <f t="shared" si="3"/>
        <v>2893</v>
      </c>
      <c r="R6" s="21">
        <f t="shared" si="3"/>
        <v>139488</v>
      </c>
      <c r="S6" s="21">
        <f t="shared" si="3"/>
        <v>656.29</v>
      </c>
      <c r="T6" s="21">
        <f t="shared" si="3"/>
        <v>212.54</v>
      </c>
      <c r="U6" s="21">
        <f t="shared" si="3"/>
        <v>127301</v>
      </c>
      <c r="V6" s="21">
        <f t="shared" si="3"/>
        <v>98.7</v>
      </c>
      <c r="W6" s="21">
        <f t="shared" si="3"/>
        <v>1289.78</v>
      </c>
      <c r="X6" s="22">
        <f>IF(X7="",NA(),X7)</f>
        <v>111.48</v>
      </c>
      <c r="Y6" s="22">
        <f t="shared" ref="Y6:AG6" si="4">IF(Y7="",NA(),Y7)</f>
        <v>107.65</v>
      </c>
      <c r="Z6" s="22">
        <f t="shared" si="4"/>
        <v>108.11</v>
      </c>
      <c r="AA6" s="22">
        <f t="shared" si="4"/>
        <v>116.26</v>
      </c>
      <c r="AB6" s="22">
        <f t="shared" si="4"/>
        <v>115.05</v>
      </c>
      <c r="AC6" s="22">
        <f t="shared" si="4"/>
        <v>113.68</v>
      </c>
      <c r="AD6" s="22">
        <f t="shared" si="4"/>
        <v>113.82</v>
      </c>
      <c r="AE6" s="22">
        <f t="shared" si="4"/>
        <v>112.82</v>
      </c>
      <c r="AF6" s="22">
        <f t="shared" si="4"/>
        <v>111.21</v>
      </c>
      <c r="AG6" s="22">
        <f t="shared" si="4"/>
        <v>111.89</v>
      </c>
      <c r="AH6" s="21" t="str">
        <f>IF(AH7="","",IF(AH7="-","【-】","【"&amp;SUBSTITUTE(TEXT(AH7,"#,##0.00"),"-","△")&amp;"】"))</f>
        <v>【111.39】</v>
      </c>
      <c r="AI6" s="21">
        <f>IF(AI7="",NA(),AI7)</f>
        <v>0</v>
      </c>
      <c r="AJ6" s="21">
        <f t="shared" ref="AJ6:AR6" si="5">IF(AJ7="",NA(),AJ7)</f>
        <v>0</v>
      </c>
      <c r="AK6" s="21">
        <f t="shared" si="5"/>
        <v>0</v>
      </c>
      <c r="AL6" s="21">
        <f t="shared" si="5"/>
        <v>0</v>
      </c>
      <c r="AM6" s="21">
        <f t="shared" si="5"/>
        <v>0</v>
      </c>
      <c r="AN6" s="22">
        <f t="shared" si="5"/>
        <v>0.03</v>
      </c>
      <c r="AO6" s="21">
        <f t="shared" si="5"/>
        <v>0</v>
      </c>
      <c r="AP6" s="21">
        <f t="shared" si="5"/>
        <v>0</v>
      </c>
      <c r="AQ6" s="21">
        <f t="shared" si="5"/>
        <v>0</v>
      </c>
      <c r="AR6" s="22">
        <f t="shared" si="5"/>
        <v>0.45</v>
      </c>
      <c r="AS6" s="21" t="str">
        <f>IF(AS7="","",IF(AS7="-","【-】","【"&amp;SUBSTITUTE(TEXT(AS7,"#,##0.00"),"-","△")&amp;"】"))</f>
        <v>【1.30】</v>
      </c>
      <c r="AT6" s="22">
        <f>IF(AT7="",NA(),AT7)</f>
        <v>192.53</v>
      </c>
      <c r="AU6" s="22">
        <f t="shared" ref="AU6:BC6" si="6">IF(AU7="",NA(),AU7)</f>
        <v>183.04</v>
      </c>
      <c r="AV6" s="22">
        <f t="shared" si="6"/>
        <v>188.91</v>
      </c>
      <c r="AW6" s="22">
        <f t="shared" si="6"/>
        <v>191.45</v>
      </c>
      <c r="AX6" s="22">
        <f t="shared" si="6"/>
        <v>213.64</v>
      </c>
      <c r="AY6" s="22">
        <f t="shared" si="6"/>
        <v>337.49</v>
      </c>
      <c r="AZ6" s="22">
        <f t="shared" si="6"/>
        <v>335.6</v>
      </c>
      <c r="BA6" s="22">
        <f t="shared" si="6"/>
        <v>358.91</v>
      </c>
      <c r="BB6" s="22">
        <f t="shared" si="6"/>
        <v>360.96</v>
      </c>
      <c r="BC6" s="22">
        <f t="shared" si="6"/>
        <v>351.29</v>
      </c>
      <c r="BD6" s="21" t="str">
        <f>IF(BD7="","",IF(BD7="-","【-】","【"&amp;SUBSTITUTE(TEXT(BD7,"#,##0.00"),"-","△")&amp;"】"))</f>
        <v>【261.51】</v>
      </c>
      <c r="BE6" s="22">
        <f>IF(BE7="",NA(),BE7)</f>
        <v>573.36</v>
      </c>
      <c r="BF6" s="22">
        <f t="shared" ref="BF6:BN6" si="7">IF(BF7="",NA(),BF7)</f>
        <v>552.13</v>
      </c>
      <c r="BG6" s="22">
        <f t="shared" si="7"/>
        <v>529.92999999999995</v>
      </c>
      <c r="BH6" s="22">
        <f t="shared" si="7"/>
        <v>490.55</v>
      </c>
      <c r="BI6" s="22">
        <f t="shared" si="7"/>
        <v>462.26</v>
      </c>
      <c r="BJ6" s="22">
        <f t="shared" si="7"/>
        <v>265.92</v>
      </c>
      <c r="BK6" s="22">
        <f t="shared" si="7"/>
        <v>258.26</v>
      </c>
      <c r="BL6" s="22">
        <f t="shared" si="7"/>
        <v>247.27</v>
      </c>
      <c r="BM6" s="22">
        <f t="shared" si="7"/>
        <v>239.18</v>
      </c>
      <c r="BN6" s="22">
        <f t="shared" si="7"/>
        <v>236.29</v>
      </c>
      <c r="BO6" s="21" t="str">
        <f>IF(BO7="","",IF(BO7="-","【-】","【"&amp;SUBSTITUTE(TEXT(BO7,"#,##0.00"),"-","△")&amp;"】"))</f>
        <v>【265.16】</v>
      </c>
      <c r="BP6" s="22">
        <f>IF(BP7="",NA(),BP7)</f>
        <v>98.69</v>
      </c>
      <c r="BQ6" s="22">
        <f t="shared" ref="BQ6:BY6" si="8">IF(BQ7="",NA(),BQ7)</f>
        <v>95.74</v>
      </c>
      <c r="BR6" s="22">
        <f t="shared" si="8"/>
        <v>95.96</v>
      </c>
      <c r="BS6" s="22">
        <f t="shared" si="8"/>
        <v>101.99</v>
      </c>
      <c r="BT6" s="22">
        <f t="shared" si="8"/>
        <v>101.72</v>
      </c>
      <c r="BU6" s="22">
        <f t="shared" si="8"/>
        <v>105.86</v>
      </c>
      <c r="BV6" s="22">
        <f t="shared" si="8"/>
        <v>106.07</v>
      </c>
      <c r="BW6" s="22">
        <f t="shared" si="8"/>
        <v>105.34</v>
      </c>
      <c r="BX6" s="22">
        <f t="shared" si="8"/>
        <v>101.89</v>
      </c>
      <c r="BY6" s="22">
        <f t="shared" si="8"/>
        <v>104.33</v>
      </c>
      <c r="BZ6" s="21" t="str">
        <f>IF(BZ7="","",IF(BZ7="-","【-】","【"&amp;SUBSTITUTE(TEXT(BZ7,"#,##0.00"),"-","△")&amp;"】"))</f>
        <v>【102.35】</v>
      </c>
      <c r="CA6" s="22">
        <f>IF(CA7="",NA(),CA7)</f>
        <v>169.97</v>
      </c>
      <c r="CB6" s="22">
        <f t="shared" ref="CB6:CJ6" si="9">IF(CB7="",NA(),CB7)</f>
        <v>175.74</v>
      </c>
      <c r="CC6" s="22">
        <f t="shared" si="9"/>
        <v>177.24</v>
      </c>
      <c r="CD6" s="22">
        <f t="shared" si="9"/>
        <v>166.76</v>
      </c>
      <c r="CE6" s="22">
        <f t="shared" si="9"/>
        <v>166.61</v>
      </c>
      <c r="CF6" s="22">
        <f t="shared" si="9"/>
        <v>158.58000000000001</v>
      </c>
      <c r="CG6" s="22">
        <f t="shared" si="9"/>
        <v>159.22</v>
      </c>
      <c r="CH6" s="22">
        <f t="shared" si="9"/>
        <v>159.6</v>
      </c>
      <c r="CI6" s="22">
        <f t="shared" si="9"/>
        <v>156.32</v>
      </c>
      <c r="CJ6" s="22">
        <f t="shared" si="9"/>
        <v>157.4</v>
      </c>
      <c r="CK6" s="21" t="str">
        <f>IF(CK7="","",IF(CK7="-","【-】","【"&amp;SUBSTITUTE(TEXT(CK7,"#,##0.00"),"-","△")&amp;"】"))</f>
        <v>【167.74】</v>
      </c>
      <c r="CL6" s="22">
        <f>IF(CL7="",NA(),CL7)</f>
        <v>47.49</v>
      </c>
      <c r="CM6" s="22">
        <f t="shared" ref="CM6:CU6" si="10">IF(CM7="",NA(),CM7)</f>
        <v>53.12</v>
      </c>
      <c r="CN6" s="22">
        <f t="shared" si="10"/>
        <v>52.94</v>
      </c>
      <c r="CO6" s="22">
        <f t="shared" si="10"/>
        <v>52.5</v>
      </c>
      <c r="CP6" s="22">
        <f t="shared" si="10"/>
        <v>53.8</v>
      </c>
      <c r="CQ6" s="22">
        <f t="shared" si="10"/>
        <v>62.38</v>
      </c>
      <c r="CR6" s="22">
        <f t="shared" si="10"/>
        <v>62.83</v>
      </c>
      <c r="CS6" s="22">
        <f t="shared" si="10"/>
        <v>62.05</v>
      </c>
      <c r="CT6" s="22">
        <f t="shared" si="10"/>
        <v>63.23</v>
      </c>
      <c r="CU6" s="22">
        <f t="shared" si="10"/>
        <v>62.59</v>
      </c>
      <c r="CV6" s="21" t="str">
        <f>IF(CV7="","",IF(CV7="-","【-】","【"&amp;SUBSTITUTE(TEXT(CV7,"#,##0.00"),"-","△")&amp;"】"))</f>
        <v>【60.29】</v>
      </c>
      <c r="CW6" s="22">
        <f>IF(CW7="",NA(),CW7)</f>
        <v>90.76</v>
      </c>
      <c r="CX6" s="22">
        <f t="shared" ref="CX6:DF6" si="11">IF(CX7="",NA(),CX7)</f>
        <v>89.16</v>
      </c>
      <c r="CY6" s="22">
        <f t="shared" si="11"/>
        <v>87.84</v>
      </c>
      <c r="CZ6" s="22">
        <f t="shared" si="11"/>
        <v>90.89</v>
      </c>
      <c r="DA6" s="22">
        <f t="shared" si="11"/>
        <v>87.81</v>
      </c>
      <c r="DB6" s="22">
        <f t="shared" si="11"/>
        <v>89.17</v>
      </c>
      <c r="DC6" s="22">
        <f t="shared" si="11"/>
        <v>88.86</v>
      </c>
      <c r="DD6" s="22">
        <f t="shared" si="11"/>
        <v>89.11</v>
      </c>
      <c r="DE6" s="22">
        <f t="shared" si="11"/>
        <v>89.35</v>
      </c>
      <c r="DF6" s="22">
        <f t="shared" si="11"/>
        <v>89.7</v>
      </c>
      <c r="DG6" s="21" t="str">
        <f>IF(DG7="","",IF(DG7="-","【-】","【"&amp;SUBSTITUTE(TEXT(DG7,"#,##0.00"),"-","△")&amp;"】"))</f>
        <v>【90.12】</v>
      </c>
      <c r="DH6" s="22">
        <f>IF(DH7="",NA(),DH7)</f>
        <v>49.02</v>
      </c>
      <c r="DI6" s="22">
        <f t="shared" ref="DI6:DQ6" si="12">IF(DI7="",NA(),DI7)</f>
        <v>50.27</v>
      </c>
      <c r="DJ6" s="22">
        <f t="shared" si="12"/>
        <v>51.62</v>
      </c>
      <c r="DK6" s="22">
        <f t="shared" si="12"/>
        <v>52.7</v>
      </c>
      <c r="DL6" s="22">
        <f t="shared" si="12"/>
        <v>54.15</v>
      </c>
      <c r="DM6" s="22">
        <f t="shared" si="12"/>
        <v>46.99</v>
      </c>
      <c r="DN6" s="22">
        <f t="shared" si="12"/>
        <v>47.89</v>
      </c>
      <c r="DO6" s="22">
        <f t="shared" si="12"/>
        <v>48.69</v>
      </c>
      <c r="DP6" s="22">
        <f t="shared" si="12"/>
        <v>49.62</v>
      </c>
      <c r="DQ6" s="22">
        <f t="shared" si="12"/>
        <v>50.5</v>
      </c>
      <c r="DR6" s="21" t="str">
        <f>IF(DR7="","",IF(DR7="-","【-】","【"&amp;SUBSTITUTE(TEXT(DR7,"#,##0.00"),"-","△")&amp;"】"))</f>
        <v>【50.88】</v>
      </c>
      <c r="DS6" s="22">
        <f>IF(DS7="",NA(),DS7)</f>
        <v>22.28</v>
      </c>
      <c r="DT6" s="22">
        <f t="shared" ref="DT6:EB6" si="13">IF(DT7="",NA(),DT7)</f>
        <v>24.67</v>
      </c>
      <c r="DU6" s="22">
        <f t="shared" si="13"/>
        <v>26.38</v>
      </c>
      <c r="DV6" s="22">
        <f t="shared" si="13"/>
        <v>28.77</v>
      </c>
      <c r="DW6" s="22">
        <f t="shared" si="13"/>
        <v>30.31</v>
      </c>
      <c r="DX6" s="22">
        <f t="shared" si="13"/>
        <v>15.83</v>
      </c>
      <c r="DY6" s="22">
        <f t="shared" si="13"/>
        <v>16.899999999999999</v>
      </c>
      <c r="DZ6" s="22">
        <f t="shared" si="13"/>
        <v>18.260000000000002</v>
      </c>
      <c r="EA6" s="22">
        <f t="shared" si="13"/>
        <v>19.510000000000002</v>
      </c>
      <c r="EB6" s="22">
        <f t="shared" si="13"/>
        <v>21.19</v>
      </c>
      <c r="EC6" s="21" t="str">
        <f>IF(EC7="","",IF(EC7="-","【-】","【"&amp;SUBSTITUTE(TEXT(EC7,"#,##0.00"),"-","△")&amp;"】"))</f>
        <v>【22.30】</v>
      </c>
      <c r="ED6" s="22">
        <f>IF(ED7="",NA(),ED7)</f>
        <v>0.75</v>
      </c>
      <c r="EE6" s="22">
        <f t="shared" ref="EE6:EM6" si="14">IF(EE7="",NA(),EE7)</f>
        <v>0.61</v>
      </c>
      <c r="EF6" s="22">
        <f t="shared" si="14"/>
        <v>0.75</v>
      </c>
      <c r="EG6" s="22">
        <f t="shared" si="14"/>
        <v>0.73</v>
      </c>
      <c r="EH6" s="22">
        <f t="shared" si="14"/>
        <v>0.59</v>
      </c>
      <c r="EI6" s="22">
        <f t="shared" si="14"/>
        <v>0.74</v>
      </c>
      <c r="EJ6" s="22">
        <f t="shared" si="14"/>
        <v>0.72</v>
      </c>
      <c r="EK6" s="22">
        <f t="shared" si="14"/>
        <v>0.66</v>
      </c>
      <c r="EL6" s="22">
        <f t="shared" si="14"/>
        <v>0.67</v>
      </c>
      <c r="EM6" s="22">
        <f t="shared" si="14"/>
        <v>0.62</v>
      </c>
      <c r="EN6" s="21" t="str">
        <f>IF(EN7="","",IF(EN7="-","【-】","【"&amp;SUBSTITUTE(TEXT(EN7,"#,##0.00"),"-","△")&amp;"】"))</f>
        <v>【0.66】</v>
      </c>
    </row>
    <row r="7" spans="1:144" s="23" customFormat="1" x14ac:dyDescent="0.15">
      <c r="A7" s="15"/>
      <c r="B7" s="24">
        <v>2021</v>
      </c>
      <c r="C7" s="24">
        <v>352152</v>
      </c>
      <c r="D7" s="24">
        <v>46</v>
      </c>
      <c r="E7" s="24">
        <v>1</v>
      </c>
      <c r="F7" s="24">
        <v>0</v>
      </c>
      <c r="G7" s="24">
        <v>1</v>
      </c>
      <c r="H7" s="24" t="s">
        <v>93</v>
      </c>
      <c r="I7" s="24" t="s">
        <v>94</v>
      </c>
      <c r="J7" s="24" t="s">
        <v>95</v>
      </c>
      <c r="K7" s="24" t="s">
        <v>96</v>
      </c>
      <c r="L7" s="24" t="s">
        <v>97</v>
      </c>
      <c r="M7" s="24" t="s">
        <v>98</v>
      </c>
      <c r="N7" s="25" t="s">
        <v>99</v>
      </c>
      <c r="O7" s="25">
        <v>61.5</v>
      </c>
      <c r="P7" s="25">
        <v>91.77</v>
      </c>
      <c r="Q7" s="25">
        <v>2893</v>
      </c>
      <c r="R7" s="25">
        <v>139488</v>
      </c>
      <c r="S7" s="25">
        <v>656.29</v>
      </c>
      <c r="T7" s="25">
        <v>212.54</v>
      </c>
      <c r="U7" s="25">
        <v>127301</v>
      </c>
      <c r="V7" s="25">
        <v>98.7</v>
      </c>
      <c r="W7" s="25">
        <v>1289.78</v>
      </c>
      <c r="X7" s="25">
        <v>111.48</v>
      </c>
      <c r="Y7" s="25">
        <v>107.65</v>
      </c>
      <c r="Z7" s="25">
        <v>108.11</v>
      </c>
      <c r="AA7" s="25">
        <v>116.26</v>
      </c>
      <c r="AB7" s="25">
        <v>115.05</v>
      </c>
      <c r="AC7" s="25">
        <v>113.68</v>
      </c>
      <c r="AD7" s="25">
        <v>113.82</v>
      </c>
      <c r="AE7" s="25">
        <v>112.82</v>
      </c>
      <c r="AF7" s="25">
        <v>111.21</v>
      </c>
      <c r="AG7" s="25">
        <v>111.89</v>
      </c>
      <c r="AH7" s="25">
        <v>111.39</v>
      </c>
      <c r="AI7" s="25">
        <v>0</v>
      </c>
      <c r="AJ7" s="25">
        <v>0</v>
      </c>
      <c r="AK7" s="25">
        <v>0</v>
      </c>
      <c r="AL7" s="25">
        <v>0</v>
      </c>
      <c r="AM7" s="25">
        <v>0</v>
      </c>
      <c r="AN7" s="25">
        <v>0.03</v>
      </c>
      <c r="AO7" s="25">
        <v>0</v>
      </c>
      <c r="AP7" s="25">
        <v>0</v>
      </c>
      <c r="AQ7" s="25">
        <v>0</v>
      </c>
      <c r="AR7" s="25">
        <v>0.45</v>
      </c>
      <c r="AS7" s="25">
        <v>1.3</v>
      </c>
      <c r="AT7" s="25">
        <v>192.53</v>
      </c>
      <c r="AU7" s="25">
        <v>183.04</v>
      </c>
      <c r="AV7" s="25">
        <v>188.91</v>
      </c>
      <c r="AW7" s="25">
        <v>191.45</v>
      </c>
      <c r="AX7" s="25">
        <v>213.64</v>
      </c>
      <c r="AY7" s="25">
        <v>337.49</v>
      </c>
      <c r="AZ7" s="25">
        <v>335.6</v>
      </c>
      <c r="BA7" s="25">
        <v>358.91</v>
      </c>
      <c r="BB7" s="25">
        <v>360.96</v>
      </c>
      <c r="BC7" s="25">
        <v>351.29</v>
      </c>
      <c r="BD7" s="25">
        <v>261.51</v>
      </c>
      <c r="BE7" s="25">
        <v>573.36</v>
      </c>
      <c r="BF7" s="25">
        <v>552.13</v>
      </c>
      <c r="BG7" s="25">
        <v>529.92999999999995</v>
      </c>
      <c r="BH7" s="25">
        <v>490.55</v>
      </c>
      <c r="BI7" s="25">
        <v>462.26</v>
      </c>
      <c r="BJ7" s="25">
        <v>265.92</v>
      </c>
      <c r="BK7" s="25">
        <v>258.26</v>
      </c>
      <c r="BL7" s="25">
        <v>247.27</v>
      </c>
      <c r="BM7" s="25">
        <v>239.18</v>
      </c>
      <c r="BN7" s="25">
        <v>236.29</v>
      </c>
      <c r="BO7" s="25">
        <v>265.16000000000003</v>
      </c>
      <c r="BP7" s="25">
        <v>98.69</v>
      </c>
      <c r="BQ7" s="25">
        <v>95.74</v>
      </c>
      <c r="BR7" s="25">
        <v>95.96</v>
      </c>
      <c r="BS7" s="25">
        <v>101.99</v>
      </c>
      <c r="BT7" s="25">
        <v>101.72</v>
      </c>
      <c r="BU7" s="25">
        <v>105.86</v>
      </c>
      <c r="BV7" s="25">
        <v>106.07</v>
      </c>
      <c r="BW7" s="25">
        <v>105.34</v>
      </c>
      <c r="BX7" s="25">
        <v>101.89</v>
      </c>
      <c r="BY7" s="25">
        <v>104.33</v>
      </c>
      <c r="BZ7" s="25">
        <v>102.35</v>
      </c>
      <c r="CA7" s="25">
        <v>169.97</v>
      </c>
      <c r="CB7" s="25">
        <v>175.74</v>
      </c>
      <c r="CC7" s="25">
        <v>177.24</v>
      </c>
      <c r="CD7" s="25">
        <v>166.76</v>
      </c>
      <c r="CE7" s="25">
        <v>166.61</v>
      </c>
      <c r="CF7" s="25">
        <v>158.58000000000001</v>
      </c>
      <c r="CG7" s="25">
        <v>159.22</v>
      </c>
      <c r="CH7" s="25">
        <v>159.6</v>
      </c>
      <c r="CI7" s="25">
        <v>156.32</v>
      </c>
      <c r="CJ7" s="25">
        <v>157.4</v>
      </c>
      <c r="CK7" s="25">
        <v>167.74</v>
      </c>
      <c r="CL7" s="25">
        <v>47.49</v>
      </c>
      <c r="CM7" s="25">
        <v>53.12</v>
      </c>
      <c r="CN7" s="25">
        <v>52.94</v>
      </c>
      <c r="CO7" s="25">
        <v>52.5</v>
      </c>
      <c r="CP7" s="25">
        <v>53.8</v>
      </c>
      <c r="CQ7" s="25">
        <v>62.38</v>
      </c>
      <c r="CR7" s="25">
        <v>62.83</v>
      </c>
      <c r="CS7" s="25">
        <v>62.05</v>
      </c>
      <c r="CT7" s="25">
        <v>63.23</v>
      </c>
      <c r="CU7" s="25">
        <v>62.59</v>
      </c>
      <c r="CV7" s="25">
        <v>60.29</v>
      </c>
      <c r="CW7" s="25">
        <v>90.76</v>
      </c>
      <c r="CX7" s="25">
        <v>89.16</v>
      </c>
      <c r="CY7" s="25">
        <v>87.84</v>
      </c>
      <c r="CZ7" s="25">
        <v>90.89</v>
      </c>
      <c r="DA7" s="25">
        <v>87.81</v>
      </c>
      <c r="DB7" s="25">
        <v>89.17</v>
      </c>
      <c r="DC7" s="25">
        <v>88.86</v>
      </c>
      <c r="DD7" s="25">
        <v>89.11</v>
      </c>
      <c r="DE7" s="25">
        <v>89.35</v>
      </c>
      <c r="DF7" s="25">
        <v>89.7</v>
      </c>
      <c r="DG7" s="25">
        <v>90.12</v>
      </c>
      <c r="DH7" s="25">
        <v>49.02</v>
      </c>
      <c r="DI7" s="25">
        <v>50.27</v>
      </c>
      <c r="DJ7" s="25">
        <v>51.62</v>
      </c>
      <c r="DK7" s="25">
        <v>52.7</v>
      </c>
      <c r="DL7" s="25">
        <v>54.15</v>
      </c>
      <c r="DM7" s="25">
        <v>46.99</v>
      </c>
      <c r="DN7" s="25">
        <v>47.89</v>
      </c>
      <c r="DO7" s="25">
        <v>48.69</v>
      </c>
      <c r="DP7" s="25">
        <v>49.62</v>
      </c>
      <c r="DQ7" s="25">
        <v>50.5</v>
      </c>
      <c r="DR7" s="25">
        <v>50.88</v>
      </c>
      <c r="DS7" s="25">
        <v>22.28</v>
      </c>
      <c r="DT7" s="25">
        <v>24.67</v>
      </c>
      <c r="DU7" s="25">
        <v>26.38</v>
      </c>
      <c r="DV7" s="25">
        <v>28.77</v>
      </c>
      <c r="DW7" s="25">
        <v>30.31</v>
      </c>
      <c r="DX7" s="25">
        <v>15.83</v>
      </c>
      <c r="DY7" s="25">
        <v>16.899999999999999</v>
      </c>
      <c r="DZ7" s="25">
        <v>18.260000000000002</v>
      </c>
      <c r="EA7" s="25">
        <v>19.510000000000002</v>
      </c>
      <c r="EB7" s="25">
        <v>21.19</v>
      </c>
      <c r="EC7" s="25">
        <v>22.3</v>
      </c>
      <c r="ED7" s="25">
        <v>0.75</v>
      </c>
      <c r="EE7" s="25">
        <v>0.61</v>
      </c>
      <c r="EF7" s="25">
        <v>0.75</v>
      </c>
      <c r="EG7" s="25">
        <v>0.73</v>
      </c>
      <c r="EH7" s="25">
        <v>0.59</v>
      </c>
      <c r="EI7" s="25">
        <v>0.74</v>
      </c>
      <c r="EJ7" s="25">
        <v>0.72</v>
      </c>
      <c r="EK7" s="25">
        <v>0.66</v>
      </c>
      <c r="EL7" s="25">
        <v>0.67</v>
      </c>
      <c r="EM7" s="25">
        <v>0.62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坪井　絢子</cp:lastModifiedBy>
  <cp:lastPrinted>2023-02-21T04:35:03Z</cp:lastPrinted>
  <dcterms:created xsi:type="dcterms:W3CDTF">2022-12-01T01:04:04Z</dcterms:created>
  <dcterms:modified xsi:type="dcterms:W3CDTF">2023-02-21T04:35:07Z</dcterms:modified>
  <cp:category/>
</cp:coreProperties>
</file>