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admin\Desktop\移行元ファイル\miyamoto業務\宮本（Dドライブ）\現在稼働中B\決算A\経営分析\R3年度決算\県提出　経営分析表\"/>
    </mc:Choice>
  </mc:AlternateContent>
  <xr:revisionPtr revIDLastSave="0" documentId="13_ncr:1_{4FD891B0-0932-4713-9C54-4715266686EE}" xr6:coauthVersionLast="47" xr6:coauthVersionMax="47" xr10:uidLastSave="{00000000-0000-0000-0000-000000000000}"/>
  <workbookProtection workbookAlgorithmName="SHA-512" workbookHashValue="g/DHOOcO6zoXxZKpSfa4DxzyDmy+UXf9fW3e7t0AOEQbKubEhdtjkmmRBZEbAJFoQdE4HubSgMVI0cAU5WGqZQ==" workbookSaltValue="mKJe00kljaR76kQBO59rS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M6" i="5"/>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BB10" i="4"/>
  <c r="AT10" i="4"/>
  <c r="AL10" i="4"/>
  <c r="W10" i="4"/>
  <c r="B10" i="4"/>
  <c r="BB8" i="4"/>
  <c r="AT8" i="4"/>
  <c r="AL8" i="4"/>
  <c r="AD8" i="4"/>
  <c r="W8" i="4"/>
  <c r="I8" i="4"/>
  <c r="B8" i="4"/>
</calcChain>
</file>

<file path=xl/sharedStrings.xml><?xml version="1.0" encoding="utf-8"?>
<sst xmlns="http://schemas.openxmlformats.org/spreadsheetml/2006/main" count="231" uniqueCount="114">
  <si>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</si>
  <si>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</si>
  <si>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</si>
  <si>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</si>
  <si>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</si>
  <si>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</si>
  <si>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</si>
  <si>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</si>
  <si>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</si>
  <si>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</si>
  <si>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</si>
  <si>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</si>
  <si>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</si>
  <si>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</si>
  <si>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</si>
  <si>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</si>
  <si>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</si>
  <si>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</si>
  <si>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</si>
  <si>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</si>
  <si>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</si>
  <si>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</si>
  <si>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</si>
  <si>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</si>
  <si>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</si>
  <si>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</si>
  <si>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</si>
  <si>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</si>
  <si>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</si>
  <si>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</si>
  <si>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</si>
  <si>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</si>
  <si>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</si>
  <si>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</si>
  <si>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</si>
  <si>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</si>
  <si>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</si>
  <si>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</si>
  <si>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</si>
  <si>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</si>
  <si>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</si>
  <si>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</si>
  <si>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</si>
  <si>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</si>
  <si>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</si>
  <si>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</si>
  <si>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</si>
  <si>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</si>
  <si>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</si>
  <si>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</si>
  <si>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</si>
  <si>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</si>
  <si>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</si>
  <si>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</si>
  <si>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</si>
  <si>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</si>
  <si>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</si>
  <si>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</si>
  <si>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</si>
  <si>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</si>
  <si>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</si>
  <si>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</si>
  <si>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</si>
  <si>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</si>
  <si>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</si>
  <si>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</si>
  <si>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</si>
  <si>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</si>
  <si>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</si>
  <si>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</si>
  <si>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</si>
  <si>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</si>
  <si>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</si>
  <si>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</si>
  <si>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</si>
  <si>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</si>
  <si>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</si>
  <si>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</si>
  <si>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</si>
  <si>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</si>
  <si>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</si>
  <si>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</si>
  <si>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</si>
  <si>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</si>
  <si>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</si>
  <si>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</si>
  <si>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</si>
  <si>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</si>
  <si>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</si>
  <si>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</si>
  <si>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</si>
  <si>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</si>
  <si>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</si>
  <si>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柳井地域広域水道企業団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</si>
  <si>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</si>
  <si>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</si>
  <si>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</si>
  <si>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</si>
  <si>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</si>
  <si>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</si>
  <si>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</si>
  <si>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</si>
  <si>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</si>
  <si>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</si>
  <si>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</si>
  <si>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</si>
  <si>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</si>
  <si>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</si>
  <si>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</si>
  <si>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</si>
  <si>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</si>
  <si>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耐用年数を経過した管路がないため、②管路経年化率、③管路更新率は0%であるが、計装電気等設備は更新時期がきており、また、①有形固定資産減価償却率は上昇していることから、今後、施設更新の増加が考えられる。今後も施設の現状をよく見極め、定期的に施設整備計画のローリングを行い、計画的かつ効率的な施設の更新に取組む。</t>
    <rPh sb="0" eb="2">
      <t>タイヨウ</t>
    </rPh>
    <rPh sb="2" eb="4">
      <t>ネンスウ</t>
    </rPh>
    <rPh sb="5" eb="7">
      <t>ケイカ</t>
    </rPh>
    <rPh sb="9" eb="11">
      <t>カンロ</t>
    </rPh>
    <rPh sb="18" eb="20">
      <t>カンロ</t>
    </rPh>
    <rPh sb="20" eb="23">
      <t>ケイネンカ</t>
    </rPh>
    <rPh sb="23" eb="24">
      <t>リツ</t>
    </rPh>
    <rPh sb="26" eb="27">
      <t>カン</t>
    </rPh>
    <rPh sb="27" eb="28">
      <t>ロ</t>
    </rPh>
    <rPh sb="28" eb="30">
      <t>コウシン</t>
    </rPh>
    <rPh sb="30" eb="31">
      <t>リツ</t>
    </rPh>
    <rPh sb="43" eb="44">
      <t>トウ</t>
    </rPh>
    <rPh sb="46" eb="48">
      <t>ゾウカ</t>
    </rPh>
    <rPh sb="49" eb="50">
      <t>カンガ</t>
    </rPh>
    <rPh sb="57" eb="59">
      <t>コンゴ</t>
    </rPh>
    <rPh sb="60" eb="62">
      <t>シセツ</t>
    </rPh>
    <rPh sb="63" eb="65">
      <t>ゲンジョウ</t>
    </rPh>
    <rPh sb="68" eb="70">
      <t>ミキワ</t>
    </rPh>
    <rPh sb="72" eb="75">
      <t>ケイカクテキ</t>
    </rPh>
    <rPh sb="77" eb="80">
      <t>コウリツテキ</t>
    </rPh>
    <rPh sb="81" eb="83">
      <t>シセツ</t>
    </rPh>
    <rPh sb="84" eb="86">
      <t>コンゴ</t>
    </rPh>
    <rPh sb="87" eb="89">
      <t>トリク</t>
    </rPh>
    <rPh sb="116" eb="118">
      <t>テイキ</t>
    </rPh>
    <rPh sb="118" eb="119">
      <t>テキ</t>
    </rPh>
    <rPh sb="120" eb="122">
      <t>シセツ</t>
    </rPh>
    <rPh sb="122" eb="124">
      <t>セイビ</t>
    </rPh>
    <rPh sb="124" eb="126">
      <t>ケイカク</t>
    </rPh>
    <rPh sb="133" eb="134">
      <t>オコナ</t>
    </rPh>
    <phoneticPr fontId="4"/>
  </si>
  <si>
    <r>
      <t>　平成30年10月の大島大橋への貨物船衝突事故に係る損害賠償金の受入れにより欠損金は減少したが、すべて解消できていない。
　また、施設整備計画により計画的かつ効率的に修繕、更新を行っているものの、近年の経済情勢、物価上昇の影響、経過年数とともに修繕費等の増加も予想され厳しい経営環境が続くと思われる。
　そのため、経営戦略に基づく適切な事業運営を行い経営の健全化に努めるとともに、水道事業環境の変化に注視し、安全で良質な水の安定供給の持続のため、引き続き、計画的な施設更新の実施、持続可能な組織体制、適正な料金設定を検討していく必要がある。　　　　　　　　　　　　　　　　　　　　　　　　　　　　　　　　　　　　　　　　　　　　　　　　　　　　　　　　　　　　　　　　　　　　　　　　　　　　　　　　　　　　　　　　　　　
　　　　　　　　　　　　　　　　　　　　　　　　　　　　　　</t>
    </r>
    <r>
      <rPr>
        <sz val="8"/>
        <color theme="1"/>
        <rFont val="ＭＳ ゴシック"/>
        <family val="3"/>
        <charset val="128"/>
      </rPr>
      <t>注)掲示の普及率(28.39%)は構成市町行政区域内の普及率であり、供給区域内は70.52%である。　　　</t>
    </r>
    <r>
      <rPr>
        <sz val="11"/>
        <color theme="1"/>
        <rFont val="ＭＳ ゴシック"/>
        <family val="3"/>
        <charset val="128"/>
      </rPr>
      <t>　　　　　　　　　　　　　　　　</t>
    </r>
    <rPh sb="24" eb="25">
      <t>カカ</t>
    </rPh>
    <rPh sb="26" eb="31">
      <t>ソンガイバイショウキン</t>
    </rPh>
    <rPh sb="32" eb="34">
      <t>ウケイ</t>
    </rPh>
    <rPh sb="38" eb="41">
      <t>ケッソンキン</t>
    </rPh>
    <rPh sb="42" eb="44">
      <t>ゲンショウ</t>
    </rPh>
    <rPh sb="51" eb="53">
      <t>カイショウ</t>
    </rPh>
    <rPh sb="65" eb="67">
      <t>シセツ</t>
    </rPh>
    <rPh sb="67" eb="69">
      <t>セイビ</t>
    </rPh>
    <rPh sb="69" eb="71">
      <t>ケイカク</t>
    </rPh>
    <rPh sb="74" eb="77">
      <t>ケイカクテキ</t>
    </rPh>
    <rPh sb="79" eb="82">
      <t>コウリツテキ</t>
    </rPh>
    <rPh sb="83" eb="85">
      <t>シュウゼン</t>
    </rPh>
    <rPh sb="86" eb="88">
      <t>コウシン</t>
    </rPh>
    <rPh sb="89" eb="90">
      <t>オコナ</t>
    </rPh>
    <rPh sb="98" eb="100">
      <t>キンネン</t>
    </rPh>
    <rPh sb="101" eb="105">
      <t>ケイザイジョウセイ</t>
    </rPh>
    <rPh sb="106" eb="108">
      <t>ブッカ</t>
    </rPh>
    <rPh sb="108" eb="110">
      <t>ジョウショウ</t>
    </rPh>
    <rPh sb="111" eb="113">
      <t>エイキョウ</t>
    </rPh>
    <rPh sb="114" eb="116">
      <t>ケイカ</t>
    </rPh>
    <rPh sb="116" eb="118">
      <t>ネンスウ</t>
    </rPh>
    <rPh sb="122" eb="126">
      <t>シュウゼンヒトウ</t>
    </rPh>
    <rPh sb="127" eb="129">
      <t>ゾウカ</t>
    </rPh>
    <rPh sb="130" eb="132">
      <t>ヨソウ</t>
    </rPh>
    <rPh sb="134" eb="135">
      <t>キビ</t>
    </rPh>
    <rPh sb="137" eb="141">
      <t>ケイエイカンキョウ</t>
    </rPh>
    <rPh sb="142" eb="143">
      <t>ツヅ</t>
    </rPh>
    <rPh sb="145" eb="146">
      <t>オモ</t>
    </rPh>
    <rPh sb="157" eb="161">
      <t>ケイエイセンリャク</t>
    </rPh>
    <rPh sb="162" eb="163">
      <t>モト</t>
    </rPh>
    <rPh sb="165" eb="167">
      <t>テキセツ</t>
    </rPh>
    <rPh sb="168" eb="170">
      <t>ジギョウ</t>
    </rPh>
    <rPh sb="170" eb="172">
      <t>ウンエイ</t>
    </rPh>
    <rPh sb="173" eb="174">
      <t>オコナ</t>
    </rPh>
    <rPh sb="175" eb="177">
      <t>ケイエイ</t>
    </rPh>
    <rPh sb="178" eb="181">
      <t>ケンゼンカ</t>
    </rPh>
    <rPh sb="182" eb="183">
      <t>ツト</t>
    </rPh>
    <rPh sb="190" eb="192">
      <t>スイドウ</t>
    </rPh>
    <rPh sb="192" eb="194">
      <t>ジギョウ</t>
    </rPh>
    <rPh sb="194" eb="196">
      <t>カンキョウ</t>
    </rPh>
    <rPh sb="197" eb="199">
      <t>ヘンカ</t>
    </rPh>
    <rPh sb="200" eb="202">
      <t>チュウシ</t>
    </rPh>
    <rPh sb="204" eb="206">
      <t>アンゼン</t>
    </rPh>
    <rPh sb="207" eb="209">
      <t>リョウシツ</t>
    </rPh>
    <rPh sb="210" eb="211">
      <t>ミズ</t>
    </rPh>
    <rPh sb="212" eb="216">
      <t>アンテイキョウキュウ</t>
    </rPh>
    <rPh sb="217" eb="219">
      <t>ジゾク</t>
    </rPh>
    <rPh sb="223" eb="224">
      <t>ヒ</t>
    </rPh>
    <rPh sb="225" eb="226">
      <t>ツヅ</t>
    </rPh>
    <rPh sb="228" eb="231">
      <t>ケイカクテキ</t>
    </rPh>
    <rPh sb="232" eb="236">
      <t>シセツコウシン</t>
    </rPh>
    <rPh sb="237" eb="239">
      <t>ジッシ</t>
    </rPh>
    <rPh sb="240" eb="242">
      <t>ジゾク</t>
    </rPh>
    <rPh sb="242" eb="244">
      <t>カノウ</t>
    </rPh>
    <rPh sb="245" eb="247">
      <t>ソシキ</t>
    </rPh>
    <rPh sb="247" eb="249">
      <t>タイセイ</t>
    </rPh>
    <rPh sb="250" eb="252">
      <t>テキセイ</t>
    </rPh>
    <rPh sb="253" eb="255">
      <t>リョウキン</t>
    </rPh>
    <rPh sb="255" eb="257">
      <t>セッテイ</t>
    </rPh>
    <rPh sb="258" eb="260">
      <t>ケントウ</t>
    </rPh>
    <rPh sb="264" eb="266">
      <t>ヒツヨウ</t>
    </rPh>
    <phoneticPr fontId="4"/>
  </si>
  <si>
    <t>①経常収支比率は、計画的修繕、費用削減及び企業債利息の減少等により改善傾向であったが、経過年数とともに修繕費、委託料等の増加も見られ、健全経営の水準とされる100％前後を推移している。
②累積欠損金比率は、損害賠償金の受入れにより、前年度と比較すると改善している。
③流動比率についても、損害賠償金の受入れにより現金・預金が増加し改善している。100%を上回っているものの、平均値より大きく下回っている。また、④企業債残高対給水収益比率は平均値を大きく上回っている。償還により企業債残高は減少しているものの、当企業団が抱える負債（企業債償還金）が過大であり、長期的にまた投資財源を含めた収入確保を図っていく必要がある。
⑤末端水道料金の抑制のため資本収支方式により供給単価を決定していることにより、料金回収率は100%を下回っており、事業に必要な経費が料金で賄われていない状況である。
⑥給水原価は平均値を大きく上回っている。これは、広範囲な施設の維持管理に係る費用や減価償却費等によるものである。
⑦施設利用率は、給水人口の減少、節水意識の向上等により配水量が年々減少しており、利用率も低下傾向である。
⑧有収率は、料金体系を責任水量制としているため100%を超えているが、年間総配水量の減少による比率の上昇は課題である。</t>
    <rPh sb="1" eb="3">
      <t>ケイジョウ</t>
    </rPh>
    <rPh sb="3" eb="5">
      <t>シュウシ</t>
    </rPh>
    <rPh sb="5" eb="7">
      <t>ヒリツ</t>
    </rPh>
    <rPh sb="9" eb="12">
      <t>ケイカクテキ</t>
    </rPh>
    <rPh sb="12" eb="14">
      <t>シュウゼン</t>
    </rPh>
    <rPh sb="15" eb="17">
      <t>ヒヨウ</t>
    </rPh>
    <rPh sb="17" eb="19">
      <t>サクゲン</t>
    </rPh>
    <rPh sb="19" eb="20">
      <t>オヨ</t>
    </rPh>
    <rPh sb="21" eb="23">
      <t>キギョウ</t>
    </rPh>
    <rPh sb="23" eb="24">
      <t>サイ</t>
    </rPh>
    <rPh sb="24" eb="26">
      <t>リソク</t>
    </rPh>
    <rPh sb="27" eb="29">
      <t>ゲンショウ</t>
    </rPh>
    <rPh sb="29" eb="30">
      <t>トウ</t>
    </rPh>
    <rPh sb="33" eb="35">
      <t>カイゼン</t>
    </rPh>
    <rPh sb="35" eb="37">
      <t>ケイコウ</t>
    </rPh>
    <rPh sb="43" eb="47">
      <t>ケイカネンスウ</t>
    </rPh>
    <rPh sb="51" eb="54">
      <t>シュウゼンヒ</t>
    </rPh>
    <rPh sb="55" eb="58">
      <t>イタクリョウ</t>
    </rPh>
    <rPh sb="58" eb="59">
      <t>トウ</t>
    </rPh>
    <rPh sb="60" eb="62">
      <t>ゾウカ</t>
    </rPh>
    <rPh sb="63" eb="64">
      <t>ミ</t>
    </rPh>
    <rPh sb="67" eb="71">
      <t>ケンゼンケイエイ</t>
    </rPh>
    <rPh sb="72" eb="74">
      <t>スイジュン</t>
    </rPh>
    <rPh sb="82" eb="84">
      <t>ゼンゴ</t>
    </rPh>
    <rPh sb="85" eb="87">
      <t>スイイ</t>
    </rPh>
    <rPh sb="95" eb="97">
      <t>ルイセキ</t>
    </rPh>
    <rPh sb="97" eb="100">
      <t>ケッソンキン</t>
    </rPh>
    <rPh sb="100" eb="102">
      <t>ヒリツ</t>
    </rPh>
    <rPh sb="104" eb="109">
      <t>ソンガイバイショウキン</t>
    </rPh>
    <rPh sb="110" eb="112">
      <t>ウケイ</t>
    </rPh>
    <rPh sb="117" eb="120">
      <t>ゼンネンド</t>
    </rPh>
    <rPh sb="121" eb="123">
      <t>ヒカク</t>
    </rPh>
    <rPh sb="126" eb="128">
      <t>カイゼン</t>
    </rPh>
    <rPh sb="136" eb="138">
      <t>リュウドウ</t>
    </rPh>
    <rPh sb="138" eb="140">
      <t>ヒリツ</t>
    </rPh>
    <rPh sb="146" eb="148">
      <t>ソンガイ</t>
    </rPh>
    <rPh sb="148" eb="151">
      <t>バイショウキン</t>
    </rPh>
    <rPh sb="152" eb="154">
      <t>ウケイ</t>
    </rPh>
    <rPh sb="158" eb="160">
      <t>ゲンキン</t>
    </rPh>
    <rPh sb="161" eb="163">
      <t>ヨキン</t>
    </rPh>
    <rPh sb="164" eb="166">
      <t>ゾウカ</t>
    </rPh>
    <rPh sb="167" eb="169">
      <t>カイゼン</t>
    </rPh>
    <rPh sb="179" eb="181">
      <t>ウワマワ</t>
    </rPh>
    <rPh sb="189" eb="192">
      <t>ヘイキンチ</t>
    </rPh>
    <rPh sb="194" eb="195">
      <t>オオ</t>
    </rPh>
    <rPh sb="197" eb="199">
      <t>シタマワ</t>
    </rPh>
    <rPh sb="208" eb="210">
      <t>キギョウ</t>
    </rPh>
    <rPh sb="210" eb="211">
      <t>サイ</t>
    </rPh>
    <rPh sb="211" eb="213">
      <t>ザンダカ</t>
    </rPh>
    <rPh sb="213" eb="214">
      <t>タイ</t>
    </rPh>
    <rPh sb="214" eb="216">
      <t>キュウスイ</t>
    </rPh>
    <rPh sb="216" eb="218">
      <t>シュウエキ</t>
    </rPh>
    <rPh sb="218" eb="220">
      <t>ヒリツ</t>
    </rPh>
    <rPh sb="221" eb="224">
      <t>ヘイキンチ</t>
    </rPh>
    <rPh sb="225" eb="226">
      <t>オオ</t>
    </rPh>
    <rPh sb="228" eb="230">
      <t>ウワマワ</t>
    </rPh>
    <rPh sb="235" eb="237">
      <t>ショウカン</t>
    </rPh>
    <rPh sb="240" eb="243">
      <t>キギョウサイ</t>
    </rPh>
    <rPh sb="243" eb="245">
      <t>ザンダカ</t>
    </rPh>
    <rPh sb="246" eb="248">
      <t>ゲンショウ</t>
    </rPh>
    <rPh sb="256" eb="257">
      <t>トウ</t>
    </rPh>
    <rPh sb="257" eb="259">
      <t>キギョウ</t>
    </rPh>
    <rPh sb="259" eb="260">
      <t>ダン</t>
    </rPh>
    <rPh sb="261" eb="262">
      <t>カカ</t>
    </rPh>
    <rPh sb="264" eb="266">
      <t>フサイ</t>
    </rPh>
    <rPh sb="267" eb="269">
      <t>キギョウ</t>
    </rPh>
    <rPh sb="269" eb="270">
      <t>サイ</t>
    </rPh>
    <rPh sb="270" eb="272">
      <t>ショウカン</t>
    </rPh>
    <rPh sb="272" eb="273">
      <t>キン</t>
    </rPh>
    <rPh sb="275" eb="277">
      <t>カダイ</t>
    </rPh>
    <rPh sb="281" eb="284">
      <t>チョウキテキ</t>
    </rPh>
    <rPh sb="287" eb="289">
      <t>トウシ</t>
    </rPh>
    <rPh sb="289" eb="291">
      <t>ザイゲン</t>
    </rPh>
    <rPh sb="292" eb="293">
      <t>フク</t>
    </rPh>
    <rPh sb="295" eb="297">
      <t>シュウニュウ</t>
    </rPh>
    <rPh sb="297" eb="299">
      <t>カクホ</t>
    </rPh>
    <rPh sb="300" eb="301">
      <t>ハカ</t>
    </rPh>
    <rPh sb="305" eb="307">
      <t>ヒツヨウ</t>
    </rPh>
    <rPh sb="314" eb="316">
      <t>マッタン</t>
    </rPh>
    <rPh sb="316" eb="320">
      <t>スイドウリョウキン</t>
    </rPh>
    <rPh sb="321" eb="323">
      <t>ヨクセイ</t>
    </rPh>
    <rPh sb="326" eb="332">
      <t>シホンシュウシホウシキ</t>
    </rPh>
    <rPh sb="335" eb="339">
      <t>キョウキュウタンカ</t>
    </rPh>
    <rPh sb="340" eb="342">
      <t>ケッテイ</t>
    </rPh>
    <rPh sb="352" eb="354">
      <t>リョウキン</t>
    </rPh>
    <rPh sb="363" eb="365">
      <t>シタマワ</t>
    </rPh>
    <rPh sb="370" eb="372">
      <t>ジギョウ</t>
    </rPh>
    <rPh sb="373" eb="375">
      <t>ヒツヨウ</t>
    </rPh>
    <rPh sb="376" eb="378">
      <t>ケイヒ</t>
    </rPh>
    <rPh sb="379" eb="381">
      <t>リョウキン</t>
    </rPh>
    <rPh sb="382" eb="383">
      <t>マカナ</t>
    </rPh>
    <rPh sb="389" eb="391">
      <t>ジョウキョウ</t>
    </rPh>
    <rPh sb="398" eb="402">
      <t>キュウスイゲンカ</t>
    </rPh>
    <rPh sb="403" eb="406">
      <t>ヘイキンチ</t>
    </rPh>
    <rPh sb="407" eb="408">
      <t>オオ</t>
    </rPh>
    <rPh sb="410" eb="412">
      <t>ウワマワ</t>
    </rPh>
    <rPh sb="421" eb="424">
      <t>コウハンイ</t>
    </rPh>
    <rPh sb="425" eb="427">
      <t>シセツ</t>
    </rPh>
    <rPh sb="428" eb="432">
      <t>イジカンリ</t>
    </rPh>
    <rPh sb="433" eb="434">
      <t>カカ</t>
    </rPh>
    <rPh sb="435" eb="437">
      <t>ヒヨウ</t>
    </rPh>
    <rPh sb="438" eb="443">
      <t>ゲンカショウキャクヒ</t>
    </rPh>
    <rPh sb="443" eb="444">
      <t>トウ</t>
    </rPh>
    <rPh sb="456" eb="458">
      <t>シセツ</t>
    </rPh>
    <rPh sb="458" eb="460">
      <t>リヨウ</t>
    </rPh>
    <rPh sb="460" eb="461">
      <t>リツ</t>
    </rPh>
    <rPh sb="463" eb="465">
      <t>キュウスイ</t>
    </rPh>
    <rPh sb="465" eb="467">
      <t>ジンコウ</t>
    </rPh>
    <rPh sb="468" eb="470">
      <t>ゲンショウ</t>
    </rPh>
    <rPh sb="471" eb="473">
      <t>セッスイ</t>
    </rPh>
    <rPh sb="473" eb="475">
      <t>イシキ</t>
    </rPh>
    <rPh sb="476" eb="478">
      <t>コウジョウ</t>
    </rPh>
    <rPh sb="478" eb="479">
      <t>トウ</t>
    </rPh>
    <rPh sb="482" eb="484">
      <t>ハイスイ</t>
    </rPh>
    <rPh sb="484" eb="485">
      <t>リョウ</t>
    </rPh>
    <rPh sb="486" eb="488">
      <t>ネンネン</t>
    </rPh>
    <rPh sb="488" eb="490">
      <t>ゲンショウ</t>
    </rPh>
    <rPh sb="495" eb="498">
      <t>リヨウリツ</t>
    </rPh>
    <rPh sb="499" eb="501">
      <t>テイカ</t>
    </rPh>
    <rPh sb="501" eb="503">
      <t>ケイコウ</t>
    </rPh>
    <rPh sb="510" eb="512">
      <t>ユウシュウ</t>
    </rPh>
    <rPh sb="512" eb="513">
      <t>リツ</t>
    </rPh>
    <rPh sb="515" eb="517">
      <t>リョウキン</t>
    </rPh>
    <rPh sb="517" eb="519">
      <t>タイケイ</t>
    </rPh>
    <rPh sb="520" eb="522">
      <t>セキニン</t>
    </rPh>
    <rPh sb="522" eb="524">
      <t>スイリョウ</t>
    </rPh>
    <rPh sb="524" eb="525">
      <t>セイ</t>
    </rPh>
    <rPh sb="537" eb="538">
      <t>コ</t>
    </rPh>
    <rPh sb="544" eb="546">
      <t>ネンカン</t>
    </rPh>
    <rPh sb="546" eb="547">
      <t>ソウ</t>
    </rPh>
    <rPh sb="547" eb="549">
      <t>ハイスイ</t>
    </rPh>
    <rPh sb="549" eb="550">
      <t>リョウ</t>
    </rPh>
    <rPh sb="551" eb="553">
      <t>ゲンショウ</t>
    </rPh>
    <rPh sb="556" eb="558">
      <t>ヒリツ</t>
    </rPh>
    <rPh sb="559" eb="561">
      <t>ジョウショウ</t>
    </rPh>
    <rPh sb="562" eb="564">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</si>
</sst>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1B-41CC-AABA-314E20BB632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351B-41CC-AABA-314E20BB632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70.08</c:v>
                </c:pt>
                <c:pt idx="1">
                  <c:v>67.03</c:v>
                </c:pt>
                <c:pt idx="2">
                  <c:v>65.849999999999994</c:v>
                </c:pt>
                <c:pt idx="3">
                  <c:v>66.239999999999995</c:v>
                </c:pt>
                <c:pt idx="4">
                  <c:v>64.22</c:v>
                </c:pt>
              </c:numCache>
            </c:numRef>
          </c:val>
          <c:extLst>
            <c:ext xmlns:c16="http://schemas.microsoft.com/office/drawing/2014/chart" uri="{C3380CC4-5D6E-409C-BE32-E72D297353CC}">
              <c16:uniqueId val="{00000000-C210-4A09-9C8C-856942019D2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C210-4A09-9C8C-856942019D2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128.38999999999999</c:v>
                </c:pt>
                <c:pt idx="1">
                  <c:v>134.22</c:v>
                </c:pt>
                <c:pt idx="2">
                  <c:v>136.62</c:v>
                </c:pt>
                <c:pt idx="3">
                  <c:v>135.81</c:v>
                </c:pt>
                <c:pt idx="4">
                  <c:v>140.09</c:v>
                </c:pt>
              </c:numCache>
            </c:numRef>
          </c:val>
          <c:extLst>
            <c:ext xmlns:c16="http://schemas.microsoft.com/office/drawing/2014/chart" uri="{C3380CC4-5D6E-409C-BE32-E72D297353CC}">
              <c16:uniqueId val="{00000000-6ACD-4545-9741-39A9D1F01ED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6ACD-4545-9741-39A9D1F01ED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99.53</c:v>
                </c:pt>
                <c:pt idx="1">
                  <c:v>100.45</c:v>
                </c:pt>
                <c:pt idx="2">
                  <c:v>97.41</c:v>
                </c:pt>
                <c:pt idx="3">
                  <c:v>102.38</c:v>
                </c:pt>
                <c:pt idx="4">
                  <c:v>99.72</c:v>
                </c:pt>
              </c:numCache>
            </c:numRef>
          </c:val>
          <c:extLst>
            <c:ext xmlns:c16="http://schemas.microsoft.com/office/drawing/2014/chart" uri="{C3380CC4-5D6E-409C-BE32-E72D297353CC}">
              <c16:uniqueId val="{00000000-0FB9-4B6C-9490-E73FEBF66E8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0FB9-4B6C-9490-E73FEBF66E8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37.54</c:v>
                </c:pt>
                <c:pt idx="1">
                  <c:v>39.14</c:v>
                </c:pt>
                <c:pt idx="2">
                  <c:v>40.71</c:v>
                </c:pt>
                <c:pt idx="3">
                  <c:v>42.58</c:v>
                </c:pt>
                <c:pt idx="4">
                  <c:v>44.23</c:v>
                </c:pt>
              </c:numCache>
            </c:numRef>
          </c:val>
          <c:extLst>
            <c:ext xmlns:c16="http://schemas.microsoft.com/office/drawing/2014/chart" uri="{C3380CC4-5D6E-409C-BE32-E72D297353CC}">
              <c16:uniqueId val="{00000000-6608-4A90-91FD-13983236D66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6608-4A90-91FD-13983236D66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D5-4707-9E9D-72AB0BADEE8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E8D5-4707-9E9D-72AB0BADEE8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
                  <c:v>0</c:v>
                </c:pt>
                <c:pt idx="1">
                  <c:v>31.82</c:v>
                </c:pt>
                <c:pt idx="2">
                  <c:v>50.28</c:v>
                </c:pt>
                <c:pt idx="3">
                  <c:v>47.09</c:v>
                </c:pt>
                <c:pt idx="4">
                  <c:v>8.23</c:v>
                </c:pt>
              </c:numCache>
            </c:numRef>
          </c:val>
          <c:extLst>
            <c:ext xmlns:c16="http://schemas.microsoft.com/office/drawing/2014/chart" uri="{C3380CC4-5D6E-409C-BE32-E72D297353CC}">
              <c16:uniqueId val="{00000000-DD94-478D-B16C-366FB3E743D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DD94-478D-B16C-366FB3E743D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279.98</c:v>
                </c:pt>
                <c:pt idx="1">
                  <c:v>191.81</c:v>
                </c:pt>
                <c:pt idx="2">
                  <c:v>167.68</c:v>
                </c:pt>
                <c:pt idx="3">
                  <c:v>167.83</c:v>
                </c:pt>
                <c:pt idx="4">
                  <c:v>201.14</c:v>
                </c:pt>
              </c:numCache>
            </c:numRef>
          </c:val>
          <c:extLst>
            <c:ext xmlns:c16="http://schemas.microsoft.com/office/drawing/2014/chart" uri="{C3380CC4-5D6E-409C-BE32-E72D297353CC}">
              <c16:uniqueId val="{00000000-E3DA-4D1F-B43D-A42F2E88AD3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E3DA-4D1F-B43D-A42F2E88AD3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578.37</c:v>
                </c:pt>
                <c:pt idx="1">
                  <c:v>511.65</c:v>
                </c:pt>
                <c:pt idx="2">
                  <c:v>443.53</c:v>
                </c:pt>
                <c:pt idx="3">
                  <c:v>378.76</c:v>
                </c:pt>
                <c:pt idx="4">
                  <c:v>313.11</c:v>
                </c:pt>
              </c:numCache>
            </c:numRef>
          </c:val>
          <c:extLst>
            <c:ext xmlns:c16="http://schemas.microsoft.com/office/drawing/2014/chart" uri="{C3380CC4-5D6E-409C-BE32-E72D297353CC}">
              <c16:uniqueId val="{00000000-F171-48BB-BE0E-FD307720EC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F171-48BB-BE0E-FD307720EC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92.96</c:v>
                </c:pt>
                <c:pt idx="1">
                  <c:v>94.53</c:v>
                </c:pt>
                <c:pt idx="2">
                  <c:v>91.1</c:v>
                </c:pt>
                <c:pt idx="3">
                  <c:v>97.82</c:v>
                </c:pt>
                <c:pt idx="4">
                  <c:v>94.82</c:v>
                </c:pt>
              </c:numCache>
            </c:numRef>
          </c:val>
          <c:extLst>
            <c:ext xmlns:c16="http://schemas.microsoft.com/office/drawing/2014/chart" uri="{C3380CC4-5D6E-409C-BE32-E72D297353CC}">
              <c16:uniqueId val="{00000000-6817-466C-A20B-C57FBB3F5CA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6817-466C-A20B-C57FBB3F5CA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121.56</c:v>
                </c:pt>
                <c:pt idx="1">
                  <c:v>119.54</c:v>
                </c:pt>
                <c:pt idx="2">
                  <c:v>124.04</c:v>
                </c:pt>
                <c:pt idx="3">
                  <c:v>115.52</c:v>
                </c:pt>
                <c:pt idx="4">
                  <c:v>119.17</c:v>
                </c:pt>
              </c:numCache>
            </c:numRef>
          </c:val>
          <c:extLst>
            <c:ext xmlns:c16="http://schemas.microsoft.com/office/drawing/2014/chart" uri="{C3380CC4-5D6E-409C-BE32-E72D297353CC}">
              <c16:uniqueId val="{00000000-1CF7-4458-9444-6FA80FA2A7C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1CF7-4458-9444-6FA80FA2A7C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4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山口県　柳井地域広域水道企業団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68"/>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6" t="s">
        <v>7</v>
      </c>
      <c r="AU7" s="47"/>
      <c r="AV7" s="47"/>
      <c r="AW7" s="47"/>
      <c r="AX7" s="47"/>
      <c r="AY7" s="47"/>
      <c r="AZ7" s="47"/>
      <c r="BA7" s="47"/>
      <c r="BB7" s="48" t="s">
        <v>8</v>
      </c>
      <c r="BC7" s="48"/>
      <c r="BD7" s="48"/>
      <c r="BE7" s="48"/>
      <c r="BF7" s="48"/>
      <c r="BG7" s="48"/>
      <c r="BH7" s="48"/>
      <c r="BI7" s="48"/>
      <c r="BJ7" s="3"/>
      <c r="BK7" s="3"/>
      <c r="BL7" s="80" t="s">
        <v>9</v>
      </c>
      <c r="BM7" s="81"/>
      <c r="BN7" s="81"/>
      <c r="BO7" s="81"/>
      <c r="BP7" s="81"/>
      <c r="BQ7" s="81"/>
      <c r="BR7" s="81"/>
      <c r="BS7" s="81"/>
      <c r="BT7" s="81"/>
      <c r="BU7" s="81"/>
      <c r="BV7" s="81"/>
      <c r="BW7" s="81"/>
      <c r="BX7" s="81"/>
      <c r="BY7" s="8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用水供給事業</v>
      </c>
      <c r="Q8" s="76"/>
      <c r="R8" s="76"/>
      <c r="S8" s="76"/>
      <c r="T8" s="76"/>
      <c r="U8" s="76"/>
      <c r="V8" s="76"/>
      <c r="W8" s="76" t="str">
        <f>データ!$L$6</f>
        <v>B</v>
      </c>
      <c r="X8" s="76"/>
      <c r="Y8" s="76"/>
      <c r="Z8" s="76"/>
      <c r="AA8" s="76"/>
      <c r="AB8" s="76"/>
      <c r="AC8" s="76"/>
      <c r="AD8" s="76" t="str">
        <f>データ!$M$6</f>
        <v>その他</v>
      </c>
      <c r="AE8" s="76"/>
      <c r="AF8" s="76"/>
      <c r="AG8" s="76"/>
      <c r="AH8" s="76"/>
      <c r="AI8" s="76"/>
      <c r="AJ8" s="76"/>
      <c r="AK8" s="2"/>
      <c r="AL8" s="67" t="str">
        <f>データ!$R$6</f>
        <v>-</v>
      </c>
      <c r="AM8" s="67"/>
      <c r="AN8" s="67"/>
      <c r="AO8" s="67"/>
      <c r="AP8" s="67"/>
      <c r="AQ8" s="67"/>
      <c r="AR8" s="67"/>
      <c r="AS8" s="67"/>
      <c r="AT8" s="37" t="str">
        <f>データ!$S$6</f>
        <v>-</v>
      </c>
      <c r="AU8" s="38"/>
      <c r="AV8" s="38"/>
      <c r="AW8" s="38"/>
      <c r="AX8" s="38"/>
      <c r="AY8" s="38"/>
      <c r="AZ8" s="38"/>
      <c r="BA8" s="38"/>
      <c r="BB8" s="56" t="str">
        <f>データ!$T$6</f>
        <v>-</v>
      </c>
      <c r="BC8" s="56"/>
      <c r="BD8" s="56"/>
      <c r="BE8" s="56"/>
      <c r="BF8" s="56"/>
      <c r="BG8" s="56"/>
      <c r="BH8" s="56"/>
      <c r="BI8" s="56"/>
      <c r="BJ8" s="3"/>
      <c r="BK8" s="3"/>
      <c r="BL8" s="69" t="s">
        <v>10</v>
      </c>
      <c r="BM8" s="70"/>
      <c r="BN8" s="71" t="s">
        <v>11</v>
      </c>
      <c r="BO8" s="71"/>
      <c r="BP8" s="71"/>
      <c r="BQ8" s="71"/>
      <c r="BR8" s="71"/>
      <c r="BS8" s="71"/>
      <c r="BT8" s="71"/>
      <c r="BU8" s="71"/>
      <c r="BV8" s="71"/>
      <c r="BW8" s="71"/>
      <c r="BX8" s="71"/>
      <c r="BY8" s="72"/>
    </row>
    <row r="9" spans="1:78" ht="18.75" customHeight="1" x14ac:dyDescent="0.15">
      <c r="A9" s="2"/>
      <c r="B9" s="46" t="s">
        <v>12</v>
      </c>
      <c r="C9" s="47"/>
      <c r="D9" s="47"/>
      <c r="E9" s="47"/>
      <c r="F9" s="47"/>
      <c r="G9" s="47"/>
      <c r="H9" s="47"/>
      <c r="I9" s="46" t="s">
        <v>13</v>
      </c>
      <c r="J9" s="47"/>
      <c r="K9" s="47"/>
      <c r="L9" s="47"/>
      <c r="M9" s="47"/>
      <c r="N9" s="47"/>
      <c r="O9" s="68"/>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6" t="s">
        <v>17</v>
      </c>
      <c r="AU9" s="47"/>
      <c r="AV9" s="47"/>
      <c r="AW9" s="47"/>
      <c r="AX9" s="47"/>
      <c r="AY9" s="47"/>
      <c r="AZ9" s="47"/>
      <c r="BA9" s="47"/>
      <c r="BB9" s="48" t="s">
        <v>18</v>
      </c>
      <c r="BC9" s="48"/>
      <c r="BD9" s="48"/>
      <c r="BE9" s="48"/>
      <c r="BF9" s="48"/>
      <c r="BG9" s="48"/>
      <c r="BH9" s="48"/>
      <c r="BI9" s="48"/>
      <c r="BJ9" s="3"/>
      <c r="BK9" s="3"/>
      <c r="BL9" s="49" t="s">
        <v>19</v>
      </c>
      <c r="BM9" s="50"/>
      <c r="BN9" s="51" t="s">
        <v>20</v>
      </c>
      <c r="BO9" s="51"/>
      <c r="BP9" s="51"/>
      <c r="BQ9" s="51"/>
      <c r="BR9" s="51"/>
      <c r="BS9" s="51"/>
      <c r="BT9" s="51"/>
      <c r="BU9" s="51"/>
      <c r="BV9" s="51"/>
      <c r="BW9" s="51"/>
      <c r="BX9" s="51"/>
      <c r="BY9" s="52"/>
    </row>
    <row r="10" spans="1:78" ht="18.75" customHeight="1" x14ac:dyDescent="0.15">
      <c r="A10" s="2"/>
      <c r="B10" s="37" t="str">
        <f>データ!$N$6</f>
        <v>-</v>
      </c>
      <c r="C10" s="38"/>
      <c r="D10" s="38"/>
      <c r="E10" s="38"/>
      <c r="F10" s="38"/>
      <c r="G10" s="38"/>
      <c r="H10" s="38"/>
      <c r="I10" s="37">
        <f>データ!$O$6</f>
        <v>88.73</v>
      </c>
      <c r="J10" s="38"/>
      <c r="K10" s="38"/>
      <c r="L10" s="38"/>
      <c r="M10" s="38"/>
      <c r="N10" s="38"/>
      <c r="O10" s="66"/>
      <c r="P10" s="56">
        <f>データ!$P$6</f>
        <v>28.39</v>
      </c>
      <c r="Q10" s="56"/>
      <c r="R10" s="56"/>
      <c r="S10" s="56"/>
      <c r="T10" s="56"/>
      <c r="U10" s="56"/>
      <c r="V10" s="56"/>
      <c r="W10" s="67">
        <f>データ!$Q$6</f>
        <v>0</v>
      </c>
      <c r="X10" s="67"/>
      <c r="Y10" s="67"/>
      <c r="Z10" s="67"/>
      <c r="AA10" s="67"/>
      <c r="AB10" s="67"/>
      <c r="AC10" s="67"/>
      <c r="AD10" s="2"/>
      <c r="AE10" s="2"/>
      <c r="AF10" s="2"/>
      <c r="AG10" s="2"/>
      <c r="AH10" s="2"/>
      <c r="AI10" s="2"/>
      <c r="AJ10" s="2"/>
      <c r="AK10" s="2"/>
      <c r="AL10" s="67">
        <f>データ!$U$6</f>
        <v>57514</v>
      </c>
      <c r="AM10" s="67"/>
      <c r="AN10" s="67"/>
      <c r="AO10" s="67"/>
      <c r="AP10" s="67"/>
      <c r="AQ10" s="67"/>
      <c r="AR10" s="67"/>
      <c r="AS10" s="67"/>
      <c r="AT10" s="37">
        <f>データ!$V$6</f>
        <v>54.47</v>
      </c>
      <c r="AU10" s="38"/>
      <c r="AV10" s="38"/>
      <c r="AW10" s="38"/>
      <c r="AX10" s="38"/>
      <c r="AY10" s="38"/>
      <c r="AZ10" s="38"/>
      <c r="BA10" s="38"/>
      <c r="BB10" s="56">
        <f>データ!$W$6</f>
        <v>1055.8800000000001</v>
      </c>
      <c r="BC10" s="56"/>
      <c r="BD10" s="56"/>
      <c r="BE10" s="56"/>
      <c r="BF10" s="56"/>
      <c r="BG10" s="56"/>
      <c r="BH10" s="56"/>
      <c r="BI10" s="56"/>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2"/>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2"/>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2"/>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2"/>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2"/>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2"/>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2"/>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2"/>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2"/>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2"/>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2"/>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2"/>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2"/>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2"/>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2"/>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2"/>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2"/>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2"/>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2"/>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2"/>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2"/>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2"/>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2"/>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2"/>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2"/>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2"/>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2"/>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0"/>
      <c r="BN59" s="40"/>
      <c r="BO59" s="40"/>
      <c r="BP59" s="40"/>
      <c r="BQ59" s="40"/>
      <c r="BR59" s="40"/>
      <c r="BS59" s="40"/>
      <c r="BT59" s="40"/>
      <c r="BU59" s="40"/>
      <c r="BV59" s="40"/>
      <c r="BW59" s="40"/>
      <c r="BX59" s="40"/>
      <c r="BY59" s="40"/>
      <c r="BZ59" s="41"/>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42"/>
      <c r="BM60" s="40"/>
      <c r="BN60" s="40"/>
      <c r="BO60" s="40"/>
      <c r="BP60" s="40"/>
      <c r="BQ60" s="40"/>
      <c r="BR60" s="40"/>
      <c r="BS60" s="40"/>
      <c r="BT60" s="40"/>
      <c r="BU60" s="40"/>
      <c r="BV60" s="40"/>
      <c r="BW60" s="40"/>
      <c r="BX60" s="40"/>
      <c r="BY60" s="40"/>
      <c r="BZ60" s="41"/>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42"/>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3"/>
      <c r="BM82" s="54"/>
      <c r="BN82" s="54"/>
      <c r="BO82" s="54"/>
      <c r="BP82" s="54"/>
      <c r="BQ82" s="54"/>
      <c r="BR82" s="54"/>
      <c r="BS82" s="54"/>
      <c r="BT82" s="54"/>
      <c r="BU82" s="54"/>
      <c r="BV82" s="54"/>
      <c r="BW82" s="54"/>
      <c r="BX82" s="54"/>
      <c r="BY82" s="54"/>
      <c r="BZ82" s="5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vXLv1N2/p2dTu7ljMxcVV37JfqG/YXO4j6EOSiP3cTiS0UE/aqL3PYeVMcUS4xYiSoxMgLdA8M4P8cSuU3wHww==" saltValue="eL/W/eGq23OBZH3Y+877t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358614</v>
      </c>
      <c r="D6" s="20">
        <f t="shared" si="3"/>
        <v>46</v>
      </c>
      <c r="E6" s="20">
        <f t="shared" si="3"/>
        <v>1</v>
      </c>
      <c r="F6" s="20">
        <f t="shared" si="3"/>
        <v>0</v>
      </c>
      <c r="G6" s="20">
        <f t="shared" si="3"/>
        <v>2</v>
      </c>
      <c r="H6" s="20" t="str">
        <f t="shared" si="3"/>
        <v>山口県　柳井地域広域水道企業団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88.73</v>
      </c>
      <c r="P6" s="21">
        <f t="shared" si="3"/>
        <v>28.39</v>
      </c>
      <c r="Q6" s="21">
        <f t="shared" si="3"/>
        <v>0</v>
      </c>
      <c r="R6" s="21" t="str">
        <f t="shared" si="3"/>
        <v>-</v>
      </c>
      <c r="S6" s="21" t="str">
        <f t="shared" si="3"/>
        <v>-</v>
      </c>
      <c r="T6" s="21" t="str">
        <f t="shared" si="3"/>
        <v>-</v>
      </c>
      <c r="U6" s="21">
        <f t="shared" si="3"/>
        <v>57514</v>
      </c>
      <c r="V6" s="21">
        <f t="shared" si="3"/>
        <v>54.47</v>
      </c>
      <c r="W6" s="21">
        <f t="shared" si="3"/>
        <v>1055.8800000000001</v>
      </c>
      <c r="X6" s="22">
        <f>IF(X7="",NA(),X7)</f>
        <v>99.53</v>
      </c>
      <c r="Y6" s="22">
        <f t="shared" ref="Y6:AG6" si="4">IF(Y7="",NA(),Y7)</f>
        <v>100.45</v>
      </c>
      <c r="Z6" s="22">
        <f t="shared" si="4"/>
        <v>97.41</v>
      </c>
      <c r="AA6" s="22">
        <f t="shared" si="4"/>
        <v>102.38</v>
      </c>
      <c r="AB6" s="22">
        <f t="shared" si="4"/>
        <v>99.72</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2">
        <f t="shared" ref="AJ6:AR6" si="5">IF(AJ7="",NA(),AJ7)</f>
        <v>31.82</v>
      </c>
      <c r="AK6" s="22">
        <f t="shared" si="5"/>
        <v>50.28</v>
      </c>
      <c r="AL6" s="22">
        <f t="shared" si="5"/>
        <v>47.09</v>
      </c>
      <c r="AM6" s="22">
        <f t="shared" si="5"/>
        <v>8.23</v>
      </c>
      <c r="AN6" s="22">
        <f t="shared" si="5"/>
        <v>10.58</v>
      </c>
      <c r="AO6" s="22">
        <f t="shared" si="5"/>
        <v>10.49</v>
      </c>
      <c r="AP6" s="22">
        <f t="shared" si="5"/>
        <v>9.92</v>
      </c>
      <c r="AQ6" s="22">
        <f t="shared" si="5"/>
        <v>12.29</v>
      </c>
      <c r="AR6" s="22">
        <f t="shared" si="5"/>
        <v>8.77</v>
      </c>
      <c r="AS6" s="21" t="str">
        <f>IF(AS7="","",IF(AS7="-","【-】","【"&amp;SUBSTITUTE(TEXT(AS7,"#,##0.00"),"-","△")&amp;"】"))</f>
        <v>【8.77】</v>
      </c>
      <c r="AT6" s="22">
        <f>IF(AT7="",NA(),AT7)</f>
        <v>279.98</v>
      </c>
      <c r="AU6" s="22">
        <f t="shared" ref="AU6:BC6" si="6">IF(AU7="",NA(),AU7)</f>
        <v>191.81</v>
      </c>
      <c r="AV6" s="22">
        <f t="shared" si="6"/>
        <v>167.68</v>
      </c>
      <c r="AW6" s="22">
        <f t="shared" si="6"/>
        <v>167.83</v>
      </c>
      <c r="AX6" s="22">
        <f t="shared" si="6"/>
        <v>201.14</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578.37</v>
      </c>
      <c r="BF6" s="22">
        <f t="shared" ref="BF6:BN6" si="7">IF(BF7="",NA(),BF7)</f>
        <v>511.65</v>
      </c>
      <c r="BG6" s="22">
        <f t="shared" si="7"/>
        <v>443.53</v>
      </c>
      <c r="BH6" s="22">
        <f t="shared" si="7"/>
        <v>378.76</v>
      </c>
      <c r="BI6" s="22">
        <f t="shared" si="7"/>
        <v>313.11</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92.96</v>
      </c>
      <c r="BQ6" s="22">
        <f t="shared" ref="BQ6:BY6" si="8">IF(BQ7="",NA(),BQ7)</f>
        <v>94.53</v>
      </c>
      <c r="BR6" s="22">
        <f t="shared" si="8"/>
        <v>91.1</v>
      </c>
      <c r="BS6" s="22">
        <f t="shared" si="8"/>
        <v>97.82</v>
      </c>
      <c r="BT6" s="22">
        <f t="shared" si="8"/>
        <v>94.82</v>
      </c>
      <c r="BU6" s="22">
        <f t="shared" si="8"/>
        <v>114.14</v>
      </c>
      <c r="BV6" s="22">
        <f t="shared" si="8"/>
        <v>112.83</v>
      </c>
      <c r="BW6" s="22">
        <f t="shared" si="8"/>
        <v>112.84</v>
      </c>
      <c r="BX6" s="22">
        <f t="shared" si="8"/>
        <v>110.77</v>
      </c>
      <c r="BY6" s="22">
        <f t="shared" si="8"/>
        <v>112.35</v>
      </c>
      <c r="BZ6" s="21" t="str">
        <f>IF(BZ7="","",IF(BZ7="-","【-】","【"&amp;SUBSTITUTE(TEXT(BZ7,"#,##0.00"),"-","△")&amp;"】"))</f>
        <v>【112.35】</v>
      </c>
      <c r="CA6" s="22">
        <f>IF(CA7="",NA(),CA7)</f>
        <v>121.56</v>
      </c>
      <c r="CB6" s="22">
        <f t="shared" ref="CB6:CJ6" si="9">IF(CB7="",NA(),CB7)</f>
        <v>119.54</v>
      </c>
      <c r="CC6" s="22">
        <f t="shared" si="9"/>
        <v>124.04</v>
      </c>
      <c r="CD6" s="22">
        <f t="shared" si="9"/>
        <v>115.52</v>
      </c>
      <c r="CE6" s="22">
        <f t="shared" si="9"/>
        <v>119.17</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70.08</v>
      </c>
      <c r="CM6" s="22">
        <f t="shared" ref="CM6:CU6" si="10">IF(CM7="",NA(),CM7)</f>
        <v>67.03</v>
      </c>
      <c r="CN6" s="22">
        <f t="shared" si="10"/>
        <v>65.849999999999994</v>
      </c>
      <c r="CO6" s="22">
        <f t="shared" si="10"/>
        <v>66.239999999999995</v>
      </c>
      <c r="CP6" s="22">
        <f t="shared" si="10"/>
        <v>64.22</v>
      </c>
      <c r="CQ6" s="22">
        <f t="shared" si="10"/>
        <v>62.19</v>
      </c>
      <c r="CR6" s="22">
        <f t="shared" si="10"/>
        <v>61.77</v>
      </c>
      <c r="CS6" s="22">
        <f t="shared" si="10"/>
        <v>61.69</v>
      </c>
      <c r="CT6" s="22">
        <f t="shared" si="10"/>
        <v>62.26</v>
      </c>
      <c r="CU6" s="22">
        <f t="shared" si="10"/>
        <v>62.22</v>
      </c>
      <c r="CV6" s="21" t="str">
        <f>IF(CV7="","",IF(CV7="-","【-】","【"&amp;SUBSTITUTE(TEXT(CV7,"#,##0.00"),"-","△")&amp;"】"))</f>
        <v>【62.22】</v>
      </c>
      <c r="CW6" s="22">
        <f>IF(CW7="",NA(),CW7)</f>
        <v>128.38999999999999</v>
      </c>
      <c r="CX6" s="22">
        <f t="shared" ref="CX6:DF6" si="11">IF(CX7="",NA(),CX7)</f>
        <v>134.22</v>
      </c>
      <c r="CY6" s="22">
        <f t="shared" si="11"/>
        <v>136.62</v>
      </c>
      <c r="CZ6" s="22">
        <f t="shared" si="11"/>
        <v>135.81</v>
      </c>
      <c r="DA6" s="22">
        <f t="shared" si="11"/>
        <v>140.09</v>
      </c>
      <c r="DB6" s="22">
        <f t="shared" si="11"/>
        <v>100.05</v>
      </c>
      <c r="DC6" s="22">
        <f t="shared" si="11"/>
        <v>100.08</v>
      </c>
      <c r="DD6" s="22">
        <f t="shared" si="11"/>
        <v>100</v>
      </c>
      <c r="DE6" s="22">
        <f t="shared" si="11"/>
        <v>100.16</v>
      </c>
      <c r="DF6" s="22">
        <f t="shared" si="11"/>
        <v>100.28</v>
      </c>
      <c r="DG6" s="21" t="str">
        <f>IF(DG7="","",IF(DG7="-","【-】","【"&amp;SUBSTITUTE(TEXT(DG7,"#,##0.00"),"-","△")&amp;"】"))</f>
        <v>【100.28】</v>
      </c>
      <c r="DH6" s="22">
        <f>IF(DH7="",NA(),DH7)</f>
        <v>37.54</v>
      </c>
      <c r="DI6" s="22">
        <f t="shared" ref="DI6:DQ6" si="12">IF(DI7="",NA(),DI7)</f>
        <v>39.14</v>
      </c>
      <c r="DJ6" s="22">
        <f t="shared" si="12"/>
        <v>40.71</v>
      </c>
      <c r="DK6" s="22">
        <f t="shared" si="12"/>
        <v>42.58</v>
      </c>
      <c r="DL6" s="22">
        <f t="shared" si="12"/>
        <v>44.23</v>
      </c>
      <c r="DM6" s="22">
        <f t="shared" si="12"/>
        <v>54.73</v>
      </c>
      <c r="DN6" s="22">
        <f t="shared" si="12"/>
        <v>55.77</v>
      </c>
      <c r="DO6" s="22">
        <f t="shared" si="12"/>
        <v>56.48</v>
      </c>
      <c r="DP6" s="22">
        <f t="shared" si="12"/>
        <v>57.5</v>
      </c>
      <c r="DQ6" s="22">
        <f t="shared" si="12"/>
        <v>58.52</v>
      </c>
      <c r="DR6" s="21" t="str">
        <f>IF(DR7="","",IF(DR7="-","【-】","【"&amp;SUBSTITUTE(TEXT(DR7,"#,##0.00"),"-","△")&amp;"】"))</f>
        <v>【58.52】</v>
      </c>
      <c r="DS6" s="21">
        <f>IF(DS7="",NA(),DS7)</f>
        <v>0</v>
      </c>
      <c r="DT6" s="21">
        <f t="shared" ref="DT6:EB6" si="13">IF(DT7="",NA(),DT7)</f>
        <v>0</v>
      </c>
      <c r="DU6" s="21">
        <f t="shared" si="13"/>
        <v>0</v>
      </c>
      <c r="DV6" s="21">
        <f t="shared" si="13"/>
        <v>0</v>
      </c>
      <c r="DW6" s="21">
        <f t="shared" si="13"/>
        <v>0</v>
      </c>
      <c r="DX6" s="22">
        <f t="shared" si="13"/>
        <v>22.46</v>
      </c>
      <c r="DY6" s="22">
        <f t="shared" si="13"/>
        <v>25.84</v>
      </c>
      <c r="DZ6" s="22">
        <f t="shared" si="13"/>
        <v>27.61</v>
      </c>
      <c r="EA6" s="22">
        <f t="shared" si="13"/>
        <v>30.3</v>
      </c>
      <c r="EB6" s="22">
        <f t="shared" si="13"/>
        <v>31.74</v>
      </c>
      <c r="EC6" s="21" t="str">
        <f>IF(EC7="","",IF(EC7="-","【-】","【"&amp;SUBSTITUTE(TEXT(EC7,"#,##0.00"),"-","△")&amp;"】"))</f>
        <v>【31.74】</v>
      </c>
      <c r="ED6" s="21">
        <f>IF(ED7="",NA(),ED7)</f>
        <v>0</v>
      </c>
      <c r="EE6" s="21">
        <f t="shared" ref="EE6:EM6" si="14">IF(EE7="",NA(),EE7)</f>
        <v>0</v>
      </c>
      <c r="EF6" s="21">
        <f t="shared" si="14"/>
        <v>0</v>
      </c>
      <c r="EG6" s="21">
        <f t="shared" si="14"/>
        <v>0</v>
      </c>
      <c r="EH6" s="21">
        <f t="shared" si="14"/>
        <v>0</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15">
      <c r="A7" s="15"/>
      <c r="B7" s="24">
        <v>2021</v>
      </c>
      <c r="C7" s="24">
        <v>358614</v>
      </c>
      <c r="D7" s="24">
        <v>46</v>
      </c>
      <c r="E7" s="24">
        <v>1</v>
      </c>
      <c r="F7" s="24">
        <v>0</v>
      </c>
      <c r="G7" s="24">
        <v>2</v>
      </c>
      <c r="H7" s="24" t="s">
        <v>93</v>
      </c>
      <c r="I7" s="24" t="s">
        <v>94</v>
      </c>
      <c r="J7" s="24" t="s">
        <v>95</v>
      </c>
      <c r="K7" s="24" t="s">
        <v>96</v>
      </c>
      <c r="L7" s="24" t="s">
        <v>97</v>
      </c>
      <c r="M7" s="24" t="s">
        <v>98</v>
      </c>
      <c r="N7" s="25" t="s">
        <v>99</v>
      </c>
      <c r="O7" s="25">
        <v>88.73</v>
      </c>
      <c r="P7" s="25">
        <v>28.39</v>
      </c>
      <c r="Q7" s="25">
        <v>0</v>
      </c>
      <c r="R7" s="25" t="s">
        <v>99</v>
      </c>
      <c r="S7" s="25" t="s">
        <v>99</v>
      </c>
      <c r="T7" s="25" t="s">
        <v>99</v>
      </c>
      <c r="U7" s="25">
        <v>57514</v>
      </c>
      <c r="V7" s="25">
        <v>54.47</v>
      </c>
      <c r="W7" s="25">
        <v>1055.8800000000001</v>
      </c>
      <c r="X7" s="25">
        <v>99.53</v>
      </c>
      <c r="Y7" s="25">
        <v>100.45</v>
      </c>
      <c r="Z7" s="25">
        <v>97.41</v>
      </c>
      <c r="AA7" s="25">
        <v>102.38</v>
      </c>
      <c r="AB7" s="25">
        <v>99.72</v>
      </c>
      <c r="AC7" s="25">
        <v>114.26</v>
      </c>
      <c r="AD7" s="25">
        <v>112.98</v>
      </c>
      <c r="AE7" s="25">
        <v>112.91</v>
      </c>
      <c r="AF7" s="25">
        <v>111.13</v>
      </c>
      <c r="AG7" s="25">
        <v>112.49</v>
      </c>
      <c r="AH7" s="25">
        <v>112.49</v>
      </c>
      <c r="AI7" s="25">
        <v>0</v>
      </c>
      <c r="AJ7" s="25">
        <v>31.82</v>
      </c>
      <c r="AK7" s="25">
        <v>50.28</v>
      </c>
      <c r="AL7" s="25">
        <v>47.09</v>
      </c>
      <c r="AM7" s="25">
        <v>8.23</v>
      </c>
      <c r="AN7" s="25">
        <v>10.58</v>
      </c>
      <c r="AO7" s="25">
        <v>10.49</v>
      </c>
      <c r="AP7" s="25">
        <v>9.92</v>
      </c>
      <c r="AQ7" s="25">
        <v>12.29</v>
      </c>
      <c r="AR7" s="25">
        <v>8.77</v>
      </c>
      <c r="AS7" s="25">
        <v>8.77</v>
      </c>
      <c r="AT7" s="25">
        <v>279.98</v>
      </c>
      <c r="AU7" s="25">
        <v>191.81</v>
      </c>
      <c r="AV7" s="25">
        <v>167.68</v>
      </c>
      <c r="AW7" s="25">
        <v>167.83</v>
      </c>
      <c r="AX7" s="25">
        <v>201.14</v>
      </c>
      <c r="AY7" s="25">
        <v>243.44</v>
      </c>
      <c r="AZ7" s="25">
        <v>258.49</v>
      </c>
      <c r="BA7" s="25">
        <v>271.10000000000002</v>
      </c>
      <c r="BB7" s="25">
        <v>284.45</v>
      </c>
      <c r="BC7" s="25">
        <v>309.23</v>
      </c>
      <c r="BD7" s="25">
        <v>309.23</v>
      </c>
      <c r="BE7" s="25">
        <v>578.37</v>
      </c>
      <c r="BF7" s="25">
        <v>511.65</v>
      </c>
      <c r="BG7" s="25">
        <v>443.53</v>
      </c>
      <c r="BH7" s="25">
        <v>378.76</v>
      </c>
      <c r="BI7" s="25">
        <v>313.11</v>
      </c>
      <c r="BJ7" s="25">
        <v>303.26</v>
      </c>
      <c r="BK7" s="25">
        <v>290.31</v>
      </c>
      <c r="BL7" s="25">
        <v>272.95999999999998</v>
      </c>
      <c r="BM7" s="25">
        <v>260.95999999999998</v>
      </c>
      <c r="BN7" s="25">
        <v>240.07</v>
      </c>
      <c r="BO7" s="25">
        <v>240.07</v>
      </c>
      <c r="BP7" s="25">
        <v>92.96</v>
      </c>
      <c r="BQ7" s="25">
        <v>94.53</v>
      </c>
      <c r="BR7" s="25">
        <v>91.1</v>
      </c>
      <c r="BS7" s="25">
        <v>97.82</v>
      </c>
      <c r="BT7" s="25">
        <v>94.82</v>
      </c>
      <c r="BU7" s="25">
        <v>114.14</v>
      </c>
      <c r="BV7" s="25">
        <v>112.83</v>
      </c>
      <c r="BW7" s="25">
        <v>112.84</v>
      </c>
      <c r="BX7" s="25">
        <v>110.77</v>
      </c>
      <c r="BY7" s="25">
        <v>112.35</v>
      </c>
      <c r="BZ7" s="25">
        <v>112.35</v>
      </c>
      <c r="CA7" s="25">
        <v>121.56</v>
      </c>
      <c r="CB7" s="25">
        <v>119.54</v>
      </c>
      <c r="CC7" s="25">
        <v>124.04</v>
      </c>
      <c r="CD7" s="25">
        <v>115.52</v>
      </c>
      <c r="CE7" s="25">
        <v>119.17</v>
      </c>
      <c r="CF7" s="25">
        <v>73.03</v>
      </c>
      <c r="CG7" s="25">
        <v>73.86</v>
      </c>
      <c r="CH7" s="25">
        <v>73.849999999999994</v>
      </c>
      <c r="CI7" s="25">
        <v>73.180000000000007</v>
      </c>
      <c r="CJ7" s="25">
        <v>73.05</v>
      </c>
      <c r="CK7" s="25">
        <v>73.05</v>
      </c>
      <c r="CL7" s="25">
        <v>70.08</v>
      </c>
      <c r="CM7" s="25">
        <v>67.03</v>
      </c>
      <c r="CN7" s="25">
        <v>65.849999999999994</v>
      </c>
      <c r="CO7" s="25">
        <v>66.239999999999995</v>
      </c>
      <c r="CP7" s="25">
        <v>64.22</v>
      </c>
      <c r="CQ7" s="25">
        <v>62.19</v>
      </c>
      <c r="CR7" s="25">
        <v>61.77</v>
      </c>
      <c r="CS7" s="25">
        <v>61.69</v>
      </c>
      <c r="CT7" s="25">
        <v>62.26</v>
      </c>
      <c r="CU7" s="25">
        <v>62.22</v>
      </c>
      <c r="CV7" s="25">
        <v>62.22</v>
      </c>
      <c r="CW7" s="25">
        <v>128.38999999999999</v>
      </c>
      <c r="CX7" s="25">
        <v>134.22</v>
      </c>
      <c r="CY7" s="25">
        <v>136.62</v>
      </c>
      <c r="CZ7" s="25">
        <v>135.81</v>
      </c>
      <c r="DA7" s="25">
        <v>140.09</v>
      </c>
      <c r="DB7" s="25">
        <v>100.05</v>
      </c>
      <c r="DC7" s="25">
        <v>100.08</v>
      </c>
      <c r="DD7" s="25">
        <v>100</v>
      </c>
      <c r="DE7" s="25">
        <v>100.16</v>
      </c>
      <c r="DF7" s="25">
        <v>100.28</v>
      </c>
      <c r="DG7" s="25">
        <v>100.28</v>
      </c>
      <c r="DH7" s="25">
        <v>37.54</v>
      </c>
      <c r="DI7" s="25">
        <v>39.14</v>
      </c>
      <c r="DJ7" s="25">
        <v>40.71</v>
      </c>
      <c r="DK7" s="25">
        <v>42.58</v>
      </c>
      <c r="DL7" s="25">
        <v>44.23</v>
      </c>
      <c r="DM7" s="25">
        <v>54.73</v>
      </c>
      <c r="DN7" s="25">
        <v>55.77</v>
      </c>
      <c r="DO7" s="25">
        <v>56.48</v>
      </c>
      <c r="DP7" s="25">
        <v>57.5</v>
      </c>
      <c r="DQ7" s="25">
        <v>58.52</v>
      </c>
      <c r="DR7" s="25">
        <v>58.52</v>
      </c>
      <c r="DS7" s="25">
        <v>0</v>
      </c>
      <c r="DT7" s="25">
        <v>0</v>
      </c>
      <c r="DU7" s="25">
        <v>0</v>
      </c>
      <c r="DV7" s="25">
        <v>0</v>
      </c>
      <c r="DW7" s="25">
        <v>0</v>
      </c>
      <c r="DX7" s="25">
        <v>22.46</v>
      </c>
      <c r="DY7" s="25">
        <v>25.84</v>
      </c>
      <c r="DZ7" s="25">
        <v>27.61</v>
      </c>
      <c r="EA7" s="25">
        <v>30.3</v>
      </c>
      <c r="EB7" s="25">
        <v>31.74</v>
      </c>
      <c r="EC7" s="25">
        <v>31.74</v>
      </c>
      <c r="ED7" s="25">
        <v>0</v>
      </c>
      <c r="EE7" s="25">
        <v>0</v>
      </c>
      <c r="EF7" s="25">
        <v>0</v>
      </c>
      <c r="EG7" s="25">
        <v>0</v>
      </c>
      <c r="EH7" s="25">
        <v>0</v>
      </c>
      <c r="EI7" s="25">
        <v>0.27</v>
      </c>
      <c r="EJ7" s="25">
        <v>0.24</v>
      </c>
      <c r="EK7" s="25">
        <v>0.2</v>
      </c>
      <c r="EL7" s="25">
        <v>0.32</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2023-02-02T06:51:50Z</cp:lastPrinted>
  <dcterms:created xsi:type="dcterms:W3CDTF">2022-12-01T01:04:07Z</dcterms:created>
  <dcterms:modified xsi:type="dcterms:W3CDTF">2023-02-02T06:57:58Z</dcterms:modified>
  <cp:category/>
</cp:coreProperties>
</file>