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AAB\share\【04地方債・公営企業班】\12 経営比較分析表\R04経営比較分析\999 最終版\04 下水道事業\01　法適用\"/>
    </mc:Choice>
  </mc:AlternateContent>
  <workbookProtection workbookAlgorithmName="SHA-512" workbookHashValue="NaOyv/+jZD6g+EFSEjB6SCB8iwxOmD9z1kuHUiGik+qSMxmUsQmkexo0unZ/guGcuiUEIKwRt2/WiObp3yR6Sg==" workbookSaltValue="KbdMtpjfQ75B5MHl45LrM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<sst xmlns="http://schemas.openxmlformats.org/spreadsheetml/2006/main" count="231" uniqueCount="115">
  <si>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</si>
  <si>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</si>
  <si>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</si>
  <si>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</si>
  <si>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</si>
  <si>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</si>
  <si>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</si>
  <si>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</si>
  <si>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</si>
  <si>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</si>
  <si>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</si>
  <si>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</si>
  <si>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</si>
  <si>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</si>
  <si>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</si>
  <si>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</si>
  <si>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</si>
  <si>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</si>
  <si>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</si>
  <si>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</si>
  <si>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</si>
  <si>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</si>
  <si>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</si>
  <si>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</si>
  <si>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</si>
  <si>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</si>
  <si>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</si>
  <si>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</si>
  <si>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</si>
  <si>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</si>
  <si>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</si>
  <si>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</si>
  <si>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</si>
  <si>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</si>
  <si>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</si>
  <si>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</si>
  <si>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</si>
  <si>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</si>
  <si>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</si>
  <si>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</si>
  <si>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</si>
  <si>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</si>
  <si>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</si>
  <si>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</si>
  <si>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</si>
  <si>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</si>
  <si>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</si>
  <si>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</si>
  <si>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</si>
  <si>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</si>
  <si>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</si>
  <si>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</si>
  <si>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</si>
  <si>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</si>
  <si>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</si>
  <si>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</si>
  <si>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</si>
  <si>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</si>
  <si>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</si>
  <si>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</si>
  <si>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</si>
  <si>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</si>
  <si>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</si>
  <si>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</si>
  <si>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</si>
  <si>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</si>
  <si>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</si>
  <si>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</si>
  <si>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</si>
  <si>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</si>
  <si>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</si>
  <si>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</si>
  <si>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</si>
  <si>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</si>
  <si>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</si>
  <si>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</si>
  <si>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</si>
  <si>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</si>
  <si>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</si>
  <si>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</si>
  <si>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</si>
  <si>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</si>
  <si>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</si>
  <si>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</si>
  <si>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</si>
  <si>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</si>
  <si>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</si>
  <si>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</si>
  <si>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</si>
  <si>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</si>
  <si>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</si>
  <si>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</si>
  <si>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</si>
  <si>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</si>
  <si>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</si>
  <si>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</si>
  <si>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</si>
  <si>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</si>
  <si>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</si>
  <si>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</si>
  <si>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</si>
  <si>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</si>
  <si>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</si>
  <si>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</si>
  <si>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</si>
  <si>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</si>
  <si>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</si>
  <si>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</si>
  <si>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</si>
  <si>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</si>
  <si>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</si>
  <si>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</si>
  <si>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有形固定資産減価償却率は、類似団体より低いが、年々増加傾向にあるため、現在、使用年数の延伸とライフサイクルコストの縮減を図ることを目的にストックマネジメント計画を策定し、これに基づき順次改築を進めている。
　管渠老朽化率及び管渠改善率は、類似団体より低い。事業開始から年数も経過し、管渠の老朽化が進むため、計画的な更新や長寿命化などの検討が必要である。</t>
    <rPh sb="25" eb="27">
      <t>ネンネン</t>
    </rPh>
    <rPh sb="40" eb="42">
      <t>シヨウ</t>
    </rPh>
    <rPh sb="106" eb="108">
      <t>カンキョ</t>
    </rPh>
    <rPh sb="108" eb="112">
      <t>ロウキュウカリツ</t>
    </rPh>
    <rPh sb="112" eb="113">
      <t>オヨ</t>
    </rPh>
    <rPh sb="130" eb="134">
      <t>ジギョウカイシ</t>
    </rPh>
    <rPh sb="136" eb="138">
      <t>ネンスウ</t>
    </rPh>
    <rPh sb="139" eb="141">
      <t>ケイカ</t>
    </rPh>
    <rPh sb="143" eb="145">
      <t>カンキョ</t>
    </rPh>
    <rPh sb="146" eb="149">
      <t>ロウキュウカ</t>
    </rPh>
    <rPh sb="150" eb="151">
      <t>スス</t>
    </rPh>
    <rPh sb="155" eb="158">
      <t>ケイカクテキ</t>
    </rPh>
    <rPh sb="172" eb="174">
      <t>ヒツヨウ</t>
    </rPh>
    <phoneticPr fontId="4"/>
  </si>
  <si>
    <t>　経常収支比率は１００％を上回っており、健全な経営状態を示している。平成３０年度以降は経常収益の増加及び経常費用の減少により、当該比率は上昇傾向であったが、令和３年度は経常費用の増加により当該比率は減少した。
　流動比率は、１００％を下回っているが、流動負債の大部分は企業債であり、長期の財政計画においては、その償還額は毎年度減少していくため、当該比率は徐々に回復するものと見込んでいる。
　経費回収率は類似団体とほぼ同じ水準であり、令和３年度は１００％であることから、現在使用料で回収すべき経費を、使用料で賄えている状態となっている。
　汚水処理原価は、類似団体よりやや高い。本市は、山坂が多く、ポンプ場や終末処理場等の施設が多いことから、維持管理費や減価償却費等が高いことが要因である。
　施設利用率は、類似団体に比べ低い。これは昭和３０～５０年代に供用開始した終末処理場の処理量が人口減少等に伴い減少していることや終末処理場の統合を見据えて処理施設を増設していることが要因である。</t>
    <rPh sb="13" eb="15">
      <t>ウワマワ</t>
    </rPh>
    <rPh sb="20" eb="22">
      <t>ケンゼン</t>
    </rPh>
    <rPh sb="23" eb="25">
      <t>ケイエイ</t>
    </rPh>
    <rPh sb="25" eb="27">
      <t>ジョウタイ</t>
    </rPh>
    <rPh sb="28" eb="29">
      <t>シメ</t>
    </rPh>
    <rPh sb="34" eb="36">
      <t>ヘイセイ</t>
    </rPh>
    <rPh sb="38" eb="40">
      <t>ネンド</t>
    </rPh>
    <rPh sb="40" eb="42">
      <t>イコウ</t>
    </rPh>
    <rPh sb="43" eb="47">
      <t>ケイジョウシュウエキ</t>
    </rPh>
    <rPh sb="48" eb="50">
      <t>ゾウカ</t>
    </rPh>
    <rPh sb="50" eb="51">
      <t>オヨ</t>
    </rPh>
    <rPh sb="52" eb="56">
      <t>ケイジョウヒヨウ</t>
    </rPh>
    <rPh sb="57" eb="59">
      <t>ゲンショウ</t>
    </rPh>
    <rPh sb="63" eb="65">
      <t>トウガイ</t>
    </rPh>
    <rPh sb="65" eb="67">
      <t>ヒリツ</t>
    </rPh>
    <rPh sb="78" eb="80">
      <t>レイワ</t>
    </rPh>
    <rPh sb="81" eb="83">
      <t>ネンド</t>
    </rPh>
    <rPh sb="84" eb="86">
      <t>ケイジョウ</t>
    </rPh>
    <rPh sb="86" eb="88">
      <t>ヒヨウ</t>
    </rPh>
    <rPh sb="89" eb="91">
      <t>ゾウカ</t>
    </rPh>
    <rPh sb="94" eb="96">
      <t>トウガイ</t>
    </rPh>
    <rPh sb="96" eb="98">
      <t>ヒリツ</t>
    </rPh>
    <rPh sb="99" eb="101">
      <t>ゲンショウ</t>
    </rPh>
    <rPh sb="125" eb="127">
      <t>リュウドウ</t>
    </rPh>
    <rPh sb="127" eb="129">
      <t>フサイ</t>
    </rPh>
    <rPh sb="130" eb="133">
      <t>ダイブブン</t>
    </rPh>
    <rPh sb="196" eb="198">
      <t>ケイヒ</t>
    </rPh>
    <rPh sb="198" eb="200">
      <t>カイシュウ</t>
    </rPh>
    <rPh sb="200" eb="201">
      <t>リツ</t>
    </rPh>
    <rPh sb="202" eb="204">
      <t>ルイジ</t>
    </rPh>
    <rPh sb="204" eb="206">
      <t>ダンタイ</t>
    </rPh>
    <rPh sb="209" eb="210">
      <t>オナ</t>
    </rPh>
    <rPh sb="211" eb="213">
      <t>スイジュン</t>
    </rPh>
    <rPh sb="217" eb="219">
      <t>レイワ</t>
    </rPh>
    <rPh sb="220" eb="222">
      <t>ネンド</t>
    </rPh>
    <rPh sb="235" eb="237">
      <t>ゲンザイ</t>
    </rPh>
    <rPh sb="237" eb="240">
      <t>シヨウリョウ</t>
    </rPh>
    <rPh sb="241" eb="243">
      <t>カイシュウ</t>
    </rPh>
    <rPh sb="246" eb="248">
      <t>ケイヒ</t>
    </rPh>
    <rPh sb="250" eb="253">
      <t>シヨウリョウ</t>
    </rPh>
    <rPh sb="254" eb="255">
      <t>マカナ</t>
    </rPh>
    <rPh sb="259" eb="261">
      <t>ジョウタイ</t>
    </rPh>
    <rPh sb="339" eb="341">
      <t>ヨウイン</t>
    </rPh>
    <rPh sb="389" eb="391">
      <t>ショリ</t>
    </rPh>
    <rPh sb="391" eb="392">
      <t>リョウ</t>
    </rPh>
    <phoneticPr fontId="4"/>
  </si>
  <si>
    <t xml:space="preserve">  本市下水道事業の財政状況は、黒字となっているが、他会計補助金等の使用料以外の収入に頼る状況は変わっていない。使用料収入は未普及地域整備による増加要因はあるものの、人口減による減少幅が大きく、今後減少傾向となることが予想される。よって、使用料の改定や費用の縮減により、汚水処理原価や経費回収率を改善させることが今後の課題となる。具体的には終末処理場の統廃合による維持管理費の縮減等が挙げられる。</t>
    <rPh sb="26" eb="27">
      <t>タ</t>
    </rPh>
    <rPh sb="27" eb="29">
      <t>カイケイ</t>
    </rPh>
    <rPh sb="29" eb="31">
      <t>ホジョ</t>
    </rPh>
    <rPh sb="31" eb="32">
      <t>キン</t>
    </rPh>
    <rPh sb="62" eb="65">
      <t>ミフキュウ</t>
    </rPh>
    <rPh sb="65" eb="67">
      <t>チイキ</t>
    </rPh>
    <rPh sb="74" eb="76">
      <t>ヨウイン</t>
    </rPh>
    <rPh sb="91" eb="92">
      <t>ハバ</t>
    </rPh>
    <rPh sb="93" eb="94">
      <t>オオ</t>
    </rPh>
    <rPh sb="97" eb="99">
      <t>コンゴ</t>
    </rPh>
    <rPh sb="176" eb="179">
      <t>トウハイゴウ</t>
    </rPh>
    <rPh sb="190" eb="191">
      <t>トウ</t>
    </rPh>
    <rPh sb="192" eb="193">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</si>
</sst>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0.05</c:v>
                </c:pt>
                <c:pt idx="1">
                  <c:v>0.03</c:v>
                </c:pt>
                <c:pt idx="2">
                  <c:v>7.0000000000000007E-2</c:v>
                </c:pt>
                <c:pt idx="3">
                  <c:v>0.06</c:v>
                </c:pt>
                <c:pt idx="4">
                  <c:v>0.06</c:v>
                </c:pt>
              </c:numCache>
            </c:numRef>
          </c:val>
          <c:extLst xmlns:c16r2="http://schemas.microsoft.com/office/drawing/2015/06/chart">
            <c:ext xmlns:c16="http://schemas.microsoft.com/office/drawing/2014/chart" uri="{C3380CC4-5D6E-409C-BE32-E72D297353CC}">
              <c16:uniqueId val="{00000000-0C37-4180-9D3D-5555E02144D9}"/>
            </c:ext>
          </c:extLst>
        </c:ser>
        <c:dLbls>
          <c:showLegendKey val="0"/>
          <c:showVal val="0"/>
          <c:showCatName val="0"/>
          <c:showSerName val="0"/>
          <c:showPercent val="0"/>
          <c:showBubbleSize val="0"/>
        </c:dLbls>
        <c:gapWidth val="150"/>
        <c:axId val="254734496"/>
        <c:axId val="25473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0.25</c:v>
                </c:pt>
                <c:pt idx="2">
                  <c:v>0.21</c:v>
                </c:pt>
                <c:pt idx="3">
                  <c:v>0.33</c:v>
                </c:pt>
                <c:pt idx="4">
                  <c:v>0.22</c:v>
                </c:pt>
              </c:numCache>
            </c:numRef>
          </c:val>
          <c:smooth val="0"/>
          <c:extLst xmlns:c16r2="http://schemas.microsoft.com/office/drawing/2015/06/chart">
            <c:ext xmlns:c16="http://schemas.microsoft.com/office/drawing/2014/chart" uri="{C3380CC4-5D6E-409C-BE32-E72D297353CC}">
              <c16:uniqueId val="{00000001-0C37-4180-9D3D-5555E02144D9}"/>
            </c:ext>
          </c:extLst>
        </c:ser>
        <c:dLbls>
          <c:showLegendKey val="0"/>
          <c:showVal val="0"/>
          <c:showCatName val="0"/>
          <c:showSerName val="0"/>
          <c:showPercent val="0"/>
          <c:showBubbleSize val="0"/>
        </c:dLbls>
        <c:marker val="1"/>
        <c:smooth val="0"/>
        <c:axId val="254734496"/>
        <c:axId val="254732144"/>
      </c:lineChart>
      <c:dateAx>
        <c:axId val="254734496"/>
        <c:scaling>
          <c:orientation val="minMax"/>
        </c:scaling>
        <c:delete val="1"/>
        <c:axPos val="b"/>
        <c:numFmt formatCode="&quot;H&quot;yy" sourceLinked="1"/>
        <c:majorTickMark val="none"/>
        <c:minorTickMark val="none"/>
        <c:tickLblPos val="none"/>
        <c:crossAx val="254732144"/>
        <c:crosses val="autoZero"/>
        <c:auto val="1"/>
        <c:lblOffset val="100"/>
        <c:baseTimeUnit val="years"/>
      </c:dateAx>
      <c:valAx>
        <c:axId val="25473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73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52.66</c:v>
                </c:pt>
                <c:pt idx="1">
                  <c:v>52.39</c:v>
                </c:pt>
                <c:pt idx="2">
                  <c:v>53.1</c:v>
                </c:pt>
                <c:pt idx="3">
                  <c:v>54.33</c:v>
                </c:pt>
                <c:pt idx="4">
                  <c:v>51.68</c:v>
                </c:pt>
              </c:numCache>
            </c:numRef>
          </c:val>
          <c:extLst xmlns:c16r2="http://schemas.microsoft.com/office/drawing/2015/06/chart">
            <c:ext xmlns:c16="http://schemas.microsoft.com/office/drawing/2014/chart" uri="{C3380CC4-5D6E-409C-BE32-E72D297353CC}">
              <c16:uniqueId val="{00000000-697F-45BE-9824-53307733D5EC}"/>
            </c:ext>
          </c:extLst>
        </c:ser>
        <c:dLbls>
          <c:showLegendKey val="0"/>
          <c:showVal val="0"/>
          <c:showCatName val="0"/>
          <c:showSerName val="0"/>
          <c:showPercent val="0"/>
          <c:showBubbleSize val="0"/>
        </c:dLbls>
        <c:gapWidth val="150"/>
        <c:axId val="254730968"/>
        <c:axId val="25473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66.34</c:v>
                </c:pt>
                <c:pt idx="1">
                  <c:v>67.069999999999993</c:v>
                </c:pt>
                <c:pt idx="2">
                  <c:v>66.78</c:v>
                </c:pt>
                <c:pt idx="3">
                  <c:v>67</c:v>
                </c:pt>
                <c:pt idx="4">
                  <c:v>66.650000000000006</c:v>
                </c:pt>
              </c:numCache>
            </c:numRef>
          </c:val>
          <c:smooth val="0"/>
          <c:extLst xmlns:c16r2="http://schemas.microsoft.com/office/drawing/2015/06/chart">
            <c:ext xmlns:c16="http://schemas.microsoft.com/office/drawing/2014/chart" uri="{C3380CC4-5D6E-409C-BE32-E72D297353CC}">
              <c16:uniqueId val="{00000001-697F-45BE-9824-53307733D5EC}"/>
            </c:ext>
          </c:extLst>
        </c:ser>
        <c:dLbls>
          <c:showLegendKey val="0"/>
          <c:showVal val="0"/>
          <c:showCatName val="0"/>
          <c:showSerName val="0"/>
          <c:showPercent val="0"/>
          <c:showBubbleSize val="0"/>
        </c:dLbls>
        <c:marker val="1"/>
        <c:smooth val="0"/>
        <c:axId val="254730968"/>
        <c:axId val="254737632"/>
      </c:lineChart>
      <c:dateAx>
        <c:axId val="254730968"/>
        <c:scaling>
          <c:orientation val="minMax"/>
        </c:scaling>
        <c:delete val="1"/>
        <c:axPos val="b"/>
        <c:numFmt formatCode="&quot;H&quot;yy" sourceLinked="1"/>
        <c:majorTickMark val="none"/>
        <c:minorTickMark val="none"/>
        <c:tickLblPos val="none"/>
        <c:crossAx val="254737632"/>
        <c:crosses val="autoZero"/>
        <c:auto val="1"/>
        <c:lblOffset val="100"/>
        <c:baseTimeUnit val="years"/>
      </c:dateAx>
      <c:valAx>
        <c:axId val="2547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73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97.08</c:v>
                </c:pt>
                <c:pt idx="1">
                  <c:v>97.12</c:v>
                </c:pt>
                <c:pt idx="2">
                  <c:v>97.12</c:v>
                </c:pt>
                <c:pt idx="3">
                  <c:v>97.21</c:v>
                </c:pt>
                <c:pt idx="4">
                  <c:v>97.03</c:v>
                </c:pt>
              </c:numCache>
            </c:numRef>
          </c:val>
          <c:extLst xmlns:c16r2="http://schemas.microsoft.com/office/drawing/2015/06/chart">
            <c:ext xmlns:c16="http://schemas.microsoft.com/office/drawing/2014/chart" uri="{C3380CC4-5D6E-409C-BE32-E72D297353CC}">
              <c16:uniqueId val="{00000000-78A5-4094-8220-37D81FE1DEC8}"/>
            </c:ext>
          </c:extLst>
        </c:ser>
        <c:dLbls>
          <c:showLegendKey val="0"/>
          <c:showVal val="0"/>
          <c:showCatName val="0"/>
          <c:showSerName val="0"/>
          <c:showPercent val="0"/>
          <c:showBubbleSize val="0"/>
        </c:dLbls>
        <c:gapWidth val="150"/>
        <c:axId val="328662616"/>
        <c:axId val="328667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93.86</c:v>
                </c:pt>
                <c:pt idx="1">
                  <c:v>93.96</c:v>
                </c:pt>
                <c:pt idx="2">
                  <c:v>94.06</c:v>
                </c:pt>
                <c:pt idx="3">
                  <c:v>94.41</c:v>
                </c:pt>
                <c:pt idx="4">
                  <c:v>94.43</c:v>
                </c:pt>
              </c:numCache>
            </c:numRef>
          </c:val>
          <c:smooth val="0"/>
          <c:extLst xmlns:c16r2="http://schemas.microsoft.com/office/drawing/2015/06/chart">
            <c:ext xmlns:c16="http://schemas.microsoft.com/office/drawing/2014/chart" uri="{C3380CC4-5D6E-409C-BE32-E72D297353CC}">
              <c16:uniqueId val="{00000001-78A5-4094-8220-37D81FE1DEC8}"/>
            </c:ext>
          </c:extLst>
        </c:ser>
        <c:dLbls>
          <c:showLegendKey val="0"/>
          <c:showVal val="0"/>
          <c:showCatName val="0"/>
          <c:showSerName val="0"/>
          <c:showPercent val="0"/>
          <c:showBubbleSize val="0"/>
        </c:dLbls>
        <c:marker val="1"/>
        <c:smooth val="0"/>
        <c:axId val="328662616"/>
        <c:axId val="328667320"/>
      </c:lineChart>
      <c:dateAx>
        <c:axId val="328662616"/>
        <c:scaling>
          <c:orientation val="minMax"/>
        </c:scaling>
        <c:delete val="1"/>
        <c:axPos val="b"/>
        <c:numFmt formatCode="&quot;H&quot;yy" sourceLinked="1"/>
        <c:majorTickMark val="none"/>
        <c:minorTickMark val="none"/>
        <c:tickLblPos val="none"/>
        <c:crossAx val="328667320"/>
        <c:crosses val="autoZero"/>
        <c:auto val="1"/>
        <c:lblOffset val="100"/>
        <c:baseTimeUnit val="years"/>
      </c:dateAx>
      <c:valAx>
        <c:axId val="32866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66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116.17</c:v>
                </c:pt>
                <c:pt idx="1">
                  <c:v>107.78</c:v>
                </c:pt>
                <c:pt idx="2">
                  <c:v>110.07</c:v>
                </c:pt>
                <c:pt idx="3">
                  <c:v>111.76</c:v>
                </c:pt>
                <c:pt idx="4">
                  <c:v>109.89</c:v>
                </c:pt>
              </c:numCache>
            </c:numRef>
          </c:val>
          <c:extLst xmlns:c16r2="http://schemas.microsoft.com/office/drawing/2015/06/chart">
            <c:ext xmlns:c16="http://schemas.microsoft.com/office/drawing/2014/chart" uri="{C3380CC4-5D6E-409C-BE32-E72D297353CC}">
              <c16:uniqueId val="{00000000-D18A-4FDB-934D-529A623F9FED}"/>
            </c:ext>
          </c:extLst>
        </c:ser>
        <c:dLbls>
          <c:showLegendKey val="0"/>
          <c:showVal val="0"/>
          <c:showCatName val="0"/>
          <c:showSerName val="0"/>
          <c:showPercent val="0"/>
          <c:showBubbleSize val="0"/>
        </c:dLbls>
        <c:gapWidth val="150"/>
        <c:axId val="254730184"/>
        <c:axId val="25473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110.22</c:v>
                </c:pt>
                <c:pt idx="1">
                  <c:v>110.01</c:v>
                </c:pt>
                <c:pt idx="2">
                  <c:v>111.12</c:v>
                </c:pt>
                <c:pt idx="3">
                  <c:v>109.58</c:v>
                </c:pt>
                <c:pt idx="4">
                  <c:v>109.32</c:v>
                </c:pt>
              </c:numCache>
            </c:numRef>
          </c:val>
          <c:smooth val="0"/>
          <c:extLst xmlns:c16r2="http://schemas.microsoft.com/office/drawing/2015/06/chart">
            <c:ext xmlns:c16="http://schemas.microsoft.com/office/drawing/2014/chart" uri="{C3380CC4-5D6E-409C-BE32-E72D297353CC}">
              <c16:uniqueId val="{00000001-D18A-4FDB-934D-529A623F9FED}"/>
            </c:ext>
          </c:extLst>
        </c:ser>
        <c:dLbls>
          <c:showLegendKey val="0"/>
          <c:showVal val="0"/>
          <c:showCatName val="0"/>
          <c:showSerName val="0"/>
          <c:showPercent val="0"/>
          <c:showBubbleSize val="0"/>
        </c:dLbls>
        <c:marker val="1"/>
        <c:smooth val="0"/>
        <c:axId val="254730184"/>
        <c:axId val="254733320"/>
      </c:lineChart>
      <c:dateAx>
        <c:axId val="254730184"/>
        <c:scaling>
          <c:orientation val="minMax"/>
        </c:scaling>
        <c:delete val="1"/>
        <c:axPos val="b"/>
        <c:numFmt formatCode="&quot;H&quot;yy" sourceLinked="1"/>
        <c:majorTickMark val="none"/>
        <c:minorTickMark val="none"/>
        <c:tickLblPos val="none"/>
        <c:crossAx val="254733320"/>
        <c:crosses val="autoZero"/>
        <c:auto val="1"/>
        <c:lblOffset val="100"/>
        <c:baseTimeUnit val="years"/>
      </c:dateAx>
      <c:valAx>
        <c:axId val="25473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73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27.26</c:v>
                </c:pt>
                <c:pt idx="1">
                  <c:v>29.07</c:v>
                </c:pt>
                <c:pt idx="2">
                  <c:v>30.55</c:v>
                </c:pt>
                <c:pt idx="3">
                  <c:v>32.299999999999997</c:v>
                </c:pt>
                <c:pt idx="4">
                  <c:v>34.17</c:v>
                </c:pt>
              </c:numCache>
            </c:numRef>
          </c:val>
          <c:extLst xmlns:c16r2="http://schemas.microsoft.com/office/drawing/2015/06/chart">
            <c:ext xmlns:c16="http://schemas.microsoft.com/office/drawing/2014/chart" uri="{C3380CC4-5D6E-409C-BE32-E72D297353CC}">
              <c16:uniqueId val="{00000000-1B47-47C3-81F9-BBBA95E2F88A}"/>
            </c:ext>
          </c:extLst>
        </c:ser>
        <c:dLbls>
          <c:showLegendKey val="0"/>
          <c:showVal val="0"/>
          <c:showCatName val="0"/>
          <c:showSerName val="0"/>
          <c:showPercent val="0"/>
          <c:showBubbleSize val="0"/>
        </c:dLbls>
        <c:gapWidth val="150"/>
        <c:axId val="254731360"/>
        <c:axId val="25473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33.090000000000003</c:v>
                </c:pt>
                <c:pt idx="2">
                  <c:v>34.33</c:v>
                </c:pt>
                <c:pt idx="3">
                  <c:v>34.15</c:v>
                </c:pt>
                <c:pt idx="4">
                  <c:v>35.53</c:v>
                </c:pt>
              </c:numCache>
            </c:numRef>
          </c:val>
          <c:smooth val="0"/>
          <c:extLst xmlns:c16r2="http://schemas.microsoft.com/office/drawing/2015/06/chart">
            <c:ext xmlns:c16="http://schemas.microsoft.com/office/drawing/2014/chart" uri="{C3380CC4-5D6E-409C-BE32-E72D297353CC}">
              <c16:uniqueId val="{00000001-1B47-47C3-81F9-BBBA95E2F88A}"/>
            </c:ext>
          </c:extLst>
        </c:ser>
        <c:dLbls>
          <c:showLegendKey val="0"/>
          <c:showVal val="0"/>
          <c:showCatName val="0"/>
          <c:showSerName val="0"/>
          <c:showPercent val="0"/>
          <c:showBubbleSize val="0"/>
        </c:dLbls>
        <c:marker val="1"/>
        <c:smooth val="0"/>
        <c:axId val="254731360"/>
        <c:axId val="254737240"/>
      </c:lineChart>
      <c:dateAx>
        <c:axId val="254731360"/>
        <c:scaling>
          <c:orientation val="minMax"/>
        </c:scaling>
        <c:delete val="1"/>
        <c:axPos val="b"/>
        <c:numFmt formatCode="&quot;H&quot;yy" sourceLinked="1"/>
        <c:majorTickMark val="none"/>
        <c:minorTickMark val="none"/>
        <c:tickLblPos val="none"/>
        <c:crossAx val="254737240"/>
        <c:crosses val="autoZero"/>
        <c:auto val="1"/>
        <c:lblOffset val="100"/>
        <c:baseTimeUnit val="years"/>
      </c:dateAx>
      <c:valAx>
        <c:axId val="25473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7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quot;-&quot;">
                  <c:v>1.83</c:v>
                </c:pt>
                <c:pt idx="3" formatCode="#,##0.00;&quot;△&quot;#,##0.00;&quot;-&quot;">
                  <c:v>2.61</c:v>
                </c:pt>
                <c:pt idx="4" formatCode="#,##0.00;&quot;△&quot;#,##0.00;&quot;-&quot;">
                  <c:v>3.25</c:v>
                </c:pt>
              </c:numCache>
            </c:numRef>
          </c:val>
          <c:extLst xmlns:c16r2="http://schemas.microsoft.com/office/drawing/2015/06/chart">
            <c:ext xmlns:c16="http://schemas.microsoft.com/office/drawing/2014/chart" uri="{C3380CC4-5D6E-409C-BE32-E72D297353CC}">
              <c16:uniqueId val="{00000000-F55C-416D-8075-17123C6EFA2B}"/>
            </c:ext>
          </c:extLst>
        </c:ser>
        <c:dLbls>
          <c:showLegendKey val="0"/>
          <c:showVal val="0"/>
          <c:showCatName val="0"/>
          <c:showSerName val="0"/>
          <c:showPercent val="0"/>
          <c:showBubbleSize val="0"/>
        </c:dLbls>
        <c:gapWidth val="150"/>
        <c:axId val="254736848"/>
        <c:axId val="25473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4.3099999999999996</c:v>
                </c:pt>
                <c:pt idx="1">
                  <c:v>5.04</c:v>
                </c:pt>
                <c:pt idx="2">
                  <c:v>5.1100000000000003</c:v>
                </c:pt>
                <c:pt idx="3">
                  <c:v>5.18</c:v>
                </c:pt>
                <c:pt idx="4">
                  <c:v>6.01</c:v>
                </c:pt>
              </c:numCache>
            </c:numRef>
          </c:val>
          <c:smooth val="0"/>
          <c:extLst xmlns:c16r2="http://schemas.microsoft.com/office/drawing/2015/06/chart">
            <c:ext xmlns:c16="http://schemas.microsoft.com/office/drawing/2014/chart" uri="{C3380CC4-5D6E-409C-BE32-E72D297353CC}">
              <c16:uniqueId val="{00000001-F55C-416D-8075-17123C6EFA2B}"/>
            </c:ext>
          </c:extLst>
        </c:ser>
        <c:dLbls>
          <c:showLegendKey val="0"/>
          <c:showVal val="0"/>
          <c:showCatName val="0"/>
          <c:showSerName val="0"/>
          <c:showPercent val="0"/>
          <c:showBubbleSize val="0"/>
        </c:dLbls>
        <c:marker val="1"/>
        <c:smooth val="0"/>
        <c:axId val="254736848"/>
        <c:axId val="254734104"/>
      </c:lineChart>
      <c:dateAx>
        <c:axId val="254736848"/>
        <c:scaling>
          <c:orientation val="minMax"/>
        </c:scaling>
        <c:delete val="1"/>
        <c:axPos val="b"/>
        <c:numFmt formatCode="&quot;H&quot;yy" sourceLinked="1"/>
        <c:majorTickMark val="none"/>
        <c:minorTickMark val="none"/>
        <c:tickLblPos val="none"/>
        <c:crossAx val="254734104"/>
        <c:crosses val="autoZero"/>
        <c:auto val="1"/>
        <c:lblOffset val="100"/>
        <c:baseTimeUnit val="years"/>
      </c:dateAx>
      <c:valAx>
        <c:axId val="25473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73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1D-4A38-8CF6-5184C7EDBC46}"/>
            </c:ext>
          </c:extLst>
        </c:ser>
        <c:dLbls>
          <c:showLegendKey val="0"/>
          <c:showVal val="0"/>
          <c:showCatName val="0"/>
          <c:showSerName val="0"/>
          <c:showPercent val="0"/>
          <c:showBubbleSize val="0"/>
        </c:dLbls>
        <c:gapWidth val="150"/>
        <c:axId val="328403488"/>
        <c:axId val="328401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c:v>
                </c:pt>
                <c:pt idx="1">
                  <c:v>2.36</c:v>
                </c:pt>
                <c:pt idx="2">
                  <c:v>2.0699999999999998</c:v>
                </c:pt>
                <c:pt idx="3">
                  <c:v>5.97</c:v>
                </c:pt>
                <c:pt idx="4">
                  <c:v>1.54</c:v>
                </c:pt>
              </c:numCache>
            </c:numRef>
          </c:val>
          <c:smooth val="0"/>
          <c:extLst xmlns:c16r2="http://schemas.microsoft.com/office/drawing/2015/06/chart">
            <c:ext xmlns:c16="http://schemas.microsoft.com/office/drawing/2014/chart" uri="{C3380CC4-5D6E-409C-BE32-E72D297353CC}">
              <c16:uniqueId val="{00000001-901D-4A38-8CF6-5184C7EDBC46}"/>
            </c:ext>
          </c:extLst>
        </c:ser>
        <c:dLbls>
          <c:showLegendKey val="0"/>
          <c:showVal val="0"/>
          <c:showCatName val="0"/>
          <c:showSerName val="0"/>
          <c:showPercent val="0"/>
          <c:showBubbleSize val="0"/>
        </c:dLbls>
        <c:marker val="1"/>
        <c:smooth val="0"/>
        <c:axId val="328403488"/>
        <c:axId val="328401528"/>
      </c:lineChart>
      <c:dateAx>
        <c:axId val="328403488"/>
        <c:scaling>
          <c:orientation val="minMax"/>
        </c:scaling>
        <c:delete val="1"/>
        <c:axPos val="b"/>
        <c:numFmt formatCode="&quot;H&quot;yy" sourceLinked="1"/>
        <c:majorTickMark val="none"/>
        <c:minorTickMark val="none"/>
        <c:tickLblPos val="none"/>
        <c:crossAx val="328401528"/>
        <c:crosses val="autoZero"/>
        <c:auto val="1"/>
        <c:lblOffset val="100"/>
        <c:baseTimeUnit val="years"/>
      </c:dateAx>
      <c:valAx>
        <c:axId val="32840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69.95</c:v>
                </c:pt>
                <c:pt idx="1">
                  <c:v>67.930000000000007</c:v>
                </c:pt>
                <c:pt idx="2">
                  <c:v>73.16</c:v>
                </c:pt>
                <c:pt idx="3">
                  <c:v>60.9</c:v>
                </c:pt>
                <c:pt idx="4">
                  <c:v>51.02</c:v>
                </c:pt>
              </c:numCache>
            </c:numRef>
          </c:val>
          <c:extLst xmlns:c16r2="http://schemas.microsoft.com/office/drawing/2015/06/chart">
            <c:ext xmlns:c16="http://schemas.microsoft.com/office/drawing/2014/chart" uri="{C3380CC4-5D6E-409C-BE32-E72D297353CC}">
              <c16:uniqueId val="{00000000-D392-4509-99FB-78D266C2AEB3}"/>
            </c:ext>
          </c:extLst>
        </c:ser>
        <c:dLbls>
          <c:showLegendKey val="0"/>
          <c:showVal val="0"/>
          <c:showCatName val="0"/>
          <c:showSerName val="0"/>
          <c:showPercent val="0"/>
          <c:showBubbleSize val="0"/>
        </c:dLbls>
        <c:gapWidth val="150"/>
        <c:axId val="328402704"/>
        <c:axId val="32840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58.04</c:v>
                </c:pt>
                <c:pt idx="1">
                  <c:v>62.12</c:v>
                </c:pt>
                <c:pt idx="2">
                  <c:v>61.57</c:v>
                </c:pt>
                <c:pt idx="3">
                  <c:v>60.82</c:v>
                </c:pt>
                <c:pt idx="4">
                  <c:v>63.48</c:v>
                </c:pt>
              </c:numCache>
            </c:numRef>
          </c:val>
          <c:smooth val="0"/>
          <c:extLst xmlns:c16r2="http://schemas.microsoft.com/office/drawing/2015/06/chart">
            <c:ext xmlns:c16="http://schemas.microsoft.com/office/drawing/2014/chart" uri="{C3380CC4-5D6E-409C-BE32-E72D297353CC}">
              <c16:uniqueId val="{00000001-D392-4509-99FB-78D266C2AEB3}"/>
            </c:ext>
          </c:extLst>
        </c:ser>
        <c:dLbls>
          <c:showLegendKey val="0"/>
          <c:showVal val="0"/>
          <c:showCatName val="0"/>
          <c:showSerName val="0"/>
          <c:showPercent val="0"/>
          <c:showBubbleSize val="0"/>
        </c:dLbls>
        <c:marker val="1"/>
        <c:smooth val="0"/>
        <c:axId val="328402704"/>
        <c:axId val="328406232"/>
      </c:lineChart>
      <c:dateAx>
        <c:axId val="328402704"/>
        <c:scaling>
          <c:orientation val="minMax"/>
        </c:scaling>
        <c:delete val="1"/>
        <c:axPos val="b"/>
        <c:numFmt formatCode="&quot;H&quot;yy" sourceLinked="1"/>
        <c:majorTickMark val="none"/>
        <c:minorTickMark val="none"/>
        <c:tickLblPos val="none"/>
        <c:crossAx val="328406232"/>
        <c:crosses val="autoZero"/>
        <c:auto val="1"/>
        <c:lblOffset val="100"/>
        <c:baseTimeUnit val="years"/>
      </c:dateAx>
      <c:valAx>
        <c:axId val="32840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0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694.17</c:v>
                </c:pt>
                <c:pt idx="1">
                  <c:v>689.6</c:v>
                </c:pt>
                <c:pt idx="2">
                  <c:v>683.33</c:v>
                </c:pt>
                <c:pt idx="3">
                  <c:v>675.98</c:v>
                </c:pt>
                <c:pt idx="4">
                  <c:v>655.78</c:v>
                </c:pt>
              </c:numCache>
            </c:numRef>
          </c:val>
          <c:extLst xmlns:c16r2="http://schemas.microsoft.com/office/drawing/2015/06/chart">
            <c:ext xmlns:c16="http://schemas.microsoft.com/office/drawing/2014/chart" uri="{C3380CC4-5D6E-409C-BE32-E72D297353CC}">
              <c16:uniqueId val="{00000000-D574-49C6-9944-D980EB6EEC5B}"/>
            </c:ext>
          </c:extLst>
        </c:ser>
        <c:dLbls>
          <c:showLegendKey val="0"/>
          <c:showVal val="0"/>
          <c:showCatName val="0"/>
          <c:showSerName val="0"/>
          <c:showPercent val="0"/>
          <c:showBubbleSize val="0"/>
        </c:dLbls>
        <c:gapWidth val="150"/>
        <c:axId val="328401920"/>
        <c:axId val="32840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917.29</c:v>
                </c:pt>
                <c:pt idx="1">
                  <c:v>875.53</c:v>
                </c:pt>
                <c:pt idx="2">
                  <c:v>867.39</c:v>
                </c:pt>
                <c:pt idx="3">
                  <c:v>920.83</c:v>
                </c:pt>
                <c:pt idx="4">
                  <c:v>874.02</c:v>
                </c:pt>
              </c:numCache>
            </c:numRef>
          </c:val>
          <c:smooth val="0"/>
          <c:extLst xmlns:c16r2="http://schemas.microsoft.com/office/drawing/2015/06/chart">
            <c:ext xmlns:c16="http://schemas.microsoft.com/office/drawing/2014/chart" uri="{C3380CC4-5D6E-409C-BE32-E72D297353CC}">
              <c16:uniqueId val="{00000001-D574-49C6-9944-D980EB6EEC5B}"/>
            </c:ext>
          </c:extLst>
        </c:ser>
        <c:dLbls>
          <c:showLegendKey val="0"/>
          <c:showVal val="0"/>
          <c:showCatName val="0"/>
          <c:showSerName val="0"/>
          <c:showPercent val="0"/>
          <c:showBubbleSize val="0"/>
        </c:dLbls>
        <c:marker val="1"/>
        <c:smooth val="0"/>
        <c:axId val="328401920"/>
        <c:axId val="328400744"/>
      </c:lineChart>
      <c:dateAx>
        <c:axId val="328401920"/>
        <c:scaling>
          <c:orientation val="minMax"/>
        </c:scaling>
        <c:delete val="1"/>
        <c:axPos val="b"/>
        <c:numFmt formatCode="&quot;H&quot;yy" sourceLinked="1"/>
        <c:majorTickMark val="none"/>
        <c:minorTickMark val="none"/>
        <c:tickLblPos val="none"/>
        <c:crossAx val="328400744"/>
        <c:crosses val="autoZero"/>
        <c:auto val="1"/>
        <c:lblOffset val="100"/>
        <c:baseTimeUnit val="years"/>
      </c:dateAx>
      <c:valAx>
        <c:axId val="32840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0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99.99</c:v>
                </c:pt>
                <c:pt idx="4">
                  <c:v>100</c:v>
                </c:pt>
              </c:numCache>
            </c:numRef>
          </c:val>
          <c:extLst xmlns:c16r2="http://schemas.microsoft.com/office/drawing/2015/06/chart">
            <c:ext xmlns:c16="http://schemas.microsoft.com/office/drawing/2014/chart" uri="{C3380CC4-5D6E-409C-BE32-E72D297353CC}">
              <c16:uniqueId val="{00000000-095E-4B1E-AB93-E91809AFA648}"/>
            </c:ext>
          </c:extLst>
        </c:ser>
        <c:dLbls>
          <c:showLegendKey val="0"/>
          <c:showVal val="0"/>
          <c:showCatName val="0"/>
          <c:showSerName val="0"/>
          <c:showPercent val="0"/>
          <c:showBubbleSize val="0"/>
        </c:dLbls>
        <c:gapWidth val="150"/>
        <c:axId val="328401136"/>
        <c:axId val="32840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99.67</c:v>
                </c:pt>
                <c:pt idx="1">
                  <c:v>99.83</c:v>
                </c:pt>
                <c:pt idx="2">
                  <c:v>100.91</c:v>
                </c:pt>
                <c:pt idx="3">
                  <c:v>99.82</c:v>
                </c:pt>
                <c:pt idx="4">
                  <c:v>100.32</c:v>
                </c:pt>
              </c:numCache>
            </c:numRef>
          </c:val>
          <c:smooth val="0"/>
          <c:extLst xmlns:c16r2="http://schemas.microsoft.com/office/drawing/2015/06/chart">
            <c:ext xmlns:c16="http://schemas.microsoft.com/office/drawing/2014/chart" uri="{C3380CC4-5D6E-409C-BE32-E72D297353CC}">
              <c16:uniqueId val="{00000001-095E-4B1E-AB93-E91809AFA648}"/>
            </c:ext>
          </c:extLst>
        </c:ser>
        <c:dLbls>
          <c:showLegendKey val="0"/>
          <c:showVal val="0"/>
          <c:showCatName val="0"/>
          <c:showSerName val="0"/>
          <c:showPercent val="0"/>
          <c:showBubbleSize val="0"/>
        </c:dLbls>
        <c:marker val="1"/>
        <c:smooth val="0"/>
        <c:axId val="328401136"/>
        <c:axId val="328400352"/>
      </c:lineChart>
      <c:dateAx>
        <c:axId val="328401136"/>
        <c:scaling>
          <c:orientation val="minMax"/>
        </c:scaling>
        <c:delete val="1"/>
        <c:axPos val="b"/>
        <c:numFmt formatCode="&quot;H&quot;yy" sourceLinked="1"/>
        <c:majorTickMark val="none"/>
        <c:minorTickMark val="none"/>
        <c:tickLblPos val="none"/>
        <c:crossAx val="328400352"/>
        <c:crosses val="autoZero"/>
        <c:auto val="1"/>
        <c:lblOffset val="100"/>
        <c:baseTimeUnit val="years"/>
      </c:dateAx>
      <c:valAx>
        <c:axId val="3284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0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170.5</c:v>
                </c:pt>
                <c:pt idx="1">
                  <c:v>170.71</c:v>
                </c:pt>
                <c:pt idx="2">
                  <c:v>170.79</c:v>
                </c:pt>
                <c:pt idx="3">
                  <c:v>169.71</c:v>
                </c:pt>
                <c:pt idx="4">
                  <c:v>170.35</c:v>
                </c:pt>
              </c:numCache>
            </c:numRef>
          </c:val>
          <c:extLst xmlns:c16r2="http://schemas.microsoft.com/office/drawing/2015/06/chart">
            <c:ext xmlns:c16="http://schemas.microsoft.com/office/drawing/2014/chart" uri="{C3380CC4-5D6E-409C-BE32-E72D297353CC}">
              <c16:uniqueId val="{00000000-B8D0-463B-9FBE-44BB5DFBC7C6}"/>
            </c:ext>
          </c:extLst>
        </c:ser>
        <c:dLbls>
          <c:showLegendKey val="0"/>
          <c:showVal val="0"/>
          <c:showCatName val="0"/>
          <c:showSerName val="0"/>
          <c:showPercent val="0"/>
          <c:showBubbleSize val="0"/>
        </c:dLbls>
        <c:gapWidth val="150"/>
        <c:axId val="328399960"/>
        <c:axId val="32839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159.6</c:v>
                </c:pt>
                <c:pt idx="1">
                  <c:v>158.94</c:v>
                </c:pt>
                <c:pt idx="2">
                  <c:v>158.04</c:v>
                </c:pt>
                <c:pt idx="3">
                  <c:v>156.77000000000001</c:v>
                </c:pt>
                <c:pt idx="4">
                  <c:v>157.63999999999999</c:v>
                </c:pt>
              </c:numCache>
            </c:numRef>
          </c:val>
          <c:smooth val="0"/>
          <c:extLst xmlns:c16r2="http://schemas.microsoft.com/office/drawing/2015/06/chart">
            <c:ext xmlns:c16="http://schemas.microsoft.com/office/drawing/2014/chart" uri="{C3380CC4-5D6E-409C-BE32-E72D297353CC}">
              <c16:uniqueId val="{00000001-B8D0-463B-9FBE-44BB5DFBC7C6}"/>
            </c:ext>
          </c:extLst>
        </c:ser>
        <c:dLbls>
          <c:showLegendKey val="0"/>
          <c:showVal val="0"/>
          <c:showCatName val="0"/>
          <c:showSerName val="0"/>
          <c:showPercent val="0"/>
          <c:showBubbleSize val="0"/>
        </c:dLbls>
        <c:marker val="1"/>
        <c:smooth val="0"/>
        <c:axId val="328399960"/>
        <c:axId val="328399176"/>
      </c:lineChart>
      <c:dateAx>
        <c:axId val="328399960"/>
        <c:scaling>
          <c:orientation val="minMax"/>
        </c:scaling>
        <c:delete val="1"/>
        <c:axPos val="b"/>
        <c:numFmt formatCode="&quot;H&quot;yy" sourceLinked="1"/>
        <c:majorTickMark val="none"/>
        <c:minorTickMark val="none"/>
        <c:tickLblPos val="none"/>
        <c:crossAx val="328399176"/>
        <c:crosses val="autoZero"/>
        <c:auto val="1"/>
        <c:lblOffset val="100"/>
        <c:baseTimeUnit val="years"/>
      </c:dateAx>
      <c:valAx>
        <c:axId val="32839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39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下関市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Ad</v>
      </c>
      <c r="X8" s="40"/>
      <c r="Y8" s="40"/>
      <c r="Z8" s="40"/>
      <c r="AA8" s="40"/>
      <c r="AB8" s="40"/>
      <c r="AC8" s="40"/>
      <c r="AD8" s="41" t="str">
        <f>データ!$M$6</f>
        <v>自治体職員</v>
      </c>
      <c r="AE8" s="41"/>
      <c r="AF8" s="41"/>
      <c r="AG8" s="41"/>
      <c r="AH8" s="41"/>
      <c r="AI8" s="41"/>
      <c r="AJ8" s="41"/>
      <c r="AK8" s="3"/>
      <c r="AL8" s="42">
        <f>データ!S6</f>
        <v>253996</v>
      </c>
      <c r="AM8" s="42"/>
      <c r="AN8" s="42"/>
      <c r="AO8" s="42"/>
      <c r="AP8" s="42"/>
      <c r="AQ8" s="42"/>
      <c r="AR8" s="42"/>
      <c r="AS8" s="42"/>
      <c r="AT8" s="35">
        <f>データ!T6</f>
        <v>716.1</v>
      </c>
      <c r="AU8" s="35"/>
      <c r="AV8" s="35"/>
      <c r="AW8" s="35"/>
      <c r="AX8" s="35"/>
      <c r="AY8" s="35"/>
      <c r="AZ8" s="35"/>
      <c r="BA8" s="35"/>
      <c r="BB8" s="35">
        <f>データ!U6</f>
        <v>354.69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56.31</v>
      </c>
      <c r="J10" s="35"/>
      <c r="K10" s="35"/>
      <c r="L10" s="35"/>
      <c r="M10" s="35"/>
      <c r="N10" s="35"/>
      <c r="O10" s="35"/>
      <c r="P10" s="35">
        <f>データ!P6</f>
        <v>77.84</v>
      </c>
      <c r="Q10" s="35"/>
      <c r="R10" s="35"/>
      <c r="S10" s="35"/>
      <c r="T10" s="35"/>
      <c r="U10" s="35"/>
      <c r="V10" s="35"/>
      <c r="W10" s="35">
        <f>データ!Q6</f>
        <v>88.07</v>
      </c>
      <c r="X10" s="35"/>
      <c r="Y10" s="35"/>
      <c r="Z10" s="35"/>
      <c r="AA10" s="35"/>
      <c r="AB10" s="35"/>
      <c r="AC10" s="35"/>
      <c r="AD10" s="42">
        <f>データ!R6</f>
        <v>3336</v>
      </c>
      <c r="AE10" s="42"/>
      <c r="AF10" s="42"/>
      <c r="AG10" s="42"/>
      <c r="AH10" s="42"/>
      <c r="AI10" s="42"/>
      <c r="AJ10" s="42"/>
      <c r="AK10" s="2"/>
      <c r="AL10" s="42">
        <f>データ!V6</f>
        <v>196487</v>
      </c>
      <c r="AM10" s="42"/>
      <c r="AN10" s="42"/>
      <c r="AO10" s="42"/>
      <c r="AP10" s="42"/>
      <c r="AQ10" s="42"/>
      <c r="AR10" s="42"/>
      <c r="AS10" s="42"/>
      <c r="AT10" s="35">
        <f>データ!W6</f>
        <v>45.1</v>
      </c>
      <c r="AU10" s="35"/>
      <c r="AV10" s="35"/>
      <c r="AW10" s="35"/>
      <c r="AX10" s="35"/>
      <c r="AY10" s="35"/>
      <c r="AZ10" s="35"/>
      <c r="BA10" s="35"/>
      <c r="BB10" s="35">
        <f>データ!X6</f>
        <v>4356.7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112</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Gy2BfTEvFVhjJ38jMoY7R09gS5Z6NmCH7dgmb84TnhY0P01GdZBJCi01fkCY/Zv0uDi4tCNnp78iNzZ4HAZftQ==" saltValue="UREtdEoW1/Bpku7qxDYLU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352012</v>
      </c>
      <c r="D6" s="19">
        <f t="shared" si="3"/>
        <v>46</v>
      </c>
      <c r="E6" s="19">
        <f t="shared" si="3"/>
        <v>17</v>
      </c>
      <c r="F6" s="19">
        <f t="shared" si="3"/>
        <v>1</v>
      </c>
      <c r="G6" s="19">
        <f t="shared" si="3"/>
        <v>0</v>
      </c>
      <c r="H6" s="19" t="str">
        <f t="shared" si="3"/>
        <v>山口県　下関市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56.31</v>
      </c>
      <c r="P6" s="20">
        <f t="shared" si="3"/>
        <v>77.84</v>
      </c>
      <c r="Q6" s="20">
        <f t="shared" si="3"/>
        <v>88.07</v>
      </c>
      <c r="R6" s="20">
        <f t="shared" si="3"/>
        <v>3336</v>
      </c>
      <c r="S6" s="20">
        <f t="shared" si="3"/>
        <v>253996</v>
      </c>
      <c r="T6" s="20">
        <f t="shared" si="3"/>
        <v>716.1</v>
      </c>
      <c r="U6" s="20">
        <f t="shared" si="3"/>
        <v>354.69</v>
      </c>
      <c r="V6" s="20">
        <f t="shared" si="3"/>
        <v>196487</v>
      </c>
      <c r="W6" s="20">
        <f t="shared" si="3"/>
        <v>45.1</v>
      </c>
      <c r="X6" s="20">
        <f t="shared" si="3"/>
        <v>4356.7</v>
      </c>
      <c r="Y6" s="21">
        <f>IF(Y7="",NA(),Y7)</f>
        <v>116.17</v>
      </c>
      <c r="Z6" s="21">
        <f t="shared" ref="Z6:AH6" si="4">IF(Z7="",NA(),Z7)</f>
        <v>107.78</v>
      </c>
      <c r="AA6" s="21">
        <f t="shared" si="4"/>
        <v>110.07</v>
      </c>
      <c r="AB6" s="21">
        <f t="shared" si="4"/>
        <v>111.76</v>
      </c>
      <c r="AC6" s="21">
        <f t="shared" si="4"/>
        <v>109.89</v>
      </c>
      <c r="AD6" s="21">
        <f t="shared" si="4"/>
        <v>110.22</v>
      </c>
      <c r="AE6" s="21">
        <f t="shared" si="4"/>
        <v>110.01</v>
      </c>
      <c r="AF6" s="21">
        <f t="shared" si="4"/>
        <v>111.12</v>
      </c>
      <c r="AG6" s="21">
        <f t="shared" si="4"/>
        <v>109.58</v>
      </c>
      <c r="AH6" s="21">
        <f t="shared" si="4"/>
        <v>109.32</v>
      </c>
      <c r="AI6" s="20" t="str">
        <f>IF(AI7="","",IF(AI7="-","【-】","【"&amp;SUBSTITUTE(TEXT(AI7,"#,##0.00"),"-","△")&amp;"】"))</f>
        <v>【107.02】</v>
      </c>
      <c r="AJ6" s="20">
        <f>IF(AJ7="",NA(),AJ7)</f>
        <v>0</v>
      </c>
      <c r="AK6" s="20">
        <f t="shared" ref="AK6:AS6" si="5">IF(AK7="",NA(),AK7)</f>
        <v>0</v>
      </c>
      <c r="AL6" s="20">
        <f t="shared" si="5"/>
        <v>0</v>
      </c>
      <c r="AM6" s="20">
        <f t="shared" si="5"/>
        <v>0</v>
      </c>
      <c r="AN6" s="20">
        <f t="shared" si="5"/>
        <v>0</v>
      </c>
      <c r="AO6" s="21">
        <f t="shared" si="5"/>
        <v>3.21</v>
      </c>
      <c r="AP6" s="21">
        <f t="shared" si="5"/>
        <v>2.36</v>
      </c>
      <c r="AQ6" s="21">
        <f t="shared" si="5"/>
        <v>2.0699999999999998</v>
      </c>
      <c r="AR6" s="21">
        <f t="shared" si="5"/>
        <v>5.97</v>
      </c>
      <c r="AS6" s="21">
        <f t="shared" si="5"/>
        <v>1.54</v>
      </c>
      <c r="AT6" s="20" t="str">
        <f>IF(AT7="","",IF(AT7="-","【-】","【"&amp;SUBSTITUTE(TEXT(AT7,"#,##0.00"),"-","△")&amp;"】"))</f>
        <v>【3.09】</v>
      </c>
      <c r="AU6" s="21">
        <f>IF(AU7="",NA(),AU7)</f>
        <v>69.95</v>
      </c>
      <c r="AV6" s="21">
        <f t="shared" ref="AV6:BD6" si="6">IF(AV7="",NA(),AV7)</f>
        <v>67.930000000000007</v>
      </c>
      <c r="AW6" s="21">
        <f t="shared" si="6"/>
        <v>73.16</v>
      </c>
      <c r="AX6" s="21">
        <f t="shared" si="6"/>
        <v>60.9</v>
      </c>
      <c r="AY6" s="21">
        <f t="shared" si="6"/>
        <v>51.02</v>
      </c>
      <c r="AZ6" s="21">
        <f t="shared" si="6"/>
        <v>58.04</v>
      </c>
      <c r="BA6" s="21">
        <f t="shared" si="6"/>
        <v>62.12</v>
      </c>
      <c r="BB6" s="21">
        <f t="shared" si="6"/>
        <v>61.57</v>
      </c>
      <c r="BC6" s="21">
        <f t="shared" si="6"/>
        <v>60.82</v>
      </c>
      <c r="BD6" s="21">
        <f t="shared" si="6"/>
        <v>63.48</v>
      </c>
      <c r="BE6" s="20" t="str">
        <f>IF(BE7="","",IF(BE7="-","【-】","【"&amp;SUBSTITUTE(TEXT(BE7,"#,##0.00"),"-","△")&amp;"】"))</f>
        <v>【71.39】</v>
      </c>
      <c r="BF6" s="21">
        <f>IF(BF7="",NA(),BF7)</f>
        <v>694.17</v>
      </c>
      <c r="BG6" s="21">
        <f t="shared" ref="BG6:BO6" si="7">IF(BG7="",NA(),BG7)</f>
        <v>689.6</v>
      </c>
      <c r="BH6" s="21">
        <f t="shared" si="7"/>
        <v>683.33</v>
      </c>
      <c r="BI6" s="21">
        <f t="shared" si="7"/>
        <v>675.98</v>
      </c>
      <c r="BJ6" s="21">
        <f t="shared" si="7"/>
        <v>655.78</v>
      </c>
      <c r="BK6" s="21">
        <f t="shared" si="7"/>
        <v>917.29</v>
      </c>
      <c r="BL6" s="21">
        <f t="shared" si="7"/>
        <v>875.53</v>
      </c>
      <c r="BM6" s="21">
        <f t="shared" si="7"/>
        <v>867.39</v>
      </c>
      <c r="BN6" s="21">
        <f t="shared" si="7"/>
        <v>920.83</v>
      </c>
      <c r="BO6" s="21">
        <f t="shared" si="7"/>
        <v>874.02</v>
      </c>
      <c r="BP6" s="20" t="str">
        <f>IF(BP7="","",IF(BP7="-","【-】","【"&amp;SUBSTITUTE(TEXT(BP7,"#,##0.00"),"-","△")&amp;"】"))</f>
        <v>【669.11】</v>
      </c>
      <c r="BQ6" s="21">
        <f>IF(BQ7="",NA(),BQ7)</f>
        <v>100</v>
      </c>
      <c r="BR6" s="21">
        <f t="shared" ref="BR6:BZ6" si="8">IF(BR7="",NA(),BR7)</f>
        <v>100</v>
      </c>
      <c r="BS6" s="21">
        <f t="shared" si="8"/>
        <v>100</v>
      </c>
      <c r="BT6" s="21">
        <f t="shared" si="8"/>
        <v>99.99</v>
      </c>
      <c r="BU6" s="21">
        <f t="shared" si="8"/>
        <v>100</v>
      </c>
      <c r="BV6" s="21">
        <f t="shared" si="8"/>
        <v>99.67</v>
      </c>
      <c r="BW6" s="21">
        <f t="shared" si="8"/>
        <v>99.83</v>
      </c>
      <c r="BX6" s="21">
        <f t="shared" si="8"/>
        <v>100.91</v>
      </c>
      <c r="BY6" s="21">
        <f t="shared" si="8"/>
        <v>99.82</v>
      </c>
      <c r="BZ6" s="21">
        <f t="shared" si="8"/>
        <v>100.32</v>
      </c>
      <c r="CA6" s="20" t="str">
        <f>IF(CA7="","",IF(CA7="-","【-】","【"&amp;SUBSTITUTE(TEXT(CA7,"#,##0.00"),"-","△")&amp;"】"))</f>
        <v>【99.73】</v>
      </c>
      <c r="CB6" s="21">
        <f>IF(CB7="",NA(),CB7)</f>
        <v>170.5</v>
      </c>
      <c r="CC6" s="21">
        <f t="shared" ref="CC6:CK6" si="9">IF(CC7="",NA(),CC7)</f>
        <v>170.71</v>
      </c>
      <c r="CD6" s="21">
        <f t="shared" si="9"/>
        <v>170.79</v>
      </c>
      <c r="CE6" s="21">
        <f t="shared" si="9"/>
        <v>169.71</v>
      </c>
      <c r="CF6" s="21">
        <f t="shared" si="9"/>
        <v>170.35</v>
      </c>
      <c r="CG6" s="21">
        <f t="shared" si="9"/>
        <v>159.6</v>
      </c>
      <c r="CH6" s="21">
        <f t="shared" si="9"/>
        <v>158.94</v>
      </c>
      <c r="CI6" s="21">
        <f t="shared" si="9"/>
        <v>158.04</v>
      </c>
      <c r="CJ6" s="21">
        <f t="shared" si="9"/>
        <v>156.77000000000001</v>
      </c>
      <c r="CK6" s="21">
        <f t="shared" si="9"/>
        <v>157.63999999999999</v>
      </c>
      <c r="CL6" s="20" t="str">
        <f>IF(CL7="","",IF(CL7="-","【-】","【"&amp;SUBSTITUTE(TEXT(CL7,"#,##0.00"),"-","△")&amp;"】"))</f>
        <v>【134.98】</v>
      </c>
      <c r="CM6" s="21">
        <f>IF(CM7="",NA(),CM7)</f>
        <v>52.66</v>
      </c>
      <c r="CN6" s="21">
        <f t="shared" ref="CN6:CV6" si="10">IF(CN7="",NA(),CN7)</f>
        <v>52.39</v>
      </c>
      <c r="CO6" s="21">
        <f t="shared" si="10"/>
        <v>53.1</v>
      </c>
      <c r="CP6" s="21">
        <f t="shared" si="10"/>
        <v>54.33</v>
      </c>
      <c r="CQ6" s="21">
        <f t="shared" si="10"/>
        <v>51.68</v>
      </c>
      <c r="CR6" s="21">
        <f t="shared" si="10"/>
        <v>66.34</v>
      </c>
      <c r="CS6" s="21">
        <f t="shared" si="10"/>
        <v>67.069999999999993</v>
      </c>
      <c r="CT6" s="21">
        <f t="shared" si="10"/>
        <v>66.78</v>
      </c>
      <c r="CU6" s="21">
        <f t="shared" si="10"/>
        <v>67</v>
      </c>
      <c r="CV6" s="21">
        <f t="shared" si="10"/>
        <v>66.650000000000006</v>
      </c>
      <c r="CW6" s="20" t="str">
        <f>IF(CW7="","",IF(CW7="-","【-】","【"&amp;SUBSTITUTE(TEXT(CW7,"#,##0.00"),"-","△")&amp;"】"))</f>
        <v>【59.99】</v>
      </c>
      <c r="CX6" s="21">
        <f>IF(CX7="",NA(),CX7)</f>
        <v>97.08</v>
      </c>
      <c r="CY6" s="21">
        <f t="shared" ref="CY6:DG6" si="11">IF(CY7="",NA(),CY7)</f>
        <v>97.12</v>
      </c>
      <c r="CZ6" s="21">
        <f t="shared" si="11"/>
        <v>97.12</v>
      </c>
      <c r="DA6" s="21">
        <f t="shared" si="11"/>
        <v>97.21</v>
      </c>
      <c r="DB6" s="21">
        <f t="shared" si="11"/>
        <v>97.03</v>
      </c>
      <c r="DC6" s="21">
        <f t="shared" si="11"/>
        <v>93.86</v>
      </c>
      <c r="DD6" s="21">
        <f t="shared" si="11"/>
        <v>93.96</v>
      </c>
      <c r="DE6" s="21">
        <f t="shared" si="11"/>
        <v>94.06</v>
      </c>
      <c r="DF6" s="21">
        <f t="shared" si="11"/>
        <v>94.41</v>
      </c>
      <c r="DG6" s="21">
        <f t="shared" si="11"/>
        <v>94.43</v>
      </c>
      <c r="DH6" s="20" t="str">
        <f>IF(DH7="","",IF(DH7="-","【-】","【"&amp;SUBSTITUTE(TEXT(DH7,"#,##0.00"),"-","△")&amp;"】"))</f>
        <v>【95.72】</v>
      </c>
      <c r="DI6" s="21">
        <f>IF(DI7="",NA(),DI7)</f>
        <v>27.26</v>
      </c>
      <c r="DJ6" s="21">
        <f t="shared" ref="DJ6:DR6" si="12">IF(DJ7="",NA(),DJ7)</f>
        <v>29.07</v>
      </c>
      <c r="DK6" s="21">
        <f t="shared" si="12"/>
        <v>30.55</v>
      </c>
      <c r="DL6" s="21">
        <f t="shared" si="12"/>
        <v>32.299999999999997</v>
      </c>
      <c r="DM6" s="21">
        <f t="shared" si="12"/>
        <v>34.17</v>
      </c>
      <c r="DN6" s="21">
        <f t="shared" si="12"/>
        <v>31.19</v>
      </c>
      <c r="DO6" s="21">
        <f t="shared" si="12"/>
        <v>33.090000000000003</v>
      </c>
      <c r="DP6" s="21">
        <f t="shared" si="12"/>
        <v>34.33</v>
      </c>
      <c r="DQ6" s="21">
        <f t="shared" si="12"/>
        <v>34.15</v>
      </c>
      <c r="DR6" s="21">
        <f t="shared" si="12"/>
        <v>35.53</v>
      </c>
      <c r="DS6" s="20" t="str">
        <f>IF(DS7="","",IF(DS7="-","【-】","【"&amp;SUBSTITUTE(TEXT(DS7,"#,##0.00"),"-","△")&amp;"】"))</f>
        <v>【38.17】</v>
      </c>
      <c r="DT6" s="20">
        <f>IF(DT7="",NA(),DT7)</f>
        <v>0</v>
      </c>
      <c r="DU6" s="20">
        <f t="shared" ref="DU6:EC6" si="13">IF(DU7="",NA(),DU7)</f>
        <v>0</v>
      </c>
      <c r="DV6" s="21">
        <f t="shared" si="13"/>
        <v>1.83</v>
      </c>
      <c r="DW6" s="21">
        <f t="shared" si="13"/>
        <v>2.61</v>
      </c>
      <c r="DX6" s="21">
        <f t="shared" si="13"/>
        <v>3.25</v>
      </c>
      <c r="DY6" s="21">
        <f t="shared" si="13"/>
        <v>4.3099999999999996</v>
      </c>
      <c r="DZ6" s="21">
        <f t="shared" si="13"/>
        <v>5.04</v>
      </c>
      <c r="EA6" s="21">
        <f t="shared" si="13"/>
        <v>5.1100000000000003</v>
      </c>
      <c r="EB6" s="21">
        <f t="shared" si="13"/>
        <v>5.18</v>
      </c>
      <c r="EC6" s="21">
        <f t="shared" si="13"/>
        <v>6.01</v>
      </c>
      <c r="ED6" s="20" t="str">
        <f>IF(ED7="","",IF(ED7="-","【-】","【"&amp;SUBSTITUTE(TEXT(ED7,"#,##0.00"),"-","△")&amp;"】"))</f>
        <v>【6.54】</v>
      </c>
      <c r="EE6" s="21">
        <f>IF(EE7="",NA(),EE7)</f>
        <v>0.05</v>
      </c>
      <c r="EF6" s="21">
        <f t="shared" ref="EF6:EN6" si="14">IF(EF7="",NA(),EF7)</f>
        <v>0.03</v>
      </c>
      <c r="EG6" s="21">
        <f t="shared" si="14"/>
        <v>7.0000000000000007E-2</v>
      </c>
      <c r="EH6" s="21">
        <f t="shared" si="14"/>
        <v>0.06</v>
      </c>
      <c r="EI6" s="21">
        <f t="shared" si="14"/>
        <v>0.06</v>
      </c>
      <c r="EJ6" s="21">
        <f t="shared" si="14"/>
        <v>0.21</v>
      </c>
      <c r="EK6" s="21">
        <f t="shared" si="14"/>
        <v>0.25</v>
      </c>
      <c r="EL6" s="21">
        <f t="shared" si="14"/>
        <v>0.21</v>
      </c>
      <c r="EM6" s="21">
        <f t="shared" si="14"/>
        <v>0.33</v>
      </c>
      <c r="EN6" s="21">
        <f t="shared" si="14"/>
        <v>0.22</v>
      </c>
      <c r="EO6" s="20" t="str">
        <f>IF(EO7="","",IF(EO7="-","【-】","【"&amp;SUBSTITUTE(TEXT(EO7,"#,##0.00"),"-","△")&amp;"】"))</f>
        <v>【0.24】</v>
      </c>
    </row>
    <row r="7" spans="1:148" s="22" customFormat="1" x14ac:dyDescent="0.15">
      <c r="A7" s="14"/>
      <c r="B7" s="23">
        <v>2021</v>
      </c>
      <c r="C7" s="23">
        <v>352012</v>
      </c>
      <c r="D7" s="23">
        <v>46</v>
      </c>
      <c r="E7" s="23">
        <v>17</v>
      </c>
      <c r="F7" s="23">
        <v>1</v>
      </c>
      <c r="G7" s="23">
        <v>0</v>
      </c>
      <c r="H7" s="23" t="s">
        <v>95</v>
      </c>
      <c r="I7" s="23" t="s">
        <v>96</v>
      </c>
      <c r="J7" s="23" t="s">
        <v>97</v>
      </c>
      <c r="K7" s="23" t="s">
        <v>98</v>
      </c>
      <c r="L7" s="23" t="s">
        <v>99</v>
      </c>
      <c r="M7" s="23" t="s">
        <v>100</v>
      </c>
      <c r="N7" s="24" t="s">
        <v>101</v>
      </c>
      <c r="O7" s="24">
        <v>56.31</v>
      </c>
      <c r="P7" s="24">
        <v>77.84</v>
      </c>
      <c r="Q7" s="24">
        <v>88.07</v>
      </c>
      <c r="R7" s="24">
        <v>3336</v>
      </c>
      <c r="S7" s="24">
        <v>253996</v>
      </c>
      <c r="T7" s="24">
        <v>716.1</v>
      </c>
      <c r="U7" s="24">
        <v>354.69</v>
      </c>
      <c r="V7" s="24">
        <v>196487</v>
      </c>
      <c r="W7" s="24">
        <v>45.1</v>
      </c>
      <c r="X7" s="24">
        <v>4356.7</v>
      </c>
      <c r="Y7" s="24">
        <v>116.17</v>
      </c>
      <c r="Z7" s="24">
        <v>107.78</v>
      </c>
      <c r="AA7" s="24">
        <v>110.07</v>
      </c>
      <c r="AB7" s="24">
        <v>111.76</v>
      </c>
      <c r="AC7" s="24">
        <v>109.89</v>
      </c>
      <c r="AD7" s="24">
        <v>110.22</v>
      </c>
      <c r="AE7" s="24">
        <v>110.01</v>
      </c>
      <c r="AF7" s="24">
        <v>111.12</v>
      </c>
      <c r="AG7" s="24">
        <v>109.58</v>
      </c>
      <c r="AH7" s="24">
        <v>109.32</v>
      </c>
      <c r="AI7" s="24">
        <v>107.02</v>
      </c>
      <c r="AJ7" s="24">
        <v>0</v>
      </c>
      <c r="AK7" s="24">
        <v>0</v>
      </c>
      <c r="AL7" s="24">
        <v>0</v>
      </c>
      <c r="AM7" s="24">
        <v>0</v>
      </c>
      <c r="AN7" s="24">
        <v>0</v>
      </c>
      <c r="AO7" s="24">
        <v>3.21</v>
      </c>
      <c r="AP7" s="24">
        <v>2.36</v>
      </c>
      <c r="AQ7" s="24">
        <v>2.0699999999999998</v>
      </c>
      <c r="AR7" s="24">
        <v>5.97</v>
      </c>
      <c r="AS7" s="24">
        <v>1.54</v>
      </c>
      <c r="AT7" s="24">
        <v>3.09</v>
      </c>
      <c r="AU7" s="24">
        <v>69.95</v>
      </c>
      <c r="AV7" s="24">
        <v>67.930000000000007</v>
      </c>
      <c r="AW7" s="24">
        <v>73.16</v>
      </c>
      <c r="AX7" s="24">
        <v>60.9</v>
      </c>
      <c r="AY7" s="24">
        <v>51.02</v>
      </c>
      <c r="AZ7" s="24">
        <v>58.04</v>
      </c>
      <c r="BA7" s="24">
        <v>62.12</v>
      </c>
      <c r="BB7" s="24">
        <v>61.57</v>
      </c>
      <c r="BC7" s="24">
        <v>60.82</v>
      </c>
      <c r="BD7" s="24">
        <v>63.48</v>
      </c>
      <c r="BE7" s="24">
        <v>71.39</v>
      </c>
      <c r="BF7" s="24">
        <v>694.17</v>
      </c>
      <c r="BG7" s="24">
        <v>689.6</v>
      </c>
      <c r="BH7" s="24">
        <v>683.33</v>
      </c>
      <c r="BI7" s="24">
        <v>675.98</v>
      </c>
      <c r="BJ7" s="24">
        <v>655.78</v>
      </c>
      <c r="BK7" s="24">
        <v>917.29</v>
      </c>
      <c r="BL7" s="24">
        <v>875.53</v>
      </c>
      <c r="BM7" s="24">
        <v>867.39</v>
      </c>
      <c r="BN7" s="24">
        <v>920.83</v>
      </c>
      <c r="BO7" s="24">
        <v>874.02</v>
      </c>
      <c r="BP7" s="24">
        <v>669.11</v>
      </c>
      <c r="BQ7" s="24">
        <v>100</v>
      </c>
      <c r="BR7" s="24">
        <v>100</v>
      </c>
      <c r="BS7" s="24">
        <v>100</v>
      </c>
      <c r="BT7" s="24">
        <v>99.99</v>
      </c>
      <c r="BU7" s="24">
        <v>100</v>
      </c>
      <c r="BV7" s="24">
        <v>99.67</v>
      </c>
      <c r="BW7" s="24">
        <v>99.83</v>
      </c>
      <c r="BX7" s="24">
        <v>100.91</v>
      </c>
      <c r="BY7" s="24">
        <v>99.82</v>
      </c>
      <c r="BZ7" s="24">
        <v>100.32</v>
      </c>
      <c r="CA7" s="24">
        <v>99.73</v>
      </c>
      <c r="CB7" s="24">
        <v>170.5</v>
      </c>
      <c r="CC7" s="24">
        <v>170.71</v>
      </c>
      <c r="CD7" s="24">
        <v>170.79</v>
      </c>
      <c r="CE7" s="24">
        <v>169.71</v>
      </c>
      <c r="CF7" s="24">
        <v>170.35</v>
      </c>
      <c r="CG7" s="24">
        <v>159.6</v>
      </c>
      <c r="CH7" s="24">
        <v>158.94</v>
      </c>
      <c r="CI7" s="24">
        <v>158.04</v>
      </c>
      <c r="CJ7" s="24">
        <v>156.77000000000001</v>
      </c>
      <c r="CK7" s="24">
        <v>157.63999999999999</v>
      </c>
      <c r="CL7" s="24">
        <v>134.97999999999999</v>
      </c>
      <c r="CM7" s="24">
        <v>52.66</v>
      </c>
      <c r="CN7" s="24">
        <v>52.39</v>
      </c>
      <c r="CO7" s="24">
        <v>53.1</v>
      </c>
      <c r="CP7" s="24">
        <v>54.33</v>
      </c>
      <c r="CQ7" s="24">
        <v>51.68</v>
      </c>
      <c r="CR7" s="24">
        <v>66.34</v>
      </c>
      <c r="CS7" s="24">
        <v>67.069999999999993</v>
      </c>
      <c r="CT7" s="24">
        <v>66.78</v>
      </c>
      <c r="CU7" s="24">
        <v>67</v>
      </c>
      <c r="CV7" s="24">
        <v>66.650000000000006</v>
      </c>
      <c r="CW7" s="24">
        <v>59.99</v>
      </c>
      <c r="CX7" s="24">
        <v>97.08</v>
      </c>
      <c r="CY7" s="24">
        <v>97.12</v>
      </c>
      <c r="CZ7" s="24">
        <v>97.12</v>
      </c>
      <c r="DA7" s="24">
        <v>97.21</v>
      </c>
      <c r="DB7" s="24">
        <v>97.03</v>
      </c>
      <c r="DC7" s="24">
        <v>93.86</v>
      </c>
      <c r="DD7" s="24">
        <v>93.96</v>
      </c>
      <c r="DE7" s="24">
        <v>94.06</v>
      </c>
      <c r="DF7" s="24">
        <v>94.41</v>
      </c>
      <c r="DG7" s="24">
        <v>94.43</v>
      </c>
      <c r="DH7" s="24">
        <v>95.72</v>
      </c>
      <c r="DI7" s="24">
        <v>27.26</v>
      </c>
      <c r="DJ7" s="24">
        <v>29.07</v>
      </c>
      <c r="DK7" s="24">
        <v>30.55</v>
      </c>
      <c r="DL7" s="24">
        <v>32.299999999999997</v>
      </c>
      <c r="DM7" s="24">
        <v>34.17</v>
      </c>
      <c r="DN7" s="24">
        <v>31.19</v>
      </c>
      <c r="DO7" s="24">
        <v>33.090000000000003</v>
      </c>
      <c r="DP7" s="24">
        <v>34.33</v>
      </c>
      <c r="DQ7" s="24">
        <v>34.15</v>
      </c>
      <c r="DR7" s="24">
        <v>35.53</v>
      </c>
      <c r="DS7" s="24">
        <v>38.17</v>
      </c>
      <c r="DT7" s="24">
        <v>0</v>
      </c>
      <c r="DU7" s="24">
        <v>0</v>
      </c>
      <c r="DV7" s="24">
        <v>1.83</v>
      </c>
      <c r="DW7" s="24">
        <v>2.61</v>
      </c>
      <c r="DX7" s="24">
        <v>3.25</v>
      </c>
      <c r="DY7" s="24">
        <v>4.3099999999999996</v>
      </c>
      <c r="DZ7" s="24">
        <v>5.04</v>
      </c>
      <c r="EA7" s="24">
        <v>5.1100000000000003</v>
      </c>
      <c r="EB7" s="24">
        <v>5.18</v>
      </c>
      <c r="EC7" s="24">
        <v>6.01</v>
      </c>
      <c r="ED7" s="24">
        <v>6.54</v>
      </c>
      <c r="EE7" s="24">
        <v>0.05</v>
      </c>
      <c r="EF7" s="24">
        <v>0.03</v>
      </c>
      <c r="EG7" s="24">
        <v>7.0000000000000007E-2</v>
      </c>
      <c r="EH7" s="24">
        <v>0.06</v>
      </c>
      <c r="EI7" s="24">
        <v>0.06</v>
      </c>
      <c r="EJ7" s="24">
        <v>0.21</v>
      </c>
      <c r="EK7" s="24">
        <v>0.25</v>
      </c>
      <c r="EL7" s="24">
        <v>0.21</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坪井　絢子</cp:lastModifiedBy>
  <cp:lastPrinted>2023-02-21T05:01:57Z</cp:lastPrinted>
  <dcterms:created xsi:type="dcterms:W3CDTF">2023-01-12T23:34:09Z</dcterms:created>
  <dcterms:modified xsi:type="dcterms:W3CDTF">2023-02-21T05:01:59Z</dcterms:modified>
  <cp:category/>
</cp:coreProperties>
</file>