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31.0.209\gesui\koukyou\下水道管理係\003 地方公営企業決算状況調査関係\R03決算統計\20230203_R3経営比較分析表の分析について\02_提出\"/>
    </mc:Choice>
  </mc:AlternateContent>
  <xr:revisionPtr revIDLastSave="0" documentId="13_ncr:1_{681BE8B4-D7CC-409D-A63E-398C5D8001AF}" xr6:coauthVersionLast="47" xr6:coauthVersionMax="47" xr10:uidLastSave="{00000000-0000-0000-0000-000000000000}"/>
  <workbookProtection workbookAlgorithmName="SHA-512" workbookHashValue="xNijou8FOUQF7eG8DDOtmf/VQaxTNpGhRtS6+1XOuSV3/m2TKuT9dV4TQ5xm/GGgfpmhkUoVPohC1eKZOmBR0Q==" workbookSaltValue="xBwDKDY5veOyDHyRrKQcQ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AD10" i="4"/>
  <c r="W10" i="4"/>
  <c r="P10" i="4"/>
  <c r="BB8" i="4"/>
  <c r="AT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<sst xmlns="http://schemas.openxmlformats.org/spreadsheetml/2006/main" count="231" uniqueCount="117">
  <si>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</si>
  <si>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</si>
  <si>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</si>
  <si>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</si>
  <si>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</si>
  <si>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</si>
  <si>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</si>
  <si>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</si>
  <si>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</si>
  <si>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</si>
  <si>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</si>
  <si>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</si>
  <si>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</si>
  <si>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</si>
  <si>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</si>
  <si>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</si>
  <si>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</si>
  <si>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</si>
  <si>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</si>
  <si>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</si>
  <si>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</si>
  <si>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</si>
  <si>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</si>
  <si>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</si>
  <si>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</si>
  <si>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</si>
  <si>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</si>
  <si>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</si>
  <si>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</si>
  <si>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</si>
  <si>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</si>
  <si>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</si>
  <si>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</si>
  <si>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</si>
  <si>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</si>
  <si>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</si>
  <si>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</si>
  <si>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</si>
  <si>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</si>
  <si>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</si>
  <si>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</si>
  <si>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</si>
  <si>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</si>
  <si>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</si>
  <si>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</si>
  <si>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</si>
  <si>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</si>
  <si>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</si>
  <si>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</si>
  <si>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</si>
  <si>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</si>
  <si>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</si>
  <si>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</si>
  <si>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</si>
  <si>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</si>
  <si>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</si>
  <si>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</si>
  <si>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</si>
  <si>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</si>
  <si>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</si>
  <si>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</si>
  <si>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</si>
  <si>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</si>
  <si>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</si>
  <si>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</si>
  <si>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</si>
  <si>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</si>
  <si>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</si>
  <si>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</si>
  <si>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</si>
  <si>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</si>
  <si>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</si>
  <si>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</si>
  <si>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</si>
  <si>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</si>
  <si>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</si>
  <si>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</si>
  <si>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</si>
  <si>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</si>
  <si>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</si>
  <si>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</si>
  <si>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</si>
  <si>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</si>
  <si>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</si>
  <si>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</si>
  <si>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</si>
  <si>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</si>
  <si>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</si>
  <si>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</si>
  <si>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</si>
  <si>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</si>
  <si>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</si>
  <si>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</si>
  <si>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</si>
  <si>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</si>
  <si>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</si>
  <si>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</si>
  <si>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</si>
  <si>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</si>
  <si>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</si>
  <si>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</si>
  <si>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</si>
  <si>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</si>
  <si>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</si>
  <si>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</si>
  <si>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</si>
  <si>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</si>
  <si>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</si>
  <si>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</si>
  <si>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</si>
  <si>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</si>
  <si>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</si>
  <si>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</si>
  <si>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</si>
  <si>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①経常収支比率は、一般会計からの繰入金で収益的収支を均衡させているため、100％となっている。　             ②累積欠損金は、発生していない。　　　　　　　　    　③流動比率は、類似団体平均値よりも高くなっているが、100％を下回っている。1年以内に償還する建設改良費に充てられた企業債を除けば、流動資産が流動負債を上回っており、企業債償還等の原資についても翌年度に使用料収入等が予定されているため、問題はない。　　　　　　　　　　　　　　　　　　　　　　　④企業債残高対事業規模比率は、類似団体平均値よりも低く減少傾向にあるが、今後、老朽管渠の更新等に伴い上昇する見込みである。　　　　　　　            　　　　　⑤経費回収率は、汚水処理原価が増加したことにより低下し、類似団体平均値より低く、100％を下回っている。今後、汚水処理経費を削減するとともに適正な使用料水準を検討し、経費回収率の向上を図る必要がある。　　　　　　　　　　　　　　　　　　　　　　　　　　⑥汚水処理原価は、類似団体平均値よりも高くなっており、引き続き経費節減に取り組む必要がある。          　⑦施設利用率は、類似団体平均値よりも低く、平成25年度から隣接する漁業集落排水を取り込み、処理の統合を行っているが、人口減少に伴い低下傾向にある。　　　　　　　　　　　　　　　　　　　　　　　　　　⑧水洗化率は、類似団体平均値よりも高くなっているが、これ以上の上昇は見込めない。</t>
    <rPh sb="1" eb="7">
      <t>ケイジョウシュウシヒリツ</t>
    </rPh>
    <rPh sb="9" eb="13">
      <t>イッパンカイケイ</t>
    </rPh>
    <rPh sb="16" eb="19">
      <t>クリイレキン</t>
    </rPh>
    <rPh sb="20" eb="25">
      <t>シュウエキテキシュウシ</t>
    </rPh>
    <rPh sb="26" eb="28">
      <t>キンコウ</t>
    </rPh>
    <rPh sb="62" eb="64">
      <t>ルイセキ</t>
    </rPh>
    <rPh sb="64" eb="67">
      <t>ケッソンキン</t>
    </rPh>
    <rPh sb="69" eb="71">
      <t>ハッセイ</t>
    </rPh>
    <rPh sb="91" eb="95">
      <t>リュウドウヒリツ</t>
    </rPh>
    <rPh sb="97" eb="101">
      <t>ルイジダンタイ</t>
    </rPh>
    <rPh sb="101" eb="104">
      <t>ヘイキンチ</t>
    </rPh>
    <rPh sb="107" eb="108">
      <t>タカ</t>
    </rPh>
    <rPh sb="121" eb="123">
      <t>シタマワ</t>
    </rPh>
    <rPh sb="129" eb="132">
      <t>ネンイナイ</t>
    </rPh>
    <rPh sb="133" eb="135">
      <t>ショウカン</t>
    </rPh>
    <rPh sb="137" eb="142">
      <t>ケンセツカイリョウヒ</t>
    </rPh>
    <rPh sb="143" eb="144">
      <t>ア</t>
    </rPh>
    <rPh sb="148" eb="151">
      <t>キギョウサイ</t>
    </rPh>
    <rPh sb="152" eb="153">
      <t>ノゾ</t>
    </rPh>
    <rPh sb="156" eb="160">
      <t>リュウドウシサン</t>
    </rPh>
    <rPh sb="161" eb="165">
      <t>リュウドウフサイ</t>
    </rPh>
    <rPh sb="166" eb="168">
      <t>ウワマワ</t>
    </rPh>
    <rPh sb="173" eb="176">
      <t>キギョウサイ</t>
    </rPh>
    <rPh sb="176" eb="179">
      <t>ショウカントウ</t>
    </rPh>
    <rPh sb="180" eb="182">
      <t>ゲンシ</t>
    </rPh>
    <rPh sb="187" eb="190">
      <t>ヨクネンド</t>
    </rPh>
    <rPh sb="191" eb="197">
      <t>シヨウリョウシュウニュウトウ</t>
    </rPh>
    <rPh sb="198" eb="200">
      <t>ヨテイ</t>
    </rPh>
    <rPh sb="208" eb="210">
      <t>モンダイ</t>
    </rPh>
    <rPh sb="238" eb="241">
      <t>キギョウサイ</t>
    </rPh>
    <rPh sb="241" eb="243">
      <t>ザンダカ</t>
    </rPh>
    <rPh sb="243" eb="244">
      <t>タイ</t>
    </rPh>
    <rPh sb="244" eb="248">
      <t>ジギョウキボ</t>
    </rPh>
    <rPh sb="248" eb="250">
      <t>ヒリツ</t>
    </rPh>
    <rPh sb="252" eb="256">
      <t>ルイジダンタイ</t>
    </rPh>
    <rPh sb="256" eb="259">
      <t>ヘイキンチ</t>
    </rPh>
    <rPh sb="262" eb="263">
      <t>ヒク</t>
    </rPh>
    <rPh sb="264" eb="268">
      <t>ゲンショウケイコウ</t>
    </rPh>
    <rPh sb="273" eb="275">
      <t>コンゴ</t>
    </rPh>
    <rPh sb="276" eb="278">
      <t>ロウキュウ</t>
    </rPh>
    <rPh sb="278" eb="280">
      <t>カンキョ</t>
    </rPh>
    <rPh sb="281" eb="283">
      <t>コウシン</t>
    </rPh>
    <rPh sb="283" eb="284">
      <t>トウ</t>
    </rPh>
    <rPh sb="285" eb="286">
      <t>トモナ</t>
    </rPh>
    <rPh sb="287" eb="289">
      <t>ジョウショウ</t>
    </rPh>
    <rPh sb="291" eb="293">
      <t>ミコ</t>
    </rPh>
    <rPh sb="323" eb="328">
      <t>ケイヒカイシュウリツ</t>
    </rPh>
    <rPh sb="330" eb="336">
      <t>オスイショリゲンカ</t>
    </rPh>
    <rPh sb="337" eb="339">
      <t>ゾウカ</t>
    </rPh>
    <rPh sb="346" eb="348">
      <t>テイカ</t>
    </rPh>
    <rPh sb="350" eb="354">
      <t>ルイジダンタイ</t>
    </rPh>
    <rPh sb="359" eb="360">
      <t>ヒク</t>
    </rPh>
    <rPh sb="367" eb="369">
      <t>シタマワ</t>
    </rPh>
    <rPh sb="374" eb="376">
      <t>コンゴ</t>
    </rPh>
    <rPh sb="377" eb="379">
      <t>オスイ</t>
    </rPh>
    <rPh sb="379" eb="383">
      <t>ショリケイヒ</t>
    </rPh>
    <rPh sb="384" eb="386">
      <t>サクゲン</t>
    </rPh>
    <rPh sb="392" eb="394">
      <t>テキセイ</t>
    </rPh>
    <rPh sb="395" eb="398">
      <t>シヨウリョウ</t>
    </rPh>
    <rPh sb="398" eb="400">
      <t>スイジュン</t>
    </rPh>
    <rPh sb="401" eb="403">
      <t>ケントウ</t>
    </rPh>
    <rPh sb="405" eb="407">
      <t>ケイヒ</t>
    </rPh>
    <rPh sb="407" eb="410">
      <t>カイシュウリツ</t>
    </rPh>
    <rPh sb="411" eb="413">
      <t>コウジョウ</t>
    </rPh>
    <rPh sb="414" eb="415">
      <t>ハカ</t>
    </rPh>
    <rPh sb="416" eb="418">
      <t>ヒツヨウ</t>
    </rPh>
    <rPh sb="449" eb="455">
      <t>オスイショリゲンカ</t>
    </rPh>
    <rPh sb="457" eb="461">
      <t>ルイジダンタイ</t>
    </rPh>
    <rPh sb="461" eb="464">
      <t>ヘイキンチ</t>
    </rPh>
    <rPh sb="467" eb="468">
      <t>タカ</t>
    </rPh>
    <rPh sb="475" eb="476">
      <t>ヒ</t>
    </rPh>
    <rPh sb="477" eb="478">
      <t>ツヅ</t>
    </rPh>
    <rPh sb="479" eb="481">
      <t>ケイヒ</t>
    </rPh>
    <rPh sb="481" eb="483">
      <t>セツゲン</t>
    </rPh>
    <rPh sb="484" eb="485">
      <t>ト</t>
    </rPh>
    <rPh sb="486" eb="487">
      <t>ク</t>
    </rPh>
    <rPh sb="488" eb="490">
      <t>ヒツヨウ</t>
    </rPh>
    <rPh sb="506" eb="508">
      <t>シセツ</t>
    </rPh>
    <rPh sb="508" eb="511">
      <t>リヨウリツ</t>
    </rPh>
    <rPh sb="513" eb="517">
      <t>ルイジダンタイ</t>
    </rPh>
    <rPh sb="517" eb="520">
      <t>ヘイキンチ</t>
    </rPh>
    <rPh sb="523" eb="524">
      <t>ヒク</t>
    </rPh>
    <rPh sb="526" eb="528">
      <t>ヘイセイ</t>
    </rPh>
    <rPh sb="530" eb="532">
      <t>ネンド</t>
    </rPh>
    <rPh sb="534" eb="536">
      <t>リンセツ</t>
    </rPh>
    <rPh sb="538" eb="544">
      <t>ギョギョウシュウラクハイスイ</t>
    </rPh>
    <rPh sb="545" eb="546">
      <t>ト</t>
    </rPh>
    <rPh sb="547" eb="548">
      <t>コ</t>
    </rPh>
    <rPh sb="550" eb="552">
      <t>ショリ</t>
    </rPh>
    <rPh sb="553" eb="555">
      <t>トウゴウ</t>
    </rPh>
    <rPh sb="556" eb="557">
      <t>オコナ</t>
    </rPh>
    <rPh sb="563" eb="567">
      <t>ジンコウゲンショウ</t>
    </rPh>
    <rPh sb="568" eb="569">
      <t>トモナ</t>
    </rPh>
    <rPh sb="570" eb="572">
      <t>テイカ</t>
    </rPh>
    <rPh sb="572" eb="574">
      <t>ケイコウ</t>
    </rPh>
    <rPh sb="605" eb="609">
      <t>スイセンカリツ</t>
    </rPh>
    <rPh sb="611" eb="618">
      <t>ルイジダンタイヘイキンチ</t>
    </rPh>
    <rPh sb="621" eb="622">
      <t>タカ</t>
    </rPh>
    <rPh sb="632" eb="634">
      <t>イジョウ</t>
    </rPh>
    <rPh sb="635" eb="637">
      <t>ジョウショウ</t>
    </rPh>
    <rPh sb="638" eb="640">
      <t>ミコ</t>
    </rPh>
    <phoneticPr fontId="4"/>
  </si>
  <si>
    <t>特定環境保全公共下水道事業は、平成15年に供用開始を行い、20年近くが経過している、　　　　　　　　　　　　　　　　　　　　　　　①有形固定資産減価償却率は、類似団体平均値よりも大幅に高くなっており、施設の老朽化が進んでいる。今後は、ストックマネジメント計画に基づき、効率的な改築更新事業を実施していく。　　　　　　　　　　　　　　　　　　②管渠老朽化率及び③管渠改善率は、類似団体平均値よりも低くなっている。現在、耐用年数を経過した管渠は無いが、将来の改築更新時期を把握し、今後の投資計画等の見直しを図る必要がある。　　　　　　　　　　　　</t>
    <rPh sb="0" eb="2">
      <t>トクテイ</t>
    </rPh>
    <rPh sb="2" eb="6">
      <t>カンキョウホゼン</t>
    </rPh>
    <rPh sb="6" eb="11">
      <t>コウキョウゲスイドウ</t>
    </rPh>
    <rPh sb="11" eb="13">
      <t>ジギョウ</t>
    </rPh>
    <rPh sb="15" eb="17">
      <t>ヘイセイ</t>
    </rPh>
    <rPh sb="19" eb="20">
      <t>ネン</t>
    </rPh>
    <rPh sb="21" eb="25">
      <t>キョウヨウカイシ</t>
    </rPh>
    <rPh sb="26" eb="27">
      <t>オコナ</t>
    </rPh>
    <rPh sb="31" eb="32">
      <t>ネン</t>
    </rPh>
    <rPh sb="32" eb="33">
      <t>チカ</t>
    </rPh>
    <rPh sb="35" eb="37">
      <t>ケイカ</t>
    </rPh>
    <rPh sb="66" eb="68">
      <t>ユウケイ</t>
    </rPh>
    <rPh sb="68" eb="72">
      <t>コテイシサン</t>
    </rPh>
    <rPh sb="171" eb="173">
      <t>カンキョ</t>
    </rPh>
    <rPh sb="173" eb="177">
      <t>ロウキュウカリツ</t>
    </rPh>
    <rPh sb="177" eb="178">
      <t>オヨ</t>
    </rPh>
    <rPh sb="180" eb="182">
      <t>カンキョ</t>
    </rPh>
    <rPh sb="182" eb="185">
      <t>カイゼンリツ</t>
    </rPh>
    <rPh sb="187" eb="191">
      <t>ルイジダンタイ</t>
    </rPh>
    <rPh sb="191" eb="194">
      <t>ヘイキンチ</t>
    </rPh>
    <rPh sb="197" eb="198">
      <t>ヒク</t>
    </rPh>
    <rPh sb="205" eb="207">
      <t>ゲンザイ</t>
    </rPh>
    <rPh sb="208" eb="212">
      <t>タイヨウネンスウ</t>
    </rPh>
    <rPh sb="213" eb="215">
      <t>ケイカ</t>
    </rPh>
    <rPh sb="217" eb="219">
      <t>カンキョ</t>
    </rPh>
    <rPh sb="220" eb="221">
      <t>ナ</t>
    </rPh>
    <rPh sb="224" eb="226">
      <t>ショウライ</t>
    </rPh>
    <rPh sb="227" eb="229">
      <t>カイチク</t>
    </rPh>
    <rPh sb="229" eb="233">
      <t>コウシンジキ</t>
    </rPh>
    <rPh sb="241" eb="246">
      <t>トウシケイカクトウ</t>
    </rPh>
    <rPh sb="247" eb="249">
      <t>ミナオ</t>
    </rPh>
    <rPh sb="251" eb="252">
      <t>ハカ</t>
    </rPh>
    <rPh sb="253" eb="255">
      <t>ヒツヨウ</t>
    </rPh>
    <phoneticPr fontId="4"/>
  </si>
  <si>
    <t>　本市の特定環境保全公共下水道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6">
      <t>トクテイ</t>
    </rPh>
    <rPh sb="6" eb="10">
      <t>カンキョウホゼン</t>
    </rPh>
    <rPh sb="10" eb="17">
      <t>コウキョウゲスイドウジギョウ</t>
    </rPh>
    <rPh sb="18" eb="20">
      <t>ケイエイ</t>
    </rPh>
    <rPh sb="20" eb="22">
      <t>ジョウキョウ</t>
    </rPh>
    <rPh sb="24" eb="26">
      <t>オスイ</t>
    </rPh>
    <rPh sb="26" eb="28">
      <t>ショリ</t>
    </rPh>
    <rPh sb="29" eb="30">
      <t>ヨウ</t>
    </rPh>
    <rPh sb="32" eb="34">
      <t>ヒヨウ</t>
    </rPh>
    <rPh sb="35" eb="38">
      <t>シヨウリョウ</t>
    </rPh>
    <rPh sb="38" eb="40">
      <t>シュウニュウ</t>
    </rPh>
    <rPh sb="41" eb="42">
      <t>マカナ</t>
    </rPh>
    <rPh sb="48" eb="52">
      <t>イッパンカイケイ</t>
    </rPh>
    <rPh sb="55" eb="58">
      <t>クリイレキン</t>
    </rPh>
    <rPh sb="59" eb="64">
      <t>シュウエキテキシュウシ</t>
    </rPh>
    <rPh sb="65" eb="67">
      <t>キンコウ</t>
    </rPh>
    <rPh sb="72" eb="74">
      <t>ジョウキョウ</t>
    </rPh>
    <rPh sb="78" eb="80">
      <t>コンゴ</t>
    </rPh>
    <rPh sb="82" eb="88">
      <t>ロウキュウカシセツトウ</t>
    </rPh>
    <rPh sb="89" eb="91">
      <t>カイチク</t>
    </rPh>
    <rPh sb="91" eb="93">
      <t>コウシン</t>
    </rPh>
    <rPh sb="93" eb="95">
      <t>ジギョウ</t>
    </rPh>
    <rPh sb="96" eb="98">
      <t>タガク</t>
    </rPh>
    <rPh sb="99" eb="101">
      <t>ケイヒ</t>
    </rPh>
    <rPh sb="102" eb="104">
      <t>ヒツヨウ</t>
    </rPh>
    <rPh sb="107" eb="109">
      <t>イッポウ</t>
    </rPh>
    <rPh sb="111" eb="115">
      <t>ジンコウゲンショウ</t>
    </rPh>
    <rPh sb="115" eb="116">
      <t>トウ</t>
    </rPh>
    <rPh sb="119" eb="122">
      <t>シヨウリョウ</t>
    </rPh>
    <rPh sb="122" eb="124">
      <t>シュウニュウ</t>
    </rPh>
    <rPh sb="125" eb="127">
      <t>ゲンショウ</t>
    </rPh>
    <rPh sb="128" eb="130">
      <t>ミコ</t>
    </rPh>
    <rPh sb="141" eb="143">
      <t>ショウライ</t>
    </rPh>
    <rPh sb="148" eb="150">
      <t>アンテイ</t>
    </rPh>
    <rPh sb="152" eb="155">
      <t>ゲスイドウ</t>
    </rPh>
    <rPh sb="160" eb="162">
      <t>テイキョウ</t>
    </rPh>
    <rPh sb="167" eb="168">
      <t>サラ</t>
    </rPh>
    <rPh sb="170" eb="172">
      <t>ケイヒ</t>
    </rPh>
    <rPh sb="173" eb="175">
      <t>サクゲン</t>
    </rPh>
    <rPh sb="176" eb="177">
      <t>ツト</t>
    </rPh>
    <rPh sb="183" eb="185">
      <t>テキセイ</t>
    </rPh>
    <rPh sb="186" eb="191">
      <t>シヨウリョウスイジュン</t>
    </rPh>
    <rPh sb="192" eb="194">
      <t>セッテイ</t>
    </rPh>
    <rPh sb="196" eb="199">
      <t>サイシュウテキ</t>
    </rPh>
    <rPh sb="200" eb="204">
      <t>イッパンカイケイ</t>
    </rPh>
    <rPh sb="207" eb="210">
      <t>キジュンガイ</t>
    </rPh>
    <rPh sb="210" eb="213">
      <t>クリイレキン</t>
    </rPh>
    <rPh sb="214" eb="216">
      <t>イゾン</t>
    </rPh>
    <rPh sb="223" eb="225">
      <t>ケイヒ</t>
    </rPh>
    <rPh sb="225" eb="228">
      <t>カイシュウリツ</t>
    </rPh>
    <rPh sb="233" eb="235">
      <t>カクホ</t>
    </rPh>
    <rPh sb="237" eb="242">
      <t>シュウエキテキシュウシ</t>
    </rPh>
    <rPh sb="243" eb="245">
      <t>キンコウ</t>
    </rPh>
    <rPh sb="246" eb="247">
      <t>ハカ</t>
    </rPh>
    <rPh sb="248" eb="250">
      <t>ヒツヨウ</t>
    </rPh>
    <rPh sb="257" eb="259">
      <t>ホンシ</t>
    </rPh>
    <rPh sb="260" eb="262">
      <t>オスイ</t>
    </rPh>
    <rPh sb="266" eb="268">
      <t>コウキョウ</t>
    </rPh>
    <rPh sb="268" eb="273">
      <t>ゲスイドウジギョウ</t>
    </rPh>
    <rPh sb="274" eb="276">
      <t>トクテイ</t>
    </rPh>
    <rPh sb="276" eb="280">
      <t>カンキョウホゼン</t>
    </rPh>
    <rPh sb="280" eb="282">
      <t>コウキョウ</t>
    </rPh>
    <rPh sb="282" eb="287">
      <t>ゲスイドウジギョウ</t>
    </rPh>
    <rPh sb="288" eb="294">
      <t>ノウギョウシュウラクハイスイ</t>
    </rPh>
    <rPh sb="294" eb="296">
      <t>ジギョウ</t>
    </rPh>
    <rPh sb="297" eb="299">
      <t>ギョギョウ</t>
    </rPh>
    <rPh sb="299" eb="301">
      <t>シュウラク</t>
    </rPh>
    <rPh sb="301" eb="303">
      <t>ハイスイ</t>
    </rPh>
    <rPh sb="303" eb="305">
      <t>ジギョウ</t>
    </rPh>
    <rPh sb="306" eb="308">
      <t>リンギョウ</t>
    </rPh>
    <rPh sb="308" eb="310">
      <t>シュウラク</t>
    </rPh>
    <rPh sb="310" eb="312">
      <t>ハイスイ</t>
    </rPh>
    <rPh sb="312" eb="314">
      <t>ジギョウ</t>
    </rPh>
    <rPh sb="315" eb="317">
      <t>トクテイ</t>
    </rPh>
    <rPh sb="317" eb="319">
      <t>チイキ</t>
    </rPh>
    <rPh sb="319" eb="321">
      <t>セイカツ</t>
    </rPh>
    <rPh sb="321" eb="323">
      <t>ハイスイ</t>
    </rPh>
    <rPh sb="323" eb="325">
      <t>ジギョウ</t>
    </rPh>
    <rPh sb="325" eb="326">
      <t>オヨ</t>
    </rPh>
    <rPh sb="327" eb="329">
      <t>コベツ</t>
    </rPh>
    <rPh sb="329" eb="331">
      <t>ハイスイ</t>
    </rPh>
    <rPh sb="331" eb="333">
      <t>ジギョウ</t>
    </rPh>
    <rPh sb="334" eb="336">
      <t>ジッシ</t>
    </rPh>
    <rPh sb="342" eb="344">
      <t>ヘイセイ</t>
    </rPh>
    <rPh sb="346" eb="348">
      <t>ネンド</t>
    </rPh>
    <rPh sb="350" eb="351">
      <t>ゼン</t>
    </rPh>
    <rPh sb="352" eb="354">
      <t>ジギョウ</t>
    </rPh>
    <rPh sb="355" eb="362">
      <t>チホウコウエイキギョウホウ</t>
    </rPh>
    <rPh sb="363" eb="365">
      <t>テキヨウ</t>
    </rPh>
    <rPh sb="366" eb="367">
      <t>ア</t>
    </rPh>
    <rPh sb="370" eb="373">
      <t>ゲスイドウ</t>
    </rPh>
    <rPh sb="373" eb="377">
      <t>ジギョウカイケイ</t>
    </rPh>
    <rPh sb="378" eb="380">
      <t>セッチ</t>
    </rPh>
    <rPh sb="382" eb="385">
      <t>シヨウリョウ</t>
    </rPh>
    <rPh sb="390" eb="392">
      <t>トウイツ</t>
    </rPh>
    <rPh sb="399" eb="402">
      <t>ゲスイドウ</t>
    </rPh>
    <rPh sb="403" eb="405">
      <t>ジギョウ</t>
    </rPh>
    <rPh sb="405" eb="407">
      <t>ゼンタイ</t>
    </rPh>
    <rPh sb="408" eb="410">
      <t>ケイエイ</t>
    </rPh>
    <rPh sb="410" eb="413">
      <t>ケンゼンカ</t>
    </rPh>
    <rPh sb="414" eb="415">
      <t>ト</t>
    </rPh>
    <rPh sb="416" eb="41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</si>
</sst>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1</c:v>
                </c:pt>
                <c:pt idx="1">
                  <c:v>0</c:v>
                </c:pt>
                <c:pt idx="2">
                  <c:v>0</c:v>
                </c:pt>
                <c:pt idx="3">
                  <c:v>0</c:v>
                </c:pt>
                <c:pt idx="4">
                  <c:v>0</c:v>
                </c:pt>
              </c:numCache>
            </c:numRef>
          </c:val>
          <c:extLst>
            <c:ext xmlns:c16="http://schemas.microsoft.com/office/drawing/2014/chart" uri="{C3380CC4-5D6E-409C-BE32-E72D297353CC}">
              <c16:uniqueId val="{00000000-F1D3-4977-ABDA-2D4CF1F30B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0.36</c:v>
                </c:pt>
                <c:pt idx="3">
                  <c:v>0.39</c:v>
                </c:pt>
                <c:pt idx="4">
                  <c:v>0.1</c:v>
                </c:pt>
              </c:numCache>
            </c:numRef>
          </c:val>
          <c:smooth val="0"/>
          <c:extLst>
            <c:ext xmlns:c16="http://schemas.microsoft.com/office/drawing/2014/chart" uri="{C3380CC4-5D6E-409C-BE32-E72D297353CC}">
              <c16:uniqueId val="{00000001-F1D3-4977-ABDA-2D4CF1F30B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34.229999999999997</c:v>
                </c:pt>
                <c:pt idx="1">
                  <c:v>34.770000000000003</c:v>
                </c:pt>
                <c:pt idx="2">
                  <c:v>34.54</c:v>
                </c:pt>
                <c:pt idx="3">
                  <c:v>36.619999999999997</c:v>
                </c:pt>
                <c:pt idx="4">
                  <c:v>35.08</c:v>
                </c:pt>
              </c:numCache>
            </c:numRef>
          </c:val>
          <c:extLst>
            <c:ext xmlns:c16="http://schemas.microsoft.com/office/drawing/2014/chart" uri="{C3380CC4-5D6E-409C-BE32-E72D297353CC}">
              <c16:uniqueId val="{00000000-29E6-4A69-92E0-CA65F5C35E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42.56</c:v>
                </c:pt>
                <c:pt idx="2">
                  <c:v>42.47</c:v>
                </c:pt>
                <c:pt idx="3">
                  <c:v>42.4</c:v>
                </c:pt>
                <c:pt idx="4">
                  <c:v>42.28</c:v>
                </c:pt>
              </c:numCache>
            </c:numRef>
          </c:val>
          <c:smooth val="0"/>
          <c:extLst>
            <c:ext xmlns:c16="http://schemas.microsoft.com/office/drawing/2014/chart" uri="{C3380CC4-5D6E-409C-BE32-E72D297353CC}">
              <c16:uniqueId val="{00000001-29E6-4A69-92E0-CA65F5C35E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93.65</c:v>
                </c:pt>
                <c:pt idx="1">
                  <c:v>93.94</c:v>
                </c:pt>
                <c:pt idx="2">
                  <c:v>93.78</c:v>
                </c:pt>
                <c:pt idx="3">
                  <c:v>93.95</c:v>
                </c:pt>
                <c:pt idx="4">
                  <c:v>94.34</c:v>
                </c:pt>
              </c:numCache>
            </c:numRef>
          </c:val>
          <c:extLst>
            <c:ext xmlns:c16="http://schemas.microsoft.com/office/drawing/2014/chart" uri="{C3380CC4-5D6E-409C-BE32-E72D297353CC}">
              <c16:uniqueId val="{00000000-8A7C-44E2-B255-09A9031DEA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83.32</c:v>
                </c:pt>
                <c:pt idx="2">
                  <c:v>83.75</c:v>
                </c:pt>
                <c:pt idx="3">
                  <c:v>84.19</c:v>
                </c:pt>
                <c:pt idx="4">
                  <c:v>84.34</c:v>
                </c:pt>
              </c:numCache>
            </c:numRef>
          </c:val>
          <c:smooth val="0"/>
          <c:extLst>
            <c:ext xmlns:c16="http://schemas.microsoft.com/office/drawing/2014/chart" uri="{C3380CC4-5D6E-409C-BE32-E72D297353CC}">
              <c16:uniqueId val="{00000001-8A7C-44E2-B255-09A9031DEA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100.87</c:v>
                </c:pt>
                <c:pt idx="1">
                  <c:v>100</c:v>
                </c:pt>
                <c:pt idx="2">
                  <c:v>100</c:v>
                </c:pt>
                <c:pt idx="3">
                  <c:v>100</c:v>
                </c:pt>
                <c:pt idx="4">
                  <c:v>100</c:v>
                </c:pt>
              </c:numCache>
            </c:numRef>
          </c:val>
          <c:extLst>
            <c:ext xmlns:c16="http://schemas.microsoft.com/office/drawing/2014/chart" uri="{C3380CC4-5D6E-409C-BE32-E72D297353CC}">
              <c16:uniqueId val="{00000000-ECBE-4949-A722-93A2558084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101.72</c:v>
                </c:pt>
                <c:pt idx="2">
                  <c:v>102.73</c:v>
                </c:pt>
                <c:pt idx="3">
                  <c:v>105.78</c:v>
                </c:pt>
                <c:pt idx="4">
                  <c:v>106.09</c:v>
                </c:pt>
              </c:numCache>
            </c:numRef>
          </c:val>
          <c:smooth val="0"/>
          <c:extLst>
            <c:ext xmlns:c16="http://schemas.microsoft.com/office/drawing/2014/chart" uri="{C3380CC4-5D6E-409C-BE32-E72D297353CC}">
              <c16:uniqueId val="{00000001-ECBE-4949-A722-93A2558084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41.76</c:v>
                </c:pt>
                <c:pt idx="1">
                  <c:v>44.34</c:v>
                </c:pt>
                <c:pt idx="2">
                  <c:v>46.82</c:v>
                </c:pt>
                <c:pt idx="3">
                  <c:v>49.33</c:v>
                </c:pt>
                <c:pt idx="4">
                  <c:v>51.54</c:v>
                </c:pt>
              </c:numCache>
            </c:numRef>
          </c:val>
          <c:extLst>
            <c:ext xmlns:c16="http://schemas.microsoft.com/office/drawing/2014/chart" uri="{C3380CC4-5D6E-409C-BE32-E72D297353CC}">
              <c16:uniqueId val="{00000000-1C5F-4886-973C-4E5FE90714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24.68</c:v>
                </c:pt>
                <c:pt idx="2">
                  <c:v>24.68</c:v>
                </c:pt>
                <c:pt idx="3">
                  <c:v>21.36</c:v>
                </c:pt>
                <c:pt idx="4">
                  <c:v>22.79</c:v>
                </c:pt>
              </c:numCache>
            </c:numRef>
          </c:val>
          <c:smooth val="0"/>
          <c:extLst>
            <c:ext xmlns:c16="http://schemas.microsoft.com/office/drawing/2014/chart" uri="{C3380CC4-5D6E-409C-BE32-E72D297353CC}">
              <c16:uniqueId val="{00000001-1C5F-4886-973C-4E5FE90714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FA-4F6B-B9DD-393567B32B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D8FA-4F6B-B9DD-393567B32B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95-4074-864D-0C202539CA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112.88</c:v>
                </c:pt>
                <c:pt idx="2">
                  <c:v>94.97</c:v>
                </c:pt>
                <c:pt idx="3">
                  <c:v>63.96</c:v>
                </c:pt>
                <c:pt idx="4">
                  <c:v>69.42</c:v>
                </c:pt>
              </c:numCache>
            </c:numRef>
          </c:val>
          <c:smooth val="0"/>
          <c:extLst>
            <c:ext xmlns:c16="http://schemas.microsoft.com/office/drawing/2014/chart" uri="{C3380CC4-5D6E-409C-BE32-E72D297353CC}">
              <c16:uniqueId val="{00000001-9A95-4074-864D-0C202539CA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50.38</c:v>
                </c:pt>
                <c:pt idx="1">
                  <c:v>49.24</c:v>
                </c:pt>
                <c:pt idx="2">
                  <c:v>52.3</c:v>
                </c:pt>
                <c:pt idx="3">
                  <c:v>53.34</c:v>
                </c:pt>
                <c:pt idx="4">
                  <c:v>56.88</c:v>
                </c:pt>
              </c:numCache>
            </c:numRef>
          </c:val>
          <c:extLst>
            <c:ext xmlns:c16="http://schemas.microsoft.com/office/drawing/2014/chart" uri="{C3380CC4-5D6E-409C-BE32-E72D297353CC}">
              <c16:uniqueId val="{00000000-492A-4564-B807-E9BC7D7634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49.18</c:v>
                </c:pt>
                <c:pt idx="2">
                  <c:v>47.72</c:v>
                </c:pt>
                <c:pt idx="3">
                  <c:v>44.24</c:v>
                </c:pt>
                <c:pt idx="4">
                  <c:v>43.07</c:v>
                </c:pt>
              </c:numCache>
            </c:numRef>
          </c:val>
          <c:smooth val="0"/>
          <c:extLst>
            <c:ext xmlns:c16="http://schemas.microsoft.com/office/drawing/2014/chart" uri="{C3380CC4-5D6E-409C-BE32-E72D297353CC}">
              <c16:uniqueId val="{00000001-492A-4564-B807-E9BC7D7634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1064.72</c:v>
                </c:pt>
                <c:pt idx="1">
                  <c:v>1073.3</c:v>
                </c:pt>
                <c:pt idx="2">
                  <c:v>901.2</c:v>
                </c:pt>
                <c:pt idx="3">
                  <c:v>923.43</c:v>
                </c:pt>
                <c:pt idx="4">
                  <c:v>840.41</c:v>
                </c:pt>
              </c:numCache>
            </c:numRef>
          </c:val>
          <c:extLst>
            <c:ext xmlns:c16="http://schemas.microsoft.com/office/drawing/2014/chart" uri="{C3380CC4-5D6E-409C-BE32-E72D297353CC}">
              <c16:uniqueId val="{00000000-1D1B-40B9-91F2-9070B436FE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1194.1500000000001</c:v>
                </c:pt>
                <c:pt idx="2">
                  <c:v>1206.79</c:v>
                </c:pt>
                <c:pt idx="3">
                  <c:v>1258.43</c:v>
                </c:pt>
                <c:pt idx="4">
                  <c:v>1163.75</c:v>
                </c:pt>
              </c:numCache>
            </c:numRef>
          </c:val>
          <c:smooth val="0"/>
          <c:extLst>
            <c:ext xmlns:c16="http://schemas.microsoft.com/office/drawing/2014/chart" uri="{C3380CC4-5D6E-409C-BE32-E72D297353CC}">
              <c16:uniqueId val="{00000001-1D1B-40B9-91F2-9070B436FE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73.56</c:v>
                </c:pt>
                <c:pt idx="1">
                  <c:v>65.849999999999994</c:v>
                </c:pt>
                <c:pt idx="2">
                  <c:v>67.260000000000005</c:v>
                </c:pt>
                <c:pt idx="3">
                  <c:v>70.22</c:v>
                </c:pt>
                <c:pt idx="4">
                  <c:v>68.709999999999994</c:v>
                </c:pt>
              </c:numCache>
            </c:numRef>
          </c:val>
          <c:extLst>
            <c:ext xmlns:c16="http://schemas.microsoft.com/office/drawing/2014/chart" uri="{C3380CC4-5D6E-409C-BE32-E72D297353CC}">
              <c16:uniqueId val="{00000000-BC86-42C0-9B6A-CC7E539890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C86-42C0-9B6A-CC7E539890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215.18</c:v>
                </c:pt>
                <c:pt idx="1">
                  <c:v>242.27</c:v>
                </c:pt>
                <c:pt idx="2">
                  <c:v>238.12</c:v>
                </c:pt>
                <c:pt idx="3">
                  <c:v>227.5</c:v>
                </c:pt>
                <c:pt idx="4">
                  <c:v>235.34</c:v>
                </c:pt>
              </c:numCache>
            </c:numRef>
          </c:val>
          <c:extLst>
            <c:ext xmlns:c16="http://schemas.microsoft.com/office/drawing/2014/chart" uri="{C3380CC4-5D6E-409C-BE32-E72D297353CC}">
              <c16:uniqueId val="{00000000-ABFF-43BE-9F4D-D239AB646C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230.02</c:v>
                </c:pt>
                <c:pt idx="2">
                  <c:v>228.47</c:v>
                </c:pt>
                <c:pt idx="3">
                  <c:v>224.88</c:v>
                </c:pt>
                <c:pt idx="4">
                  <c:v>228.64</c:v>
                </c:pt>
              </c:numCache>
            </c:numRef>
          </c:val>
          <c:smooth val="0"/>
          <c:extLst>
            <c:ext xmlns:c16="http://schemas.microsoft.com/office/drawing/2014/chart" uri="{C3380CC4-5D6E-409C-BE32-E72D297353CC}">
              <c16:uniqueId val="{00000001-ABFF-43BE-9F4D-D239AB646C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51" zoomScaleNormal="100" workbookViewId="0">
      <selection activeCell="BX90" sqref="BX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44575</v>
      </c>
      <c r="AM8" s="45"/>
      <c r="AN8" s="45"/>
      <c r="AO8" s="45"/>
      <c r="AP8" s="45"/>
      <c r="AQ8" s="45"/>
      <c r="AR8" s="45"/>
      <c r="AS8" s="45"/>
      <c r="AT8" s="46">
        <f>データ!T6</f>
        <v>698.31</v>
      </c>
      <c r="AU8" s="46"/>
      <c r="AV8" s="46"/>
      <c r="AW8" s="46"/>
      <c r="AX8" s="46"/>
      <c r="AY8" s="46"/>
      <c r="AZ8" s="46"/>
      <c r="BA8" s="46"/>
      <c r="BB8" s="46">
        <f>データ!U6</f>
        <v>63.83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81.010000000000005</v>
      </c>
      <c r="J10" s="46"/>
      <c r="K10" s="46"/>
      <c r="L10" s="46"/>
      <c r="M10" s="46"/>
      <c r="N10" s="46"/>
      <c r="O10" s="46"/>
      <c r="P10" s="46">
        <f>データ!P6</f>
        <v>3</v>
      </c>
      <c r="Q10" s="46"/>
      <c r="R10" s="46"/>
      <c r="S10" s="46"/>
      <c r="T10" s="46"/>
      <c r="U10" s="46"/>
      <c r="V10" s="46"/>
      <c r="W10" s="46">
        <f>データ!Q6</f>
        <v>72.25</v>
      </c>
      <c r="X10" s="46"/>
      <c r="Y10" s="46"/>
      <c r="Z10" s="46"/>
      <c r="AA10" s="46"/>
      <c r="AB10" s="46"/>
      <c r="AC10" s="46"/>
      <c r="AD10" s="45">
        <f>データ!R6</f>
        <v>2970</v>
      </c>
      <c r="AE10" s="45"/>
      <c r="AF10" s="45"/>
      <c r="AG10" s="45"/>
      <c r="AH10" s="45"/>
      <c r="AI10" s="45"/>
      <c r="AJ10" s="45"/>
      <c r="AK10" s="2"/>
      <c r="AL10" s="45">
        <f>データ!V6</f>
        <v>1324</v>
      </c>
      <c r="AM10" s="45"/>
      <c r="AN10" s="45"/>
      <c r="AO10" s="45"/>
      <c r="AP10" s="45"/>
      <c r="AQ10" s="45"/>
      <c r="AR10" s="45"/>
      <c r="AS10" s="45"/>
      <c r="AT10" s="46">
        <f>データ!W6</f>
        <v>0.67</v>
      </c>
      <c r="AU10" s="46"/>
      <c r="AV10" s="46"/>
      <c r="AW10" s="46"/>
      <c r="AX10" s="46"/>
      <c r="AY10" s="46"/>
      <c r="AZ10" s="46"/>
      <c r="BA10" s="46"/>
      <c r="BB10" s="46">
        <f>データ!X6</f>
        <v>1976.12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4.1"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4.1"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4.1"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4.1"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4.1"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4.1"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4.1"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4.1"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4.1"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4.1"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4.1"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4.1"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4.1"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4.1"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4.1"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4.1"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4.1"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f4XGDbg/0QySl9Kqb19LEUS1GacsAxcNzHwEDZ9Qvsff9fb58IOZYYB8DM+OQi2zT2ZVpoHlxFHm4aHFBwMSA==" saltValue="xy/321bbmdfwJMIj2Q7p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352047</v>
      </c>
      <c r="D6" s="19">
        <f t="shared" si="3"/>
        <v>46</v>
      </c>
      <c r="E6" s="19">
        <f t="shared" si="3"/>
        <v>17</v>
      </c>
      <c r="F6" s="19">
        <f t="shared" si="3"/>
        <v>4</v>
      </c>
      <c r="G6" s="19">
        <f t="shared" si="3"/>
        <v>0</v>
      </c>
      <c r="H6" s="19" t="str">
        <f t="shared" si="3"/>
        <v>山口県　萩市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81.010000000000005</v>
      </c>
      <c r="P6" s="20">
        <f t="shared" si="3"/>
        <v>3</v>
      </c>
      <c r="Q6" s="20">
        <f t="shared" si="3"/>
        <v>72.25</v>
      </c>
      <c r="R6" s="20">
        <f t="shared" si="3"/>
        <v>2970</v>
      </c>
      <c r="S6" s="20">
        <f t="shared" si="3"/>
        <v>44575</v>
      </c>
      <c r="T6" s="20">
        <f t="shared" si="3"/>
        <v>698.31</v>
      </c>
      <c r="U6" s="20">
        <f t="shared" si="3"/>
        <v>63.83</v>
      </c>
      <c r="V6" s="20">
        <f t="shared" si="3"/>
        <v>1324</v>
      </c>
      <c r="W6" s="20">
        <f t="shared" si="3"/>
        <v>0.67</v>
      </c>
      <c r="X6" s="20">
        <f t="shared" si="3"/>
        <v>1976.12</v>
      </c>
      <c r="Y6" s="21">
        <f>IF(Y7="",NA(),Y7)</f>
        <v>100.87</v>
      </c>
      <c r="Z6" s="21">
        <f t="shared" ref="Z6:AH6" si="4">IF(Z7="",NA(),Z7)</f>
        <v>100</v>
      </c>
      <c r="AA6" s="21">
        <f t="shared" si="4"/>
        <v>100</v>
      </c>
      <c r="AB6" s="21">
        <f t="shared" si="4"/>
        <v>100</v>
      </c>
      <c r="AC6" s="21">
        <f t="shared" si="4"/>
        <v>100</v>
      </c>
      <c r="AD6" s="21">
        <f t="shared" si="4"/>
        <v>99.91</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148.76</v>
      </c>
      <c r="AP6" s="21">
        <f t="shared" si="5"/>
        <v>112.88</v>
      </c>
      <c r="AQ6" s="21">
        <f t="shared" si="5"/>
        <v>94.97</v>
      </c>
      <c r="AR6" s="21">
        <f t="shared" si="5"/>
        <v>63.96</v>
      </c>
      <c r="AS6" s="21">
        <f t="shared" si="5"/>
        <v>69.42</v>
      </c>
      <c r="AT6" s="20" t="str">
        <f>IF(AT7="","",IF(AT7="-","【-】","【"&amp;SUBSTITUTE(TEXT(AT7,"#,##0.00"),"-","△")&amp;"】"))</f>
        <v>【63.89】</v>
      </c>
      <c r="AU6" s="21">
        <f>IF(AU7="",NA(),AU7)</f>
        <v>50.38</v>
      </c>
      <c r="AV6" s="21">
        <f t="shared" ref="AV6:BD6" si="6">IF(AV7="",NA(),AV7)</f>
        <v>49.24</v>
      </c>
      <c r="AW6" s="21">
        <f t="shared" si="6"/>
        <v>52.3</v>
      </c>
      <c r="AX6" s="21">
        <f t="shared" si="6"/>
        <v>53.34</v>
      </c>
      <c r="AY6" s="21">
        <f t="shared" si="6"/>
        <v>56.88</v>
      </c>
      <c r="AZ6" s="21">
        <f t="shared" si="6"/>
        <v>129.05000000000001</v>
      </c>
      <c r="BA6" s="21">
        <f t="shared" si="6"/>
        <v>49.18</v>
      </c>
      <c r="BB6" s="21">
        <f t="shared" si="6"/>
        <v>47.72</v>
      </c>
      <c r="BC6" s="21">
        <f t="shared" si="6"/>
        <v>44.24</v>
      </c>
      <c r="BD6" s="21">
        <f t="shared" si="6"/>
        <v>43.07</v>
      </c>
      <c r="BE6" s="20" t="str">
        <f>IF(BE7="","",IF(BE7="-","【-】","【"&amp;SUBSTITUTE(TEXT(BE7,"#,##0.00"),"-","△")&amp;"】"))</f>
        <v>【44.07】</v>
      </c>
      <c r="BF6" s="21">
        <f>IF(BF7="",NA(),BF7)</f>
        <v>1064.72</v>
      </c>
      <c r="BG6" s="21">
        <f t="shared" ref="BG6:BO6" si="7">IF(BG7="",NA(),BG7)</f>
        <v>1073.3</v>
      </c>
      <c r="BH6" s="21">
        <f t="shared" si="7"/>
        <v>901.2</v>
      </c>
      <c r="BI6" s="21">
        <f t="shared" si="7"/>
        <v>923.43</v>
      </c>
      <c r="BJ6" s="21">
        <f t="shared" si="7"/>
        <v>840.41</v>
      </c>
      <c r="BK6" s="21">
        <f t="shared" si="7"/>
        <v>1223.96</v>
      </c>
      <c r="BL6" s="21">
        <f t="shared" si="7"/>
        <v>1194.1500000000001</v>
      </c>
      <c r="BM6" s="21">
        <f t="shared" si="7"/>
        <v>1206.79</v>
      </c>
      <c r="BN6" s="21">
        <f t="shared" si="7"/>
        <v>1258.43</v>
      </c>
      <c r="BO6" s="21">
        <f t="shared" si="7"/>
        <v>1163.75</v>
      </c>
      <c r="BP6" s="20" t="str">
        <f>IF(BP7="","",IF(BP7="-","【-】","【"&amp;SUBSTITUTE(TEXT(BP7,"#,##0.00"),"-","△")&amp;"】"))</f>
        <v>【1,201.79】</v>
      </c>
      <c r="BQ6" s="21">
        <f>IF(BQ7="",NA(),BQ7)</f>
        <v>73.56</v>
      </c>
      <c r="BR6" s="21">
        <f t="shared" ref="BR6:BZ6" si="8">IF(BR7="",NA(),BR7)</f>
        <v>65.849999999999994</v>
      </c>
      <c r="BS6" s="21">
        <f t="shared" si="8"/>
        <v>67.260000000000005</v>
      </c>
      <c r="BT6" s="21">
        <f t="shared" si="8"/>
        <v>70.22</v>
      </c>
      <c r="BU6" s="21">
        <f t="shared" si="8"/>
        <v>68.709999999999994</v>
      </c>
      <c r="BV6" s="21">
        <f t="shared" si="8"/>
        <v>61.54</v>
      </c>
      <c r="BW6" s="21">
        <f t="shared" si="8"/>
        <v>72.260000000000005</v>
      </c>
      <c r="BX6" s="21">
        <f t="shared" si="8"/>
        <v>71.84</v>
      </c>
      <c r="BY6" s="21">
        <f t="shared" si="8"/>
        <v>73.36</v>
      </c>
      <c r="BZ6" s="21">
        <f t="shared" si="8"/>
        <v>72.599999999999994</v>
      </c>
      <c r="CA6" s="20" t="str">
        <f>IF(CA7="","",IF(CA7="-","【-】","【"&amp;SUBSTITUTE(TEXT(CA7,"#,##0.00"),"-","△")&amp;"】"))</f>
        <v>【75.31】</v>
      </c>
      <c r="CB6" s="21">
        <f>IF(CB7="",NA(),CB7)</f>
        <v>215.18</v>
      </c>
      <c r="CC6" s="21">
        <f t="shared" ref="CC6:CK6" si="9">IF(CC7="",NA(),CC7)</f>
        <v>242.27</v>
      </c>
      <c r="CD6" s="21">
        <f t="shared" si="9"/>
        <v>238.12</v>
      </c>
      <c r="CE6" s="21">
        <f t="shared" si="9"/>
        <v>227.5</v>
      </c>
      <c r="CF6" s="21">
        <f t="shared" si="9"/>
        <v>235.34</v>
      </c>
      <c r="CG6" s="21">
        <f t="shared" si="9"/>
        <v>267.86</v>
      </c>
      <c r="CH6" s="21">
        <f t="shared" si="9"/>
        <v>230.02</v>
      </c>
      <c r="CI6" s="21">
        <f t="shared" si="9"/>
        <v>228.47</v>
      </c>
      <c r="CJ6" s="21">
        <f t="shared" si="9"/>
        <v>224.88</v>
      </c>
      <c r="CK6" s="21">
        <f t="shared" si="9"/>
        <v>228.64</v>
      </c>
      <c r="CL6" s="20" t="str">
        <f>IF(CL7="","",IF(CL7="-","【-】","【"&amp;SUBSTITUTE(TEXT(CL7,"#,##0.00"),"-","△")&amp;"】"))</f>
        <v>【216.39】</v>
      </c>
      <c r="CM6" s="21">
        <f>IF(CM7="",NA(),CM7)</f>
        <v>34.229999999999997</v>
      </c>
      <c r="CN6" s="21">
        <f t="shared" ref="CN6:CV6" si="10">IF(CN7="",NA(),CN7)</f>
        <v>34.770000000000003</v>
      </c>
      <c r="CO6" s="21">
        <f t="shared" si="10"/>
        <v>34.54</v>
      </c>
      <c r="CP6" s="21">
        <f t="shared" si="10"/>
        <v>36.619999999999997</v>
      </c>
      <c r="CQ6" s="21">
        <f t="shared" si="10"/>
        <v>35.08</v>
      </c>
      <c r="CR6" s="21">
        <f t="shared" si="10"/>
        <v>37.08</v>
      </c>
      <c r="CS6" s="21">
        <f t="shared" si="10"/>
        <v>42.56</v>
      </c>
      <c r="CT6" s="21">
        <f t="shared" si="10"/>
        <v>42.47</v>
      </c>
      <c r="CU6" s="21">
        <f t="shared" si="10"/>
        <v>42.4</v>
      </c>
      <c r="CV6" s="21">
        <f t="shared" si="10"/>
        <v>42.28</v>
      </c>
      <c r="CW6" s="20" t="str">
        <f>IF(CW7="","",IF(CW7="-","【-】","【"&amp;SUBSTITUTE(TEXT(CW7,"#,##0.00"),"-","△")&amp;"】"))</f>
        <v>【42.57】</v>
      </c>
      <c r="CX6" s="21">
        <f>IF(CX7="",NA(),CX7)</f>
        <v>93.65</v>
      </c>
      <c r="CY6" s="21">
        <f t="shared" ref="CY6:DG6" si="11">IF(CY7="",NA(),CY7)</f>
        <v>93.94</v>
      </c>
      <c r="CZ6" s="21">
        <f t="shared" si="11"/>
        <v>93.78</v>
      </c>
      <c r="DA6" s="21">
        <f t="shared" si="11"/>
        <v>93.95</v>
      </c>
      <c r="DB6" s="21">
        <f t="shared" si="11"/>
        <v>94.34</v>
      </c>
      <c r="DC6" s="21">
        <f t="shared" si="11"/>
        <v>67.22</v>
      </c>
      <c r="DD6" s="21">
        <f t="shared" si="11"/>
        <v>83.32</v>
      </c>
      <c r="DE6" s="21">
        <f t="shared" si="11"/>
        <v>83.75</v>
      </c>
      <c r="DF6" s="21">
        <f t="shared" si="11"/>
        <v>84.19</v>
      </c>
      <c r="DG6" s="21">
        <f t="shared" si="11"/>
        <v>84.34</v>
      </c>
      <c r="DH6" s="20" t="str">
        <f>IF(DH7="","",IF(DH7="-","【-】","【"&amp;SUBSTITUTE(TEXT(DH7,"#,##0.00"),"-","△")&amp;"】"))</f>
        <v>【85.24】</v>
      </c>
      <c r="DI6" s="21">
        <f>IF(DI7="",NA(),DI7)</f>
        <v>41.76</v>
      </c>
      <c r="DJ6" s="21">
        <f t="shared" ref="DJ6:DR6" si="12">IF(DJ7="",NA(),DJ7)</f>
        <v>44.34</v>
      </c>
      <c r="DK6" s="21">
        <f t="shared" si="12"/>
        <v>46.82</v>
      </c>
      <c r="DL6" s="21">
        <f t="shared" si="12"/>
        <v>49.33</v>
      </c>
      <c r="DM6" s="21">
        <f t="shared" si="12"/>
        <v>51.54</v>
      </c>
      <c r="DN6" s="21">
        <f t="shared" si="12"/>
        <v>14.76</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1">
        <f>IF(EE7="",NA(),EE7)</f>
        <v>1</v>
      </c>
      <c r="EF6" s="20">
        <f t="shared" ref="EF6:EN6" si="14">IF(EF7="",NA(),EF7)</f>
        <v>0</v>
      </c>
      <c r="EG6" s="20">
        <f t="shared" si="14"/>
        <v>0</v>
      </c>
      <c r="EH6" s="20">
        <f t="shared" si="14"/>
        <v>0</v>
      </c>
      <c r="EI6" s="20">
        <f t="shared" si="14"/>
        <v>0</v>
      </c>
      <c r="EJ6" s="21">
        <f t="shared" si="14"/>
        <v>0.13</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352047</v>
      </c>
      <c r="D7" s="23">
        <v>46</v>
      </c>
      <c r="E7" s="23">
        <v>17</v>
      </c>
      <c r="F7" s="23">
        <v>4</v>
      </c>
      <c r="G7" s="23">
        <v>0</v>
      </c>
      <c r="H7" s="23" t="s">
        <v>96</v>
      </c>
      <c r="I7" s="23" t="s">
        <v>97</v>
      </c>
      <c r="J7" s="23" t="s">
        <v>98</v>
      </c>
      <c r="K7" s="23" t="s">
        <v>99</v>
      </c>
      <c r="L7" s="23" t="s">
        <v>100</v>
      </c>
      <c r="M7" s="23" t="s">
        <v>101</v>
      </c>
      <c r="N7" s="24" t="s">
        <v>102</v>
      </c>
      <c r="O7" s="24">
        <v>81.010000000000005</v>
      </c>
      <c r="P7" s="24">
        <v>3</v>
      </c>
      <c r="Q7" s="24">
        <v>72.25</v>
      </c>
      <c r="R7" s="24">
        <v>2970</v>
      </c>
      <c r="S7" s="24">
        <v>44575</v>
      </c>
      <c r="T7" s="24">
        <v>698.31</v>
      </c>
      <c r="U7" s="24">
        <v>63.83</v>
      </c>
      <c r="V7" s="24">
        <v>1324</v>
      </c>
      <c r="W7" s="24">
        <v>0.67</v>
      </c>
      <c r="X7" s="24">
        <v>1976.12</v>
      </c>
      <c r="Y7" s="24">
        <v>100.87</v>
      </c>
      <c r="Z7" s="24">
        <v>100</v>
      </c>
      <c r="AA7" s="24">
        <v>100</v>
      </c>
      <c r="AB7" s="24">
        <v>100</v>
      </c>
      <c r="AC7" s="24">
        <v>100</v>
      </c>
      <c r="AD7" s="24">
        <v>99.91</v>
      </c>
      <c r="AE7" s="24">
        <v>101.72</v>
      </c>
      <c r="AF7" s="24">
        <v>102.73</v>
      </c>
      <c r="AG7" s="24">
        <v>105.78</v>
      </c>
      <c r="AH7" s="24">
        <v>106.09</v>
      </c>
      <c r="AI7" s="24">
        <v>105.35</v>
      </c>
      <c r="AJ7" s="24">
        <v>0</v>
      </c>
      <c r="AK7" s="24">
        <v>0</v>
      </c>
      <c r="AL7" s="24">
        <v>0</v>
      </c>
      <c r="AM7" s="24">
        <v>0</v>
      </c>
      <c r="AN7" s="24">
        <v>0</v>
      </c>
      <c r="AO7" s="24">
        <v>148.76</v>
      </c>
      <c r="AP7" s="24">
        <v>112.88</v>
      </c>
      <c r="AQ7" s="24">
        <v>94.97</v>
      </c>
      <c r="AR7" s="24">
        <v>63.96</v>
      </c>
      <c r="AS7" s="24">
        <v>69.42</v>
      </c>
      <c r="AT7" s="24">
        <v>63.89</v>
      </c>
      <c r="AU7" s="24">
        <v>50.38</v>
      </c>
      <c r="AV7" s="24">
        <v>49.24</v>
      </c>
      <c r="AW7" s="24">
        <v>52.3</v>
      </c>
      <c r="AX7" s="24">
        <v>53.34</v>
      </c>
      <c r="AY7" s="24">
        <v>56.88</v>
      </c>
      <c r="AZ7" s="24">
        <v>129.05000000000001</v>
      </c>
      <c r="BA7" s="24">
        <v>49.18</v>
      </c>
      <c r="BB7" s="24">
        <v>47.72</v>
      </c>
      <c r="BC7" s="24">
        <v>44.24</v>
      </c>
      <c r="BD7" s="24">
        <v>43.07</v>
      </c>
      <c r="BE7" s="24">
        <v>44.07</v>
      </c>
      <c r="BF7" s="24">
        <v>1064.72</v>
      </c>
      <c r="BG7" s="24">
        <v>1073.3</v>
      </c>
      <c r="BH7" s="24">
        <v>901.2</v>
      </c>
      <c r="BI7" s="24">
        <v>923.43</v>
      </c>
      <c r="BJ7" s="24">
        <v>840.41</v>
      </c>
      <c r="BK7" s="24">
        <v>1223.96</v>
      </c>
      <c r="BL7" s="24">
        <v>1194.1500000000001</v>
      </c>
      <c r="BM7" s="24">
        <v>1206.79</v>
      </c>
      <c r="BN7" s="24">
        <v>1258.43</v>
      </c>
      <c r="BO7" s="24">
        <v>1163.75</v>
      </c>
      <c r="BP7" s="24">
        <v>1201.79</v>
      </c>
      <c r="BQ7" s="24">
        <v>73.56</v>
      </c>
      <c r="BR7" s="24">
        <v>65.849999999999994</v>
      </c>
      <c r="BS7" s="24">
        <v>67.260000000000005</v>
      </c>
      <c r="BT7" s="24">
        <v>70.22</v>
      </c>
      <c r="BU7" s="24">
        <v>68.709999999999994</v>
      </c>
      <c r="BV7" s="24">
        <v>61.54</v>
      </c>
      <c r="BW7" s="24">
        <v>72.260000000000005</v>
      </c>
      <c r="BX7" s="24">
        <v>71.84</v>
      </c>
      <c r="BY7" s="24">
        <v>73.36</v>
      </c>
      <c r="BZ7" s="24">
        <v>72.599999999999994</v>
      </c>
      <c r="CA7" s="24">
        <v>75.31</v>
      </c>
      <c r="CB7" s="24">
        <v>215.18</v>
      </c>
      <c r="CC7" s="24">
        <v>242.27</v>
      </c>
      <c r="CD7" s="24">
        <v>238.12</v>
      </c>
      <c r="CE7" s="24">
        <v>227.5</v>
      </c>
      <c r="CF7" s="24">
        <v>235.34</v>
      </c>
      <c r="CG7" s="24">
        <v>267.86</v>
      </c>
      <c r="CH7" s="24">
        <v>230.02</v>
      </c>
      <c r="CI7" s="24">
        <v>228.47</v>
      </c>
      <c r="CJ7" s="24">
        <v>224.88</v>
      </c>
      <c r="CK7" s="24">
        <v>228.64</v>
      </c>
      <c r="CL7" s="24">
        <v>216.39</v>
      </c>
      <c r="CM7" s="24">
        <v>34.229999999999997</v>
      </c>
      <c r="CN7" s="24">
        <v>34.770000000000003</v>
      </c>
      <c r="CO7" s="24">
        <v>34.54</v>
      </c>
      <c r="CP7" s="24">
        <v>36.619999999999997</v>
      </c>
      <c r="CQ7" s="24">
        <v>35.08</v>
      </c>
      <c r="CR7" s="24">
        <v>37.08</v>
      </c>
      <c r="CS7" s="24">
        <v>42.56</v>
      </c>
      <c r="CT7" s="24">
        <v>42.47</v>
      </c>
      <c r="CU7" s="24">
        <v>42.4</v>
      </c>
      <c r="CV7" s="24">
        <v>42.28</v>
      </c>
      <c r="CW7" s="24">
        <v>42.57</v>
      </c>
      <c r="CX7" s="24">
        <v>93.65</v>
      </c>
      <c r="CY7" s="24">
        <v>93.94</v>
      </c>
      <c r="CZ7" s="24">
        <v>93.78</v>
      </c>
      <c r="DA7" s="24">
        <v>93.95</v>
      </c>
      <c r="DB7" s="24">
        <v>94.34</v>
      </c>
      <c r="DC7" s="24">
        <v>67.22</v>
      </c>
      <c r="DD7" s="24">
        <v>83.32</v>
      </c>
      <c r="DE7" s="24">
        <v>83.75</v>
      </c>
      <c r="DF7" s="24">
        <v>84.19</v>
      </c>
      <c r="DG7" s="24">
        <v>84.34</v>
      </c>
      <c r="DH7" s="24">
        <v>85.24</v>
      </c>
      <c r="DI7" s="24">
        <v>41.76</v>
      </c>
      <c r="DJ7" s="24">
        <v>44.34</v>
      </c>
      <c r="DK7" s="24">
        <v>46.82</v>
      </c>
      <c r="DL7" s="24">
        <v>49.33</v>
      </c>
      <c r="DM7" s="24">
        <v>51.54</v>
      </c>
      <c r="DN7" s="24">
        <v>14.76</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1</v>
      </c>
      <c r="EF7" s="24">
        <v>0</v>
      </c>
      <c r="EG7" s="24">
        <v>0</v>
      </c>
      <c r="EH7" s="24">
        <v>0</v>
      </c>
      <c r="EI7" s="24">
        <v>0</v>
      </c>
      <c r="EJ7" s="24">
        <v>0.13</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2023-01-17T00:20:46Z</cp:lastPrinted>
  <dcterms:created xsi:type="dcterms:W3CDTF">2022-12-01T01:30:49Z</dcterms:created>
  <dcterms:modified xsi:type="dcterms:W3CDTF">2023-01-18T07:37:29Z</dcterms:modified>
  <cp:category/>
</cp:coreProperties>
</file>