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367\Desktop\【2／3(金)〆】経営指標の概要（下水道事業）\"/>
    </mc:Choice>
  </mc:AlternateContent>
  <workbookProtection workbookAlgorithmName="SHA-512" workbookHashValue="7bCin0UHr00x1PD0BGtDt3iTQjk433K+rYhqMtRRMEIs+EOCUfLX+i6ZO+bWr4eldPkvMnes9bdZ/EvyDB23Og==" workbookSaltValue="I9eNGMis/w0iSBM/Dm0O+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<sst xmlns="http://schemas.openxmlformats.org/spreadsheetml/2006/main" count="231" uniqueCount="116">
  <si>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</si>
  <si>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</si>
  <si>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</si>
  <si>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</si>
  <si>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</si>
  <si>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</si>
  <si>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</si>
  <si>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</si>
  <si>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</si>
  <si>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</si>
  <si>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</si>
  <si>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</si>
  <si>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</si>
  <si>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</si>
  <si>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</si>
  <si>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</si>
  <si>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</si>
  <si>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</si>
  <si>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</si>
  <si>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</si>
  <si>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</si>
  <si>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</si>
  <si>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</si>
  <si>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</si>
  <si>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</si>
  <si>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</si>
  <si>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</si>
  <si>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</si>
  <si>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</si>
  <si>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</si>
  <si>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</si>
  <si>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</si>
  <si>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</si>
  <si>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</si>
  <si>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</si>
  <si>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</si>
  <si>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</si>
  <si>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</si>
  <si>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</si>
  <si>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</si>
  <si>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</si>
  <si>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</si>
  <si>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</si>
  <si>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</si>
  <si>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</si>
  <si>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</si>
  <si>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</si>
  <si>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</si>
  <si>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</si>
  <si>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</si>
  <si>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</si>
  <si>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</si>
  <si>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</si>
  <si>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</si>
  <si>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</si>
  <si>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</si>
  <si>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</si>
  <si>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</si>
  <si>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</si>
  <si>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</si>
  <si>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</si>
  <si>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</si>
  <si>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</si>
  <si>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</si>
  <si>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</si>
  <si>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</si>
  <si>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</si>
  <si>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</si>
  <si>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</si>
  <si>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</si>
  <si>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</si>
  <si>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</si>
  <si>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</si>
  <si>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</si>
  <si>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</si>
  <si>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</si>
  <si>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</si>
  <si>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</si>
  <si>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</si>
  <si>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</si>
  <si>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</si>
  <si>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</si>
  <si>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</si>
  <si>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</si>
  <si>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</si>
  <si>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</si>
  <si>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</si>
  <si>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</si>
  <si>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</si>
  <si>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</si>
  <si>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</si>
  <si>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</si>
  <si>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</si>
  <si>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</si>
  <si>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</si>
  <si>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</si>
  <si>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下松市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</si>
  <si>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</si>
  <si>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</si>
  <si>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</si>
  <si>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</si>
  <si>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</si>
  <si>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</si>
  <si>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</si>
  <si>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</si>
  <si>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</si>
  <si>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</si>
  <si>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</si>
  <si>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</si>
  <si>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</si>
  <si>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</si>
  <si>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</si>
  <si>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</si>
  <si>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経常収支比率が100%を超えており、②累積欠損金もないため黒字での経営が行われているといえるが、⑤経費回収率が100%を下回っており、汚水処理に係る経費を下水道使用料で完全に賄えていない状況にある。経費回収率改善のため、更なる経費削減に努めるとともに、使用料改定も含めた対応の検討を行う必要がある。
短期的な債務の支払い能力を示す③流動比率は100%を超えており、短期的に資金不足に陥る状況にはなっていない。
④企業債残高対事業規模比率は、類似団体平均値を大幅に下回る比率を保っている。今後、老朽化対策事業及び浸水対策事業費の増加に伴う起債発行額の増加が見込まれているため、計画的に更新と整備を進め、可能な限り起債額の平準化に努めていく必要がある。
⑦施設利用率及び⑧水洗化率は、類似団体平均値と比較すると高い数値で推移しているが、水質保全や料金収入増加の観点から、今後も接続率向上の取り組みが必要である。
</t>
    <phoneticPr fontId="4"/>
  </si>
  <si>
    <t>①有形固定資産減価償却率については類似団体と同程度の水準となっているが、②管渠老朽化率が示す通り、法定耐用年数を超えた管渠延長の割合が、類似団体と比較して高くなっている。
下松市では昭和28年から下水道事業に着手しており、下水道施設の老朽化が着々と進行しているが、③管渠改善率は類似団体と比べて低くなっているため、ストックマネジメント計画に基づく老朽化対策を着実に進めていく必要がある。</t>
    <phoneticPr fontId="4"/>
  </si>
  <si>
    <t xml:space="preserve">経営実態は前年度と変わらず、良好な経営状態が維持されているといえる。
今後は、下水道施設の老朽化対策及び浸水対策事業により更なる費用負担が発生する一方、人口減少に伴い収入面の大幅な増加は見込めず、経営への影響が表れてくることが懸念される。
サステナブルな経営のため、事業費の平準化、増収、コスト削減のための、あらゆる努力を行うとともに、経営戦略のローリング等により問題の早期発見に努め、料金改定も含めたあらゆる方策を検討していく。
</t>
    <rPh sb="127" eb="129">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</si>
</sst>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formatCode="#,##0.00;&quot;△&quot;#,##0.00;&quot;-&quot;">
                  <c:v>0.05</c:v>
                </c:pt>
              </c:numCache>
            </c:numRef>
          </c:val>
          <c:extLst>
            <c:ext xmlns:c16="http://schemas.microsoft.com/office/drawing/2014/chart" uri="{C3380CC4-5D6E-409C-BE32-E72D297353CC}">
              <c16:uniqueId val="{00000000-B9D0-453B-BE4E-7DD1C583B9B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c:v>
                </c:pt>
                <c:pt idx="2">
                  <c:v>0.09</c:v>
                </c:pt>
                <c:pt idx="3">
                  <c:v>0.09</c:v>
                </c:pt>
                <c:pt idx="4">
                  <c:v>0.17</c:v>
                </c:pt>
              </c:numCache>
            </c:numRef>
          </c:val>
          <c:smooth val="0"/>
          <c:extLst>
            <c:ext xmlns:c16="http://schemas.microsoft.com/office/drawing/2014/chart" uri="{C3380CC4-5D6E-409C-BE32-E72D297353CC}">
              <c16:uniqueId val="{00000001-B9D0-453B-BE4E-7DD1C583B9B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76.099999999999994</c:v>
                </c:pt>
                <c:pt idx="1">
                  <c:v>76.52</c:v>
                </c:pt>
                <c:pt idx="2">
                  <c:v>75.39</c:v>
                </c:pt>
                <c:pt idx="3">
                  <c:v>77.78</c:v>
                </c:pt>
                <c:pt idx="4">
                  <c:v>77.959999999999994</c:v>
                </c:pt>
              </c:numCache>
            </c:numRef>
          </c:val>
          <c:extLst>
            <c:ext xmlns:c16="http://schemas.microsoft.com/office/drawing/2014/chart" uri="{C3380CC4-5D6E-409C-BE32-E72D297353CC}">
              <c16:uniqueId val="{00000000-5CD5-4E54-8A39-3293F7809E3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64.959999999999994</c:v>
                </c:pt>
                <c:pt idx="1">
                  <c:v>65.040000000000006</c:v>
                </c:pt>
                <c:pt idx="2">
                  <c:v>68.31</c:v>
                </c:pt>
                <c:pt idx="3">
                  <c:v>65.28</c:v>
                </c:pt>
                <c:pt idx="4">
                  <c:v>64.92</c:v>
                </c:pt>
              </c:numCache>
            </c:numRef>
          </c:val>
          <c:smooth val="0"/>
          <c:extLst>
            <c:ext xmlns:c16="http://schemas.microsoft.com/office/drawing/2014/chart" uri="{C3380CC4-5D6E-409C-BE32-E72D297353CC}">
              <c16:uniqueId val="{00000001-5CD5-4E54-8A39-3293F7809E3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c:v>
                </c:pt>
                <c:pt idx="1">
                  <c:v>96.94</c:v>
                </c:pt>
                <c:pt idx="2">
                  <c:v>97.14</c:v>
                </c:pt>
                <c:pt idx="3">
                  <c:v>96.88</c:v>
                </c:pt>
                <c:pt idx="4">
                  <c:v>97.02</c:v>
                </c:pt>
              </c:numCache>
            </c:numRef>
          </c:val>
          <c:extLst>
            <c:ext xmlns:c16="http://schemas.microsoft.com/office/drawing/2014/chart" uri="{C3380CC4-5D6E-409C-BE32-E72D297353CC}">
              <c16:uniqueId val="{00000000-84AD-4937-8DA5-ACE9185591C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c:v>
                </c:pt>
                <c:pt idx="1">
                  <c:v>92.55</c:v>
                </c:pt>
                <c:pt idx="2">
                  <c:v>92.62</c:v>
                </c:pt>
                <c:pt idx="3">
                  <c:v>92.72</c:v>
                </c:pt>
                <c:pt idx="4">
                  <c:v>92.88</c:v>
                </c:pt>
              </c:numCache>
            </c:numRef>
          </c:val>
          <c:smooth val="0"/>
          <c:extLst>
            <c:ext xmlns:c16="http://schemas.microsoft.com/office/drawing/2014/chart" uri="{C3380CC4-5D6E-409C-BE32-E72D297353CC}">
              <c16:uniqueId val="{00000001-84AD-4937-8DA5-ACE9185591C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102.7</c:v>
                </c:pt>
                <c:pt idx="1">
                  <c:v>102.13</c:v>
                </c:pt>
                <c:pt idx="2">
                  <c:v>102.25</c:v>
                </c:pt>
                <c:pt idx="3">
                  <c:v>101.34</c:v>
                </c:pt>
                <c:pt idx="4">
                  <c:v>102.24</c:v>
                </c:pt>
              </c:numCache>
            </c:numRef>
          </c:val>
          <c:extLst>
            <c:ext xmlns:c16="http://schemas.microsoft.com/office/drawing/2014/chart" uri="{C3380CC4-5D6E-409C-BE32-E72D297353CC}">
              <c16:uniqueId val="{00000000-4FE9-473D-B43E-F4641BCB6D7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108.03</c:v>
                </c:pt>
                <c:pt idx="1">
                  <c:v>106.9</c:v>
                </c:pt>
                <c:pt idx="2">
                  <c:v>106.99</c:v>
                </c:pt>
                <c:pt idx="3">
                  <c:v>107.85</c:v>
                </c:pt>
                <c:pt idx="4">
                  <c:v>108.04</c:v>
                </c:pt>
              </c:numCache>
            </c:numRef>
          </c:val>
          <c:smooth val="0"/>
          <c:extLst>
            <c:ext xmlns:c16="http://schemas.microsoft.com/office/drawing/2014/chart" uri="{C3380CC4-5D6E-409C-BE32-E72D297353CC}">
              <c16:uniqueId val="{00000001-4FE9-473D-B43E-F4641BCB6D7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14.44</c:v>
                </c:pt>
                <c:pt idx="1">
                  <c:v>17.510000000000002</c:v>
                </c:pt>
                <c:pt idx="2">
                  <c:v>20.61</c:v>
                </c:pt>
                <c:pt idx="3">
                  <c:v>23.6</c:v>
                </c:pt>
                <c:pt idx="4">
                  <c:v>24.63</c:v>
                </c:pt>
              </c:numCache>
            </c:numRef>
          </c:val>
          <c:extLst>
            <c:ext xmlns:c16="http://schemas.microsoft.com/office/drawing/2014/chart" uri="{C3380CC4-5D6E-409C-BE32-E72D297353CC}">
              <c16:uniqueId val="{00000000-AAF9-4AF6-9EF7-E36BE674405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25.61</c:v>
                </c:pt>
                <c:pt idx="1">
                  <c:v>26.13</c:v>
                </c:pt>
                <c:pt idx="2">
                  <c:v>26.36</c:v>
                </c:pt>
                <c:pt idx="3">
                  <c:v>23.79</c:v>
                </c:pt>
                <c:pt idx="4">
                  <c:v>25.66</c:v>
                </c:pt>
              </c:numCache>
            </c:numRef>
          </c:val>
          <c:smooth val="0"/>
          <c:extLst>
            <c:ext xmlns:c16="http://schemas.microsoft.com/office/drawing/2014/chart" uri="{C3380CC4-5D6E-409C-BE32-E72D297353CC}">
              <c16:uniqueId val="{00000001-AAF9-4AF6-9EF7-E36BE674405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2.94</c:v>
                </c:pt>
                <c:pt idx="1">
                  <c:v>3.22</c:v>
                </c:pt>
                <c:pt idx="2">
                  <c:v>6.94</c:v>
                </c:pt>
                <c:pt idx="3">
                  <c:v>7.35</c:v>
                </c:pt>
                <c:pt idx="4">
                  <c:v>7.83</c:v>
                </c:pt>
              </c:numCache>
            </c:numRef>
          </c:val>
          <c:extLst>
            <c:ext xmlns:c16="http://schemas.microsoft.com/office/drawing/2014/chart" uri="{C3380CC4-5D6E-409C-BE32-E72D297353CC}">
              <c16:uniqueId val="{00000000-F6EB-4595-A671-56D1454C0F1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c:v>
                </c:pt>
                <c:pt idx="1">
                  <c:v>1.03</c:v>
                </c:pt>
                <c:pt idx="2">
                  <c:v>1.43</c:v>
                </c:pt>
                <c:pt idx="3">
                  <c:v>1.22</c:v>
                </c:pt>
                <c:pt idx="4">
                  <c:v>1.61</c:v>
                </c:pt>
              </c:numCache>
            </c:numRef>
          </c:val>
          <c:smooth val="0"/>
          <c:extLst>
            <c:ext xmlns:c16="http://schemas.microsoft.com/office/drawing/2014/chart" uri="{C3380CC4-5D6E-409C-BE32-E72D297353CC}">
              <c16:uniqueId val="{00000001-F6EB-4595-A671-56D1454C0F1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0C-49ED-BF2C-CCA9CC5C459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13.55</c:v>
                </c:pt>
                <c:pt idx="1">
                  <c:v>9.06</c:v>
                </c:pt>
                <c:pt idx="2">
                  <c:v>7.42</c:v>
                </c:pt>
                <c:pt idx="3">
                  <c:v>4.72</c:v>
                </c:pt>
                <c:pt idx="4">
                  <c:v>4.49</c:v>
                </c:pt>
              </c:numCache>
            </c:numRef>
          </c:val>
          <c:smooth val="0"/>
          <c:extLst>
            <c:ext xmlns:c16="http://schemas.microsoft.com/office/drawing/2014/chart" uri="{C3380CC4-5D6E-409C-BE32-E72D297353CC}">
              <c16:uniqueId val="{00000001-FA0C-49ED-BF2C-CCA9CC5C459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117.09</c:v>
                </c:pt>
                <c:pt idx="1">
                  <c:v>117</c:v>
                </c:pt>
                <c:pt idx="2">
                  <c:v>120.79</c:v>
                </c:pt>
                <c:pt idx="3">
                  <c:v>158.51</c:v>
                </c:pt>
                <c:pt idx="4">
                  <c:v>150.76</c:v>
                </c:pt>
              </c:numCache>
            </c:numRef>
          </c:val>
          <c:extLst>
            <c:ext xmlns:c16="http://schemas.microsoft.com/office/drawing/2014/chart" uri="{C3380CC4-5D6E-409C-BE32-E72D297353CC}">
              <c16:uniqueId val="{00000000-CC9E-40A3-A419-BCA9BC08525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78.45</c:v>
                </c:pt>
                <c:pt idx="1">
                  <c:v>76.31</c:v>
                </c:pt>
                <c:pt idx="2">
                  <c:v>68.180000000000007</c:v>
                </c:pt>
                <c:pt idx="3">
                  <c:v>67.930000000000007</c:v>
                </c:pt>
                <c:pt idx="4">
                  <c:v>68.53</c:v>
                </c:pt>
              </c:numCache>
            </c:numRef>
          </c:val>
          <c:smooth val="0"/>
          <c:extLst>
            <c:ext xmlns:c16="http://schemas.microsoft.com/office/drawing/2014/chart" uri="{C3380CC4-5D6E-409C-BE32-E72D297353CC}">
              <c16:uniqueId val="{00000001-CC9E-40A3-A419-BCA9BC08525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456.46</c:v>
                </c:pt>
                <c:pt idx="1">
                  <c:v>475.29</c:v>
                </c:pt>
                <c:pt idx="2">
                  <c:v>506.04</c:v>
                </c:pt>
                <c:pt idx="3">
                  <c:v>545.12</c:v>
                </c:pt>
                <c:pt idx="4">
                  <c:v>544.34</c:v>
                </c:pt>
              </c:numCache>
            </c:numRef>
          </c:val>
          <c:extLst>
            <c:ext xmlns:c16="http://schemas.microsoft.com/office/drawing/2014/chart" uri="{C3380CC4-5D6E-409C-BE32-E72D297353CC}">
              <c16:uniqueId val="{00000000-7585-4273-B1EB-F30D935AEF9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820.36</c:v>
                </c:pt>
                <c:pt idx="2">
                  <c:v>847.44</c:v>
                </c:pt>
                <c:pt idx="3">
                  <c:v>857.88</c:v>
                </c:pt>
                <c:pt idx="4">
                  <c:v>825.1</c:v>
                </c:pt>
              </c:numCache>
            </c:numRef>
          </c:val>
          <c:smooth val="0"/>
          <c:extLst>
            <c:ext xmlns:c16="http://schemas.microsoft.com/office/drawing/2014/chart" uri="{C3380CC4-5D6E-409C-BE32-E72D297353CC}">
              <c16:uniqueId val="{00000001-7585-4273-B1EB-F30D935AEF9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92.85</c:v>
                </c:pt>
                <c:pt idx="1">
                  <c:v>93.22</c:v>
                </c:pt>
                <c:pt idx="2">
                  <c:v>96.1</c:v>
                </c:pt>
                <c:pt idx="3">
                  <c:v>98.4</c:v>
                </c:pt>
                <c:pt idx="4">
                  <c:v>99.3</c:v>
                </c:pt>
              </c:numCache>
            </c:numRef>
          </c:val>
          <c:extLst>
            <c:ext xmlns:c16="http://schemas.microsoft.com/office/drawing/2014/chart" uri="{C3380CC4-5D6E-409C-BE32-E72D297353CC}">
              <c16:uniqueId val="{00000000-996A-48B4-98E1-F47B10C3ADE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96.54</c:v>
                </c:pt>
                <c:pt idx="1">
                  <c:v>95.4</c:v>
                </c:pt>
                <c:pt idx="2">
                  <c:v>94.69</c:v>
                </c:pt>
                <c:pt idx="3">
                  <c:v>94.97</c:v>
                </c:pt>
                <c:pt idx="4">
                  <c:v>97.07</c:v>
                </c:pt>
              </c:numCache>
            </c:numRef>
          </c:val>
          <c:smooth val="0"/>
          <c:extLst>
            <c:ext xmlns:c16="http://schemas.microsoft.com/office/drawing/2014/chart" uri="{C3380CC4-5D6E-409C-BE32-E72D297353CC}">
              <c16:uniqueId val="{00000001-996A-48B4-98E1-F47B10C3ADE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128.63999999999999</c:v>
                </c:pt>
                <c:pt idx="1">
                  <c:v>127.88</c:v>
                </c:pt>
                <c:pt idx="2">
                  <c:v>123.86</c:v>
                </c:pt>
                <c:pt idx="3">
                  <c:v>120.11</c:v>
                </c:pt>
                <c:pt idx="4">
                  <c:v>118.84</c:v>
                </c:pt>
              </c:numCache>
            </c:numRef>
          </c:val>
          <c:extLst>
            <c:ext xmlns:c16="http://schemas.microsoft.com/office/drawing/2014/chart" uri="{C3380CC4-5D6E-409C-BE32-E72D297353CC}">
              <c16:uniqueId val="{00000000-D113-4C1E-AC30-B599CAFB743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162.81</c:v>
                </c:pt>
                <c:pt idx="1">
                  <c:v>163.19999999999999</c:v>
                </c:pt>
                <c:pt idx="2">
                  <c:v>159.78</c:v>
                </c:pt>
                <c:pt idx="3">
                  <c:v>159.49</c:v>
                </c:pt>
                <c:pt idx="4">
                  <c:v>157.81</c:v>
                </c:pt>
              </c:numCache>
            </c:numRef>
          </c:val>
          <c:smooth val="0"/>
          <c:extLst>
            <c:ext xmlns:c16="http://schemas.microsoft.com/office/drawing/2014/chart" uri="{C3380CC4-5D6E-409C-BE32-E72D297353CC}">
              <c16:uniqueId val="{00000001-D113-4C1E-AC30-B599CAFB743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J28" sqref="BJ2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下松市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自治体職員</v>
      </c>
      <c r="AE8" s="41"/>
      <c r="AF8" s="41"/>
      <c r="AG8" s="41"/>
      <c r="AH8" s="41"/>
      <c r="AI8" s="41"/>
      <c r="AJ8" s="41"/>
      <c r="AK8" s="3"/>
      <c r="AL8" s="42">
        <f>データ!S6</f>
        <v>57294</v>
      </c>
      <c r="AM8" s="42"/>
      <c r="AN8" s="42"/>
      <c r="AO8" s="42"/>
      <c r="AP8" s="42"/>
      <c r="AQ8" s="42"/>
      <c r="AR8" s="42"/>
      <c r="AS8" s="42"/>
      <c r="AT8" s="35">
        <f>データ!T6</f>
        <v>89.36</v>
      </c>
      <c r="AU8" s="35"/>
      <c r="AV8" s="35"/>
      <c r="AW8" s="35"/>
      <c r="AX8" s="35"/>
      <c r="AY8" s="35"/>
      <c r="AZ8" s="35"/>
      <c r="BA8" s="35"/>
      <c r="BB8" s="35">
        <f>データ!U6</f>
        <v>641.16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64.52</v>
      </c>
      <c r="J10" s="35"/>
      <c r="K10" s="35"/>
      <c r="L10" s="35"/>
      <c r="M10" s="35"/>
      <c r="N10" s="35"/>
      <c r="O10" s="35"/>
      <c r="P10" s="35">
        <f>データ!P6</f>
        <v>90.03</v>
      </c>
      <c r="Q10" s="35"/>
      <c r="R10" s="35"/>
      <c r="S10" s="35"/>
      <c r="T10" s="35"/>
      <c r="U10" s="35"/>
      <c r="V10" s="35"/>
      <c r="W10" s="35">
        <f>データ!Q6</f>
        <v>76.12</v>
      </c>
      <c r="X10" s="35"/>
      <c r="Y10" s="35"/>
      <c r="Z10" s="35"/>
      <c r="AA10" s="35"/>
      <c r="AB10" s="35"/>
      <c r="AC10" s="35"/>
      <c r="AD10" s="42">
        <f>データ!R6</f>
        <v>2200</v>
      </c>
      <c r="AE10" s="42"/>
      <c r="AF10" s="42"/>
      <c r="AG10" s="42"/>
      <c r="AH10" s="42"/>
      <c r="AI10" s="42"/>
      <c r="AJ10" s="42"/>
      <c r="AK10" s="2"/>
      <c r="AL10" s="42">
        <f>データ!V6</f>
        <v>51533</v>
      </c>
      <c r="AM10" s="42"/>
      <c r="AN10" s="42"/>
      <c r="AO10" s="42"/>
      <c r="AP10" s="42"/>
      <c r="AQ10" s="42"/>
      <c r="AR10" s="42"/>
      <c r="AS10" s="42"/>
      <c r="AT10" s="35">
        <f>データ!W6</f>
        <v>11.74</v>
      </c>
      <c r="AU10" s="35"/>
      <c r="AV10" s="35"/>
      <c r="AW10" s="35"/>
      <c r="AX10" s="35"/>
      <c r="AY10" s="35"/>
      <c r="AZ10" s="35"/>
      <c r="BA10" s="35"/>
      <c r="BB10" s="35">
        <f>データ!X6</f>
        <v>4389.5200000000004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eMy+YHNGbkALfDst2QFOT5RF+1BOBM5NwzPFI1aWiktYHTqSDDf+C7z6g8CUXSgfMJCci7m2YNlJM5h+Y6YQZg==" saltValue="HWflRs/YpoNuKPOe5QRKQ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352071</v>
      </c>
      <c r="D6" s="19">
        <f t="shared" si="3"/>
        <v>46</v>
      </c>
      <c r="E6" s="19">
        <f t="shared" si="3"/>
        <v>17</v>
      </c>
      <c r="F6" s="19">
        <f t="shared" si="3"/>
        <v>1</v>
      </c>
      <c r="G6" s="19">
        <f t="shared" si="3"/>
        <v>0</v>
      </c>
      <c r="H6" s="19" t="str">
        <f t="shared" si="3"/>
        <v>山口県　下松市</v>
      </c>
      <c r="I6" s="19" t="str">
        <f t="shared" si="3"/>
        <v>法適用</v>
      </c>
      <c r="J6" s="19" t="str">
        <f t="shared" si="3"/>
        <v>下水道事業</v>
      </c>
      <c r="K6" s="19" t="str">
        <f t="shared" si="3"/>
        <v>公共下水道</v>
      </c>
      <c r="L6" s="19" t="str">
        <f t="shared" si="3"/>
        <v>Bd1</v>
      </c>
      <c r="M6" s="19" t="str">
        <f t="shared" si="3"/>
        <v>自治体職員</v>
      </c>
      <c r="N6" s="20" t="str">
        <f t="shared" si="3"/>
        <v>-</v>
      </c>
      <c r="O6" s="20">
        <f t="shared" si="3"/>
        <v>64.52</v>
      </c>
      <c r="P6" s="20">
        <f t="shared" si="3"/>
        <v>90.03</v>
      </c>
      <c r="Q6" s="20">
        <f t="shared" si="3"/>
        <v>76.12</v>
      </c>
      <c r="R6" s="20">
        <f t="shared" si="3"/>
        <v>2200</v>
      </c>
      <c r="S6" s="20">
        <f t="shared" si="3"/>
        <v>57294</v>
      </c>
      <c r="T6" s="20">
        <f t="shared" si="3"/>
        <v>89.36</v>
      </c>
      <c r="U6" s="20">
        <f t="shared" si="3"/>
        <v>641.16</v>
      </c>
      <c r="V6" s="20">
        <f t="shared" si="3"/>
        <v>51533</v>
      </c>
      <c r="W6" s="20">
        <f t="shared" si="3"/>
        <v>11.74</v>
      </c>
      <c r="X6" s="20">
        <f t="shared" si="3"/>
        <v>4389.5200000000004</v>
      </c>
      <c r="Y6" s="21">
        <f>IF(Y7="",NA(),Y7)</f>
        <v>102.7</v>
      </c>
      <c r="Z6" s="21">
        <f t="shared" ref="Z6:AH6" si="4">IF(Z7="",NA(),Z7)</f>
        <v>102.13</v>
      </c>
      <c r="AA6" s="21">
        <f t="shared" si="4"/>
        <v>102.25</v>
      </c>
      <c r="AB6" s="21">
        <f t="shared" si="4"/>
        <v>101.34</v>
      </c>
      <c r="AC6" s="21">
        <f t="shared" si="4"/>
        <v>102.24</v>
      </c>
      <c r="AD6" s="21">
        <f t="shared" si="4"/>
        <v>108.03</v>
      </c>
      <c r="AE6" s="21">
        <f t="shared" si="4"/>
        <v>106.9</v>
      </c>
      <c r="AF6" s="21">
        <f t="shared" si="4"/>
        <v>106.99</v>
      </c>
      <c r="AG6" s="21">
        <f t="shared" si="4"/>
        <v>107.85</v>
      </c>
      <c r="AH6" s="21">
        <f t="shared" si="4"/>
        <v>108.04</v>
      </c>
      <c r="AI6" s="20" t="str">
        <f>IF(AI7="","",IF(AI7="-","【-】","【"&amp;SUBSTITUTE(TEXT(AI7,"#,##0.00"),"-","△")&amp;"】"))</f>
        <v>【107.02】</v>
      </c>
      <c r="AJ6" s="20">
        <f>IF(AJ7="",NA(),AJ7)</f>
        <v>0</v>
      </c>
      <c r="AK6" s="20">
        <f t="shared" ref="AK6:AS6" si="5">IF(AK7="",NA(),AK7)</f>
        <v>0</v>
      </c>
      <c r="AL6" s="20">
        <f t="shared" si="5"/>
        <v>0</v>
      </c>
      <c r="AM6" s="20">
        <f t="shared" si="5"/>
        <v>0</v>
      </c>
      <c r="AN6" s="20">
        <f t="shared" si="5"/>
        <v>0</v>
      </c>
      <c r="AO6" s="21">
        <f t="shared" si="5"/>
        <v>13.55</v>
      </c>
      <c r="AP6" s="21">
        <f t="shared" si="5"/>
        <v>9.06</v>
      </c>
      <c r="AQ6" s="21">
        <f t="shared" si="5"/>
        <v>7.42</v>
      </c>
      <c r="AR6" s="21">
        <f t="shared" si="5"/>
        <v>4.72</v>
      </c>
      <c r="AS6" s="21">
        <f t="shared" si="5"/>
        <v>4.49</v>
      </c>
      <c r="AT6" s="20" t="str">
        <f>IF(AT7="","",IF(AT7="-","【-】","【"&amp;SUBSTITUTE(TEXT(AT7,"#,##0.00"),"-","△")&amp;"】"))</f>
        <v>【3.09】</v>
      </c>
      <c r="AU6" s="21">
        <f>IF(AU7="",NA(),AU7)</f>
        <v>117.09</v>
      </c>
      <c r="AV6" s="21">
        <f t="shared" ref="AV6:BD6" si="6">IF(AV7="",NA(),AV7)</f>
        <v>117</v>
      </c>
      <c r="AW6" s="21">
        <f t="shared" si="6"/>
        <v>120.79</v>
      </c>
      <c r="AX6" s="21">
        <f t="shared" si="6"/>
        <v>158.51</v>
      </c>
      <c r="AY6" s="21">
        <f t="shared" si="6"/>
        <v>150.76</v>
      </c>
      <c r="AZ6" s="21">
        <f t="shared" si="6"/>
        <v>78.45</v>
      </c>
      <c r="BA6" s="21">
        <f t="shared" si="6"/>
        <v>76.31</v>
      </c>
      <c r="BB6" s="21">
        <f t="shared" si="6"/>
        <v>68.180000000000007</v>
      </c>
      <c r="BC6" s="21">
        <f t="shared" si="6"/>
        <v>67.930000000000007</v>
      </c>
      <c r="BD6" s="21">
        <f t="shared" si="6"/>
        <v>68.53</v>
      </c>
      <c r="BE6" s="20" t="str">
        <f>IF(BE7="","",IF(BE7="-","【-】","【"&amp;SUBSTITUTE(TEXT(BE7,"#,##0.00"),"-","△")&amp;"】"))</f>
        <v>【71.39】</v>
      </c>
      <c r="BF6" s="21">
        <f>IF(BF7="",NA(),BF7)</f>
        <v>456.46</v>
      </c>
      <c r="BG6" s="21">
        <f t="shared" ref="BG6:BO6" si="7">IF(BG7="",NA(),BG7)</f>
        <v>475.29</v>
      </c>
      <c r="BH6" s="21">
        <f t="shared" si="7"/>
        <v>506.04</v>
      </c>
      <c r="BI6" s="21">
        <f t="shared" si="7"/>
        <v>545.12</v>
      </c>
      <c r="BJ6" s="21">
        <f t="shared" si="7"/>
        <v>544.34</v>
      </c>
      <c r="BK6" s="21">
        <f t="shared" si="7"/>
        <v>799.41</v>
      </c>
      <c r="BL6" s="21">
        <f t="shared" si="7"/>
        <v>820.36</v>
      </c>
      <c r="BM6" s="21">
        <f t="shared" si="7"/>
        <v>847.44</v>
      </c>
      <c r="BN6" s="21">
        <f t="shared" si="7"/>
        <v>857.88</v>
      </c>
      <c r="BO6" s="21">
        <f t="shared" si="7"/>
        <v>825.1</v>
      </c>
      <c r="BP6" s="20" t="str">
        <f>IF(BP7="","",IF(BP7="-","【-】","【"&amp;SUBSTITUTE(TEXT(BP7,"#,##0.00"),"-","△")&amp;"】"))</f>
        <v>【669.11】</v>
      </c>
      <c r="BQ6" s="21">
        <f>IF(BQ7="",NA(),BQ7)</f>
        <v>92.85</v>
      </c>
      <c r="BR6" s="21">
        <f t="shared" ref="BR6:BZ6" si="8">IF(BR7="",NA(),BR7)</f>
        <v>93.22</v>
      </c>
      <c r="BS6" s="21">
        <f t="shared" si="8"/>
        <v>96.1</v>
      </c>
      <c r="BT6" s="21">
        <f t="shared" si="8"/>
        <v>98.4</v>
      </c>
      <c r="BU6" s="21">
        <f t="shared" si="8"/>
        <v>99.3</v>
      </c>
      <c r="BV6" s="21">
        <f t="shared" si="8"/>
        <v>96.54</v>
      </c>
      <c r="BW6" s="21">
        <f t="shared" si="8"/>
        <v>95.4</v>
      </c>
      <c r="BX6" s="21">
        <f t="shared" si="8"/>
        <v>94.69</v>
      </c>
      <c r="BY6" s="21">
        <f t="shared" si="8"/>
        <v>94.97</v>
      </c>
      <c r="BZ6" s="21">
        <f t="shared" si="8"/>
        <v>97.07</v>
      </c>
      <c r="CA6" s="20" t="str">
        <f>IF(CA7="","",IF(CA7="-","【-】","【"&amp;SUBSTITUTE(TEXT(CA7,"#,##0.00"),"-","△")&amp;"】"))</f>
        <v>【99.73】</v>
      </c>
      <c r="CB6" s="21">
        <f>IF(CB7="",NA(),CB7)</f>
        <v>128.63999999999999</v>
      </c>
      <c r="CC6" s="21">
        <f t="shared" ref="CC6:CK6" si="9">IF(CC7="",NA(),CC7)</f>
        <v>127.88</v>
      </c>
      <c r="CD6" s="21">
        <f t="shared" si="9"/>
        <v>123.86</v>
      </c>
      <c r="CE6" s="21">
        <f t="shared" si="9"/>
        <v>120.11</v>
      </c>
      <c r="CF6" s="21">
        <f t="shared" si="9"/>
        <v>118.84</v>
      </c>
      <c r="CG6" s="21">
        <f t="shared" si="9"/>
        <v>162.81</v>
      </c>
      <c r="CH6" s="21">
        <f t="shared" si="9"/>
        <v>163.19999999999999</v>
      </c>
      <c r="CI6" s="21">
        <f t="shared" si="9"/>
        <v>159.78</v>
      </c>
      <c r="CJ6" s="21">
        <f t="shared" si="9"/>
        <v>159.49</v>
      </c>
      <c r="CK6" s="21">
        <f t="shared" si="9"/>
        <v>157.81</v>
      </c>
      <c r="CL6" s="20" t="str">
        <f>IF(CL7="","",IF(CL7="-","【-】","【"&amp;SUBSTITUTE(TEXT(CL7,"#,##0.00"),"-","△")&amp;"】"))</f>
        <v>【134.98】</v>
      </c>
      <c r="CM6" s="21">
        <f>IF(CM7="",NA(),CM7)</f>
        <v>76.099999999999994</v>
      </c>
      <c r="CN6" s="21">
        <f t="shared" ref="CN6:CV6" si="10">IF(CN7="",NA(),CN7)</f>
        <v>76.52</v>
      </c>
      <c r="CO6" s="21">
        <f t="shared" si="10"/>
        <v>75.39</v>
      </c>
      <c r="CP6" s="21">
        <f t="shared" si="10"/>
        <v>77.78</v>
      </c>
      <c r="CQ6" s="21">
        <f t="shared" si="10"/>
        <v>77.959999999999994</v>
      </c>
      <c r="CR6" s="21">
        <f t="shared" si="10"/>
        <v>64.959999999999994</v>
      </c>
      <c r="CS6" s="21">
        <f t="shared" si="10"/>
        <v>65.040000000000006</v>
      </c>
      <c r="CT6" s="21">
        <f t="shared" si="10"/>
        <v>68.31</v>
      </c>
      <c r="CU6" s="21">
        <f t="shared" si="10"/>
        <v>65.28</v>
      </c>
      <c r="CV6" s="21">
        <f t="shared" si="10"/>
        <v>64.92</v>
      </c>
      <c r="CW6" s="20" t="str">
        <f>IF(CW7="","",IF(CW7="-","【-】","【"&amp;SUBSTITUTE(TEXT(CW7,"#,##0.00"),"-","△")&amp;"】"))</f>
        <v>【59.99】</v>
      </c>
      <c r="CX6" s="21">
        <f>IF(CX7="",NA(),CX7)</f>
        <v>97</v>
      </c>
      <c r="CY6" s="21">
        <f t="shared" ref="CY6:DG6" si="11">IF(CY7="",NA(),CY7)</f>
        <v>96.94</v>
      </c>
      <c r="CZ6" s="21">
        <f t="shared" si="11"/>
        <v>97.14</v>
      </c>
      <c r="DA6" s="21">
        <f t="shared" si="11"/>
        <v>96.88</v>
      </c>
      <c r="DB6" s="21">
        <f t="shared" si="11"/>
        <v>97.02</v>
      </c>
      <c r="DC6" s="21">
        <f t="shared" si="11"/>
        <v>92.3</v>
      </c>
      <c r="DD6" s="21">
        <f t="shared" si="11"/>
        <v>92.55</v>
      </c>
      <c r="DE6" s="21">
        <f t="shared" si="11"/>
        <v>92.62</v>
      </c>
      <c r="DF6" s="21">
        <f t="shared" si="11"/>
        <v>92.72</v>
      </c>
      <c r="DG6" s="21">
        <f t="shared" si="11"/>
        <v>92.88</v>
      </c>
      <c r="DH6" s="20" t="str">
        <f>IF(DH7="","",IF(DH7="-","【-】","【"&amp;SUBSTITUTE(TEXT(DH7,"#,##0.00"),"-","△")&amp;"】"))</f>
        <v>【95.72】</v>
      </c>
      <c r="DI6" s="21">
        <f>IF(DI7="",NA(),DI7)</f>
        <v>14.44</v>
      </c>
      <c r="DJ6" s="21">
        <f t="shared" ref="DJ6:DR6" si="12">IF(DJ7="",NA(),DJ7)</f>
        <v>17.510000000000002</v>
      </c>
      <c r="DK6" s="21">
        <f t="shared" si="12"/>
        <v>20.61</v>
      </c>
      <c r="DL6" s="21">
        <f t="shared" si="12"/>
        <v>23.6</v>
      </c>
      <c r="DM6" s="21">
        <f t="shared" si="12"/>
        <v>24.63</v>
      </c>
      <c r="DN6" s="21">
        <f t="shared" si="12"/>
        <v>25.61</v>
      </c>
      <c r="DO6" s="21">
        <f t="shared" si="12"/>
        <v>26.13</v>
      </c>
      <c r="DP6" s="21">
        <f t="shared" si="12"/>
        <v>26.36</v>
      </c>
      <c r="DQ6" s="21">
        <f t="shared" si="12"/>
        <v>23.79</v>
      </c>
      <c r="DR6" s="21">
        <f t="shared" si="12"/>
        <v>25.66</v>
      </c>
      <c r="DS6" s="20" t="str">
        <f>IF(DS7="","",IF(DS7="-","【-】","【"&amp;SUBSTITUTE(TEXT(DS7,"#,##0.00"),"-","△")&amp;"】"))</f>
        <v>【38.17】</v>
      </c>
      <c r="DT6" s="21">
        <f>IF(DT7="",NA(),DT7)</f>
        <v>2.94</v>
      </c>
      <c r="DU6" s="21">
        <f t="shared" ref="DU6:EC6" si="13">IF(DU7="",NA(),DU7)</f>
        <v>3.22</v>
      </c>
      <c r="DV6" s="21">
        <f t="shared" si="13"/>
        <v>6.94</v>
      </c>
      <c r="DW6" s="21">
        <f t="shared" si="13"/>
        <v>7.35</v>
      </c>
      <c r="DX6" s="21">
        <f t="shared" si="13"/>
        <v>7.83</v>
      </c>
      <c r="DY6" s="21">
        <f t="shared" si="13"/>
        <v>1.07</v>
      </c>
      <c r="DZ6" s="21">
        <f t="shared" si="13"/>
        <v>1.03</v>
      </c>
      <c r="EA6" s="21">
        <f t="shared" si="13"/>
        <v>1.43</v>
      </c>
      <c r="EB6" s="21">
        <f t="shared" si="13"/>
        <v>1.22</v>
      </c>
      <c r="EC6" s="21">
        <f t="shared" si="13"/>
        <v>1.61</v>
      </c>
      <c r="ED6" s="20" t="str">
        <f>IF(ED7="","",IF(ED7="-","【-】","【"&amp;SUBSTITUTE(TEXT(ED7,"#,##0.00"),"-","△")&amp;"】"))</f>
        <v>【6.54】</v>
      </c>
      <c r="EE6" s="20">
        <f>IF(EE7="",NA(),EE7)</f>
        <v>0</v>
      </c>
      <c r="EF6" s="20">
        <f t="shared" ref="EF6:EN6" si="14">IF(EF7="",NA(),EF7)</f>
        <v>0</v>
      </c>
      <c r="EG6" s="20">
        <f t="shared" si="14"/>
        <v>0</v>
      </c>
      <c r="EH6" s="20">
        <f t="shared" si="14"/>
        <v>0</v>
      </c>
      <c r="EI6" s="21">
        <f t="shared" si="14"/>
        <v>0.05</v>
      </c>
      <c r="EJ6" s="21">
        <f t="shared" si="14"/>
        <v>0.13</v>
      </c>
      <c r="EK6" s="21">
        <f t="shared" si="14"/>
        <v>0.1</v>
      </c>
      <c r="EL6" s="21">
        <f t="shared" si="14"/>
        <v>0.09</v>
      </c>
      <c r="EM6" s="21">
        <f t="shared" si="14"/>
        <v>0.09</v>
      </c>
      <c r="EN6" s="21">
        <f t="shared" si="14"/>
        <v>0.17</v>
      </c>
      <c r="EO6" s="20" t="str">
        <f>IF(EO7="","",IF(EO7="-","【-】","【"&amp;SUBSTITUTE(TEXT(EO7,"#,##0.00"),"-","△")&amp;"】"))</f>
        <v>【0.24】</v>
      </c>
    </row>
    <row r="7" spans="1:148" s="22" customFormat="1" x14ac:dyDescent="0.15">
      <c r="A7" s="14"/>
      <c r="B7" s="23">
        <v>2021</v>
      </c>
      <c r="C7" s="23">
        <v>352071</v>
      </c>
      <c r="D7" s="23">
        <v>46</v>
      </c>
      <c r="E7" s="23">
        <v>17</v>
      </c>
      <c r="F7" s="23">
        <v>1</v>
      </c>
      <c r="G7" s="23">
        <v>0</v>
      </c>
      <c r="H7" s="23" t="s">
        <v>96</v>
      </c>
      <c r="I7" s="23" t="s">
        <v>97</v>
      </c>
      <c r="J7" s="23" t="s">
        <v>98</v>
      </c>
      <c r="K7" s="23" t="s">
        <v>99</v>
      </c>
      <c r="L7" s="23" t="s">
        <v>100</v>
      </c>
      <c r="M7" s="23" t="s">
        <v>101</v>
      </c>
      <c r="N7" s="24" t="s">
        <v>102</v>
      </c>
      <c r="O7" s="24">
        <v>64.52</v>
      </c>
      <c r="P7" s="24">
        <v>90.03</v>
      </c>
      <c r="Q7" s="24">
        <v>76.12</v>
      </c>
      <c r="R7" s="24">
        <v>2200</v>
      </c>
      <c r="S7" s="24">
        <v>57294</v>
      </c>
      <c r="T7" s="24">
        <v>89.36</v>
      </c>
      <c r="U7" s="24">
        <v>641.16</v>
      </c>
      <c r="V7" s="24">
        <v>51533</v>
      </c>
      <c r="W7" s="24">
        <v>11.74</v>
      </c>
      <c r="X7" s="24">
        <v>4389.5200000000004</v>
      </c>
      <c r="Y7" s="24">
        <v>102.7</v>
      </c>
      <c r="Z7" s="24">
        <v>102.13</v>
      </c>
      <c r="AA7" s="24">
        <v>102.25</v>
      </c>
      <c r="AB7" s="24">
        <v>101.34</v>
      </c>
      <c r="AC7" s="24">
        <v>102.24</v>
      </c>
      <c r="AD7" s="24">
        <v>108.03</v>
      </c>
      <c r="AE7" s="24">
        <v>106.9</v>
      </c>
      <c r="AF7" s="24">
        <v>106.99</v>
      </c>
      <c r="AG7" s="24">
        <v>107.85</v>
      </c>
      <c r="AH7" s="24">
        <v>108.04</v>
      </c>
      <c r="AI7" s="24">
        <v>107.02</v>
      </c>
      <c r="AJ7" s="24">
        <v>0</v>
      </c>
      <c r="AK7" s="24">
        <v>0</v>
      </c>
      <c r="AL7" s="24">
        <v>0</v>
      </c>
      <c r="AM7" s="24">
        <v>0</v>
      </c>
      <c r="AN7" s="24">
        <v>0</v>
      </c>
      <c r="AO7" s="24">
        <v>13.55</v>
      </c>
      <c r="AP7" s="24">
        <v>9.06</v>
      </c>
      <c r="AQ7" s="24">
        <v>7.42</v>
      </c>
      <c r="AR7" s="24">
        <v>4.72</v>
      </c>
      <c r="AS7" s="24">
        <v>4.49</v>
      </c>
      <c r="AT7" s="24">
        <v>3.09</v>
      </c>
      <c r="AU7" s="24">
        <v>117.09</v>
      </c>
      <c r="AV7" s="24">
        <v>117</v>
      </c>
      <c r="AW7" s="24">
        <v>120.79</v>
      </c>
      <c r="AX7" s="24">
        <v>158.51</v>
      </c>
      <c r="AY7" s="24">
        <v>150.76</v>
      </c>
      <c r="AZ7" s="24">
        <v>78.45</v>
      </c>
      <c r="BA7" s="24">
        <v>76.31</v>
      </c>
      <c r="BB7" s="24">
        <v>68.180000000000007</v>
      </c>
      <c r="BC7" s="24">
        <v>67.930000000000007</v>
      </c>
      <c r="BD7" s="24">
        <v>68.53</v>
      </c>
      <c r="BE7" s="24">
        <v>71.39</v>
      </c>
      <c r="BF7" s="24">
        <v>456.46</v>
      </c>
      <c r="BG7" s="24">
        <v>475.29</v>
      </c>
      <c r="BH7" s="24">
        <v>506.04</v>
      </c>
      <c r="BI7" s="24">
        <v>545.12</v>
      </c>
      <c r="BJ7" s="24">
        <v>544.34</v>
      </c>
      <c r="BK7" s="24">
        <v>799.41</v>
      </c>
      <c r="BL7" s="24">
        <v>820.36</v>
      </c>
      <c r="BM7" s="24">
        <v>847.44</v>
      </c>
      <c r="BN7" s="24">
        <v>857.88</v>
      </c>
      <c r="BO7" s="24">
        <v>825.1</v>
      </c>
      <c r="BP7" s="24">
        <v>669.11</v>
      </c>
      <c r="BQ7" s="24">
        <v>92.85</v>
      </c>
      <c r="BR7" s="24">
        <v>93.22</v>
      </c>
      <c r="BS7" s="24">
        <v>96.1</v>
      </c>
      <c r="BT7" s="24">
        <v>98.4</v>
      </c>
      <c r="BU7" s="24">
        <v>99.3</v>
      </c>
      <c r="BV7" s="24">
        <v>96.54</v>
      </c>
      <c r="BW7" s="24">
        <v>95.4</v>
      </c>
      <c r="BX7" s="24">
        <v>94.69</v>
      </c>
      <c r="BY7" s="24">
        <v>94.97</v>
      </c>
      <c r="BZ7" s="24">
        <v>97.07</v>
      </c>
      <c r="CA7" s="24">
        <v>99.73</v>
      </c>
      <c r="CB7" s="24">
        <v>128.63999999999999</v>
      </c>
      <c r="CC7" s="24">
        <v>127.88</v>
      </c>
      <c r="CD7" s="24">
        <v>123.86</v>
      </c>
      <c r="CE7" s="24">
        <v>120.11</v>
      </c>
      <c r="CF7" s="24">
        <v>118.84</v>
      </c>
      <c r="CG7" s="24">
        <v>162.81</v>
      </c>
      <c r="CH7" s="24">
        <v>163.19999999999999</v>
      </c>
      <c r="CI7" s="24">
        <v>159.78</v>
      </c>
      <c r="CJ7" s="24">
        <v>159.49</v>
      </c>
      <c r="CK7" s="24">
        <v>157.81</v>
      </c>
      <c r="CL7" s="24">
        <v>134.97999999999999</v>
      </c>
      <c r="CM7" s="24">
        <v>76.099999999999994</v>
      </c>
      <c r="CN7" s="24">
        <v>76.52</v>
      </c>
      <c r="CO7" s="24">
        <v>75.39</v>
      </c>
      <c r="CP7" s="24">
        <v>77.78</v>
      </c>
      <c r="CQ7" s="24">
        <v>77.959999999999994</v>
      </c>
      <c r="CR7" s="24">
        <v>64.959999999999994</v>
      </c>
      <c r="CS7" s="24">
        <v>65.040000000000006</v>
      </c>
      <c r="CT7" s="24">
        <v>68.31</v>
      </c>
      <c r="CU7" s="24">
        <v>65.28</v>
      </c>
      <c r="CV7" s="24">
        <v>64.92</v>
      </c>
      <c r="CW7" s="24">
        <v>59.99</v>
      </c>
      <c r="CX7" s="24">
        <v>97</v>
      </c>
      <c r="CY7" s="24">
        <v>96.94</v>
      </c>
      <c r="CZ7" s="24">
        <v>97.14</v>
      </c>
      <c r="DA7" s="24">
        <v>96.88</v>
      </c>
      <c r="DB7" s="24">
        <v>97.02</v>
      </c>
      <c r="DC7" s="24">
        <v>92.3</v>
      </c>
      <c r="DD7" s="24">
        <v>92.55</v>
      </c>
      <c r="DE7" s="24">
        <v>92.62</v>
      </c>
      <c r="DF7" s="24">
        <v>92.72</v>
      </c>
      <c r="DG7" s="24">
        <v>92.88</v>
      </c>
      <c r="DH7" s="24">
        <v>95.72</v>
      </c>
      <c r="DI7" s="24">
        <v>14.44</v>
      </c>
      <c r="DJ7" s="24">
        <v>17.510000000000002</v>
      </c>
      <c r="DK7" s="24">
        <v>20.61</v>
      </c>
      <c r="DL7" s="24">
        <v>23.6</v>
      </c>
      <c r="DM7" s="24">
        <v>24.63</v>
      </c>
      <c r="DN7" s="24">
        <v>25.61</v>
      </c>
      <c r="DO7" s="24">
        <v>26.13</v>
      </c>
      <c r="DP7" s="24">
        <v>26.36</v>
      </c>
      <c r="DQ7" s="24">
        <v>23.79</v>
      </c>
      <c r="DR7" s="24">
        <v>25.66</v>
      </c>
      <c r="DS7" s="24">
        <v>38.17</v>
      </c>
      <c r="DT7" s="24">
        <v>2.94</v>
      </c>
      <c r="DU7" s="24">
        <v>3.22</v>
      </c>
      <c r="DV7" s="24">
        <v>6.94</v>
      </c>
      <c r="DW7" s="24">
        <v>7.35</v>
      </c>
      <c r="DX7" s="24">
        <v>7.83</v>
      </c>
      <c r="DY7" s="24">
        <v>1.07</v>
      </c>
      <c r="DZ7" s="24">
        <v>1.03</v>
      </c>
      <c r="EA7" s="24">
        <v>1.43</v>
      </c>
      <c r="EB7" s="24">
        <v>1.22</v>
      </c>
      <c r="EC7" s="24">
        <v>1.61</v>
      </c>
      <c r="ED7" s="24">
        <v>6.54</v>
      </c>
      <c r="EE7" s="24">
        <v>0</v>
      </c>
      <c r="EF7" s="24">
        <v>0</v>
      </c>
      <c r="EG7" s="24">
        <v>0</v>
      </c>
      <c r="EH7" s="24">
        <v>0</v>
      </c>
      <c r="EI7" s="24">
        <v>0.05</v>
      </c>
      <c r="EJ7" s="24">
        <v>0.13</v>
      </c>
      <c r="EK7" s="24">
        <v>0.1</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1367</cp:lastModifiedBy>
  <cp:lastPrinted>2023-01-19T01:43:21Z</cp:lastPrinted>
  <dcterms:created xsi:type="dcterms:W3CDTF">2023-01-12T23:34:12Z</dcterms:created>
  <dcterms:modified xsi:type="dcterms:W3CDTF">2023-01-23T05:07:43Z</dcterms:modified>
  <cp:category/>
</cp:coreProperties>
</file>