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4年度（平成29～03年度決算）\04 提出用作成（黒字化）\"/>
    </mc:Choice>
  </mc:AlternateContent>
  <workbookProtection workbookAlgorithmName="SHA-512" workbookHashValue="VpnI3hcoitOOkhoROfbe5spfGfnVqNLt/+fGiSMYC9kiLcfn25S7H6cfi6AGoqLpb2Ojt3/0640m2VsN6jgp5g==" workbookSaltValue="UZmP5Qr1Fs+2d8vXJpg0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D10" i="4"/>
  <c r="W10" i="4"/>
  <c r="P10" i="4"/>
  <c r="B10" i="4"/>
  <c r="BB8" i="4"/>
  <c r="AT8" i="4"/>
  <c r="AD8" i="4"/>
  <c r="W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<sst xmlns="http://schemas.openxmlformats.org/spreadsheetml/2006/main" count="275" uniqueCount="117">
  <si>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</si>
  <si>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</si>
  <si>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</si>
  <si>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</si>
  <si>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</si>
  <si>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</si>
  <si>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</si>
  <si>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</si>
  <si>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</si>
  <si>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</si>
  <si>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</si>
  <si>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</si>
  <si>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</si>
  <si>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</si>
  <si>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</si>
  <si>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</si>
  <si>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</si>
  <si>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</si>
  <si>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</si>
  <si>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</si>
  <si>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</si>
  <si>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</si>
  <si>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</si>
  <si>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</si>
  <si>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</si>
  <si>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</si>
  <si>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</si>
  <si>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</si>
  <si>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</si>
  <si>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</si>
  <si>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</si>
  <si>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</si>
  <si>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</si>
  <si>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</si>
  <si>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</si>
  <si>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</si>
  <si>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</si>
  <si>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</si>
  <si>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</si>
  <si>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</si>
  <si>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</si>
  <si>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</si>
  <si>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</si>
  <si>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</si>
  <si>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</si>
  <si>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</si>
  <si>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</si>
  <si>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</si>
  <si>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</si>
  <si>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</si>
  <si>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</si>
  <si>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</si>
  <si>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</si>
  <si>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</si>
  <si>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</si>
  <si>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</si>
  <si>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</si>
  <si>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</si>
  <si>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</si>
  <si>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</si>
  <si>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</si>
  <si>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</si>
  <si>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</si>
  <si>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</si>
  <si>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</si>
  <si>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</si>
  <si>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</si>
  <si>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</si>
  <si>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</si>
  <si>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</si>
  <si>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</si>
  <si>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</si>
  <si>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</si>
  <si>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</si>
  <si>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</si>
  <si>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</si>
  <si>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</si>
  <si>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</si>
  <si>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</si>
  <si>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</si>
  <si>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</si>
  <si>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</si>
  <si>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</si>
  <si>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</si>
  <si>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</si>
  <si>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</si>
  <si>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</si>
  <si>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</si>
  <si>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</si>
  <si>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</si>
  <si>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</si>
  <si>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</si>
  <si>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</si>
  <si>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</si>
  <si>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</si>
  <si>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</si>
  <si>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</si>
  <si>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</si>
  <si>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</si>
  <si>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</si>
  <si>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</si>
  <si>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</si>
  <si>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</si>
  <si>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</si>
  <si>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</si>
  <si>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</si>
  <si>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</si>
  <si>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</si>
  <si>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</si>
  <si>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</si>
  <si>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</si>
  <si>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</si>
  <si>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</si>
  <si>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</si>
  <si>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すでにすべての処理区で施設整備が完了しており、施設の設置年度は昭和63年度から平成19年度で、そのほとんどが設置後10年以上経過している。管渠施設においては現在のところ耐用年数を超えたものはないが、処理施設については老朽化が顕在化してきている。施設の機能診断をベースに最適整備構想を策定して計画的、効率的な更新投資を行い、施設の長寿命化を図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徐々に進んでいる状況にある。</t>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</si>
  <si>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phoneticPr fontId="4"/>
  </si>
  <si>
    <t>　令和元年度から地方公営企業法の財務規定を適用している。
　経常収支比率は、前年度と同水準となっている。
　累積欠損金は生じておらず、累積欠損金比率は０％となっている。
　流動比率は、前年度と比較して減少しており、類似団体と比較すると同水準である。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維持管理費が増となったことによるものである。両数値ともに類似団体の水準に達していない状況であり、今後も継続的に経費節減に取り組んでいく必要がある。
　施設利用率は、類似団体を上回っている。
　水洗化率は、全国平均及び類似団体を上回っているが、今後も継続して未接続者への接続勧奨等に取り組む必要がある。</t>
    <rPh sb="117" eb="118">
      <t>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</si>
</sst>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86-46F0-8D3F-342B3B3928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0.02</c:v>
                </c:pt>
                <c:pt idx="4">
                  <c:v>0.01</c:v>
                </c:pt>
              </c:numCache>
            </c:numRef>
          </c:val>
          <c:smooth val="0"/>
          <c:extLst>
            <c:ext xmlns:c16="http://schemas.microsoft.com/office/drawing/2014/chart" uri="{C3380CC4-5D6E-409C-BE32-E72D297353CC}">
              <c16:uniqueId val="{00000001-DB86-46F0-8D3F-342B3B3928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57.5</c:v>
                </c:pt>
                <c:pt idx="3">
                  <c:v>58.08</c:v>
                </c:pt>
                <c:pt idx="4">
                  <c:v>58.37</c:v>
                </c:pt>
              </c:numCache>
            </c:numRef>
          </c:val>
          <c:extLst>
            <c:ext xmlns:c16="http://schemas.microsoft.com/office/drawing/2014/chart" uri="{C3380CC4-5D6E-409C-BE32-E72D297353CC}">
              <c16:uniqueId val="{00000000-3165-4B13-9E9D-E4BC7E2A69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54.06</c:v>
                </c:pt>
                <c:pt idx="3">
                  <c:v>55.26</c:v>
                </c:pt>
                <c:pt idx="4">
                  <c:v>54.54</c:v>
                </c:pt>
              </c:numCache>
            </c:numRef>
          </c:val>
          <c:smooth val="0"/>
          <c:extLst>
            <c:ext xmlns:c16="http://schemas.microsoft.com/office/drawing/2014/chart" uri="{C3380CC4-5D6E-409C-BE32-E72D297353CC}">
              <c16:uniqueId val="{00000001-3165-4B13-9E9D-E4BC7E2A69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91.72</c:v>
                </c:pt>
                <c:pt idx="3">
                  <c:v>90.17</c:v>
                </c:pt>
                <c:pt idx="4">
                  <c:v>91.53</c:v>
                </c:pt>
              </c:numCache>
            </c:numRef>
          </c:val>
          <c:extLst>
            <c:ext xmlns:c16="http://schemas.microsoft.com/office/drawing/2014/chart" uri="{C3380CC4-5D6E-409C-BE32-E72D297353CC}">
              <c16:uniqueId val="{00000000-5C7E-4B33-B2B1-852CE82EE5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90.11</c:v>
                </c:pt>
                <c:pt idx="3">
                  <c:v>90.52</c:v>
                </c:pt>
                <c:pt idx="4">
                  <c:v>90.3</c:v>
                </c:pt>
              </c:numCache>
            </c:numRef>
          </c:val>
          <c:smooth val="0"/>
          <c:extLst>
            <c:ext xmlns:c16="http://schemas.microsoft.com/office/drawing/2014/chart" uri="{C3380CC4-5D6E-409C-BE32-E72D297353CC}">
              <c16:uniqueId val="{00000001-5C7E-4B33-B2B1-852CE82EE5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102.42</c:v>
                </c:pt>
                <c:pt idx="3">
                  <c:v>100.01</c:v>
                </c:pt>
                <c:pt idx="4">
                  <c:v>100</c:v>
                </c:pt>
              </c:numCache>
            </c:numRef>
          </c:val>
          <c:extLst>
            <c:ext xmlns:c16="http://schemas.microsoft.com/office/drawing/2014/chart" uri="{C3380CC4-5D6E-409C-BE32-E72D297353CC}">
              <c16:uniqueId val="{00000000-A285-40E7-A68F-069918F3BF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101.91</c:v>
                </c:pt>
                <c:pt idx="3">
                  <c:v>103.09</c:v>
                </c:pt>
                <c:pt idx="4">
                  <c:v>102.11</c:v>
                </c:pt>
              </c:numCache>
            </c:numRef>
          </c:val>
          <c:smooth val="0"/>
          <c:extLst>
            <c:ext xmlns:c16="http://schemas.microsoft.com/office/drawing/2014/chart" uri="{C3380CC4-5D6E-409C-BE32-E72D297353CC}">
              <c16:uniqueId val="{00000001-A285-40E7-A68F-069918F3BF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c:v>
                </c:pt>
                <c:pt idx="3">
                  <c:v>7.6</c:v>
                </c:pt>
                <c:pt idx="4">
                  <c:v>11.23</c:v>
                </c:pt>
              </c:numCache>
            </c:numRef>
          </c:val>
          <c:extLst>
            <c:ext xmlns:c16="http://schemas.microsoft.com/office/drawing/2014/chart" uri="{C3380CC4-5D6E-409C-BE32-E72D297353CC}">
              <c16:uniqueId val="{00000000-196B-4128-8A0E-64468B6B76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28.19</c:v>
                </c:pt>
                <c:pt idx="3">
                  <c:v>24.8</c:v>
                </c:pt>
                <c:pt idx="4">
                  <c:v>28.12</c:v>
                </c:pt>
              </c:numCache>
            </c:numRef>
          </c:val>
          <c:smooth val="0"/>
          <c:extLst>
            <c:ext xmlns:c16="http://schemas.microsoft.com/office/drawing/2014/chart" uri="{C3380CC4-5D6E-409C-BE32-E72D297353CC}">
              <c16:uniqueId val="{00000001-196B-4128-8A0E-64468B6B76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33-4346-881E-91A0684EBF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D33-4346-881E-91A0684EBF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A1-4852-8358-D65887DE19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127.98</c:v>
                </c:pt>
                <c:pt idx="3">
                  <c:v>101.24</c:v>
                </c:pt>
                <c:pt idx="4">
                  <c:v>124.9</c:v>
                </c:pt>
              </c:numCache>
            </c:numRef>
          </c:val>
          <c:smooth val="0"/>
          <c:extLst>
            <c:ext xmlns:c16="http://schemas.microsoft.com/office/drawing/2014/chart" uri="{C3380CC4-5D6E-409C-BE32-E72D297353CC}">
              <c16:uniqueId val="{00000001-13A1-4852-8358-D65887DE19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41.82</c:v>
                </c:pt>
                <c:pt idx="3">
                  <c:v>40.200000000000003</c:v>
                </c:pt>
                <c:pt idx="4">
                  <c:v>33.47</c:v>
                </c:pt>
              </c:numCache>
            </c:numRef>
          </c:val>
          <c:extLst>
            <c:ext xmlns:c16="http://schemas.microsoft.com/office/drawing/2014/chart" uri="{C3380CC4-5D6E-409C-BE32-E72D297353CC}">
              <c16:uniqueId val="{00000000-9092-4B21-BDFA-ACA7114980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44.14</c:v>
                </c:pt>
                <c:pt idx="3">
                  <c:v>37.24</c:v>
                </c:pt>
                <c:pt idx="4">
                  <c:v>33.58</c:v>
                </c:pt>
              </c:numCache>
            </c:numRef>
          </c:val>
          <c:smooth val="0"/>
          <c:extLst>
            <c:ext xmlns:c16="http://schemas.microsoft.com/office/drawing/2014/chart" uri="{C3380CC4-5D6E-409C-BE32-E72D297353CC}">
              <c16:uniqueId val="{00000001-9092-4B21-BDFA-ACA7114980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3E-4AF3-90A2-BB3E4B539B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654.71</c:v>
                </c:pt>
                <c:pt idx="3">
                  <c:v>783.8</c:v>
                </c:pt>
                <c:pt idx="4">
                  <c:v>778.81</c:v>
                </c:pt>
              </c:numCache>
            </c:numRef>
          </c:val>
          <c:smooth val="0"/>
          <c:extLst>
            <c:ext xmlns:c16="http://schemas.microsoft.com/office/drawing/2014/chart" uri="{C3380CC4-5D6E-409C-BE32-E72D297353CC}">
              <c16:uniqueId val="{00000001-E23E-4AF3-90A2-BB3E4B539B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72.59</c:v>
                </c:pt>
                <c:pt idx="3">
                  <c:v>63.9</c:v>
                </c:pt>
                <c:pt idx="4">
                  <c:v>60.6</c:v>
                </c:pt>
              </c:numCache>
            </c:numRef>
          </c:val>
          <c:extLst>
            <c:ext xmlns:c16="http://schemas.microsoft.com/office/drawing/2014/chart" uri="{C3380CC4-5D6E-409C-BE32-E72D297353CC}">
              <c16:uniqueId val="{00000000-F3D1-4BDA-9D8A-90D4BB4237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65.37</c:v>
                </c:pt>
                <c:pt idx="3">
                  <c:v>68.11</c:v>
                </c:pt>
                <c:pt idx="4">
                  <c:v>67.23</c:v>
                </c:pt>
              </c:numCache>
            </c:numRef>
          </c:val>
          <c:smooth val="0"/>
          <c:extLst>
            <c:ext xmlns:c16="http://schemas.microsoft.com/office/drawing/2014/chart" uri="{C3380CC4-5D6E-409C-BE32-E72D297353CC}">
              <c16:uniqueId val="{00000001-F3D1-4BDA-9D8A-90D4BB4237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196.37</c:v>
                </c:pt>
                <c:pt idx="3">
                  <c:v>241.63</c:v>
                </c:pt>
                <c:pt idx="4">
                  <c:v>255.47</c:v>
                </c:pt>
              </c:numCache>
            </c:numRef>
          </c:val>
          <c:extLst>
            <c:ext xmlns:c16="http://schemas.microsoft.com/office/drawing/2014/chart" uri="{C3380CC4-5D6E-409C-BE32-E72D297353CC}">
              <c16:uniqueId val="{00000000-12AC-44AE-98BD-0AC2FA7603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228.99</c:v>
                </c:pt>
                <c:pt idx="3">
                  <c:v>222.41</c:v>
                </c:pt>
                <c:pt idx="4">
                  <c:v>228.21</c:v>
                </c:pt>
              </c:numCache>
            </c:numRef>
          </c:val>
          <c:smooth val="0"/>
          <c:extLst>
            <c:ext xmlns:c16="http://schemas.microsoft.com/office/drawing/2014/chart" uri="{C3380CC4-5D6E-409C-BE32-E72D297353CC}">
              <c16:uniqueId val="{00000001-12AC-44AE-98BD-0AC2FA7603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130340</v>
      </c>
      <c r="AM8" s="42"/>
      <c r="AN8" s="42"/>
      <c r="AO8" s="42"/>
      <c r="AP8" s="42"/>
      <c r="AQ8" s="42"/>
      <c r="AR8" s="42"/>
      <c r="AS8" s="42"/>
      <c r="AT8" s="35">
        <f>データ!T6</f>
        <v>873.72</v>
      </c>
      <c r="AU8" s="35"/>
      <c r="AV8" s="35"/>
      <c r="AW8" s="35"/>
      <c r="AX8" s="35"/>
      <c r="AY8" s="35"/>
      <c r="AZ8" s="35"/>
      <c r="BA8" s="35"/>
      <c r="BB8" s="35">
        <f>データ!U6</f>
        <v>149.18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86.32</v>
      </c>
      <c r="J10" s="35"/>
      <c r="K10" s="35"/>
      <c r="L10" s="35"/>
      <c r="M10" s="35"/>
      <c r="N10" s="35"/>
      <c r="O10" s="35"/>
      <c r="P10" s="35">
        <f>データ!P6</f>
        <v>2.71</v>
      </c>
      <c r="Q10" s="35"/>
      <c r="R10" s="35"/>
      <c r="S10" s="35"/>
      <c r="T10" s="35"/>
      <c r="U10" s="35"/>
      <c r="V10" s="35"/>
      <c r="W10" s="35">
        <f>データ!Q6</f>
        <v>108.74</v>
      </c>
      <c r="X10" s="35"/>
      <c r="Y10" s="35"/>
      <c r="Z10" s="35"/>
      <c r="AA10" s="35"/>
      <c r="AB10" s="35"/>
      <c r="AC10" s="35"/>
      <c r="AD10" s="42">
        <f>データ!R6</f>
        <v>3135</v>
      </c>
      <c r="AE10" s="42"/>
      <c r="AF10" s="42"/>
      <c r="AG10" s="42"/>
      <c r="AH10" s="42"/>
      <c r="AI10" s="42"/>
      <c r="AJ10" s="42"/>
      <c r="AK10" s="2"/>
      <c r="AL10" s="42">
        <f>データ!V6</f>
        <v>3494</v>
      </c>
      <c r="AM10" s="42"/>
      <c r="AN10" s="42"/>
      <c r="AO10" s="42"/>
      <c r="AP10" s="42"/>
      <c r="AQ10" s="42"/>
      <c r="AR10" s="42"/>
      <c r="AS10" s="42"/>
      <c r="AT10" s="35">
        <f>データ!W6</f>
        <v>2.46</v>
      </c>
      <c r="AU10" s="35"/>
      <c r="AV10" s="35"/>
      <c r="AW10" s="35"/>
      <c r="AX10" s="35"/>
      <c r="AY10" s="35"/>
      <c r="AZ10" s="35"/>
      <c r="BA10" s="35"/>
      <c r="BB10" s="35">
        <f>データ!X6</f>
        <v>1420.33</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CF3Orcvd/envk8+dWHouom0UpvEnFhNRaLWHJbF+Q6cKFebP3pCDLiksJ3p/bUaCRxRG0O6ndSuodiszqLwrIA==" saltValue="B1L8HAuNuJZ6gs3Bwi9z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352080</v>
      </c>
      <c r="D6" s="19">
        <f t="shared" si="3"/>
        <v>46</v>
      </c>
      <c r="E6" s="19">
        <f t="shared" si="3"/>
        <v>17</v>
      </c>
      <c r="F6" s="19">
        <f t="shared" si="3"/>
        <v>5</v>
      </c>
      <c r="G6" s="19">
        <f t="shared" si="3"/>
        <v>0</v>
      </c>
      <c r="H6" s="19" t="str">
        <f t="shared" si="3"/>
        <v>山口県　岩国市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86.32</v>
      </c>
      <c r="P6" s="20">
        <f t="shared" si="3"/>
        <v>2.71</v>
      </c>
      <c r="Q6" s="20">
        <f t="shared" si="3"/>
        <v>108.74</v>
      </c>
      <c r="R6" s="20">
        <f t="shared" si="3"/>
        <v>3135</v>
      </c>
      <c r="S6" s="20">
        <f t="shared" si="3"/>
        <v>130340</v>
      </c>
      <c r="T6" s="20">
        <f t="shared" si="3"/>
        <v>873.72</v>
      </c>
      <c r="U6" s="20">
        <f t="shared" si="3"/>
        <v>149.18</v>
      </c>
      <c r="V6" s="20">
        <f t="shared" si="3"/>
        <v>3494</v>
      </c>
      <c r="W6" s="20">
        <f t="shared" si="3"/>
        <v>2.46</v>
      </c>
      <c r="X6" s="20">
        <f t="shared" si="3"/>
        <v>1420.33</v>
      </c>
      <c r="Y6" s="21" t="str">
        <f>IF(Y7="",NA(),Y7)</f>
        <v>-</v>
      </c>
      <c r="Z6" s="21" t="str">
        <f t="shared" ref="Z6:AH6" si="4">IF(Z7="",NA(),Z7)</f>
        <v>-</v>
      </c>
      <c r="AA6" s="21">
        <f t="shared" si="4"/>
        <v>102.42</v>
      </c>
      <c r="AB6" s="21">
        <f t="shared" si="4"/>
        <v>100.01</v>
      </c>
      <c r="AC6" s="21">
        <f t="shared" si="4"/>
        <v>100</v>
      </c>
      <c r="AD6" s="21" t="str">
        <f t="shared" si="4"/>
        <v>-</v>
      </c>
      <c r="AE6" s="21" t="str">
        <f t="shared" si="4"/>
        <v>-</v>
      </c>
      <c r="AF6" s="21">
        <f t="shared" si="4"/>
        <v>101.91</v>
      </c>
      <c r="AG6" s="21">
        <f t="shared" si="4"/>
        <v>103.09</v>
      </c>
      <c r="AH6" s="21">
        <f t="shared" si="4"/>
        <v>102.11</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127.98</v>
      </c>
      <c r="AR6" s="21">
        <f t="shared" si="5"/>
        <v>101.24</v>
      </c>
      <c r="AS6" s="21">
        <f t="shared" si="5"/>
        <v>124.9</v>
      </c>
      <c r="AT6" s="20" t="str">
        <f>IF(AT7="","",IF(AT7="-","【-】","【"&amp;SUBSTITUTE(TEXT(AT7,"#,##0.00"),"-","△")&amp;"】"))</f>
        <v>【128.23】</v>
      </c>
      <c r="AU6" s="21" t="str">
        <f>IF(AU7="",NA(),AU7)</f>
        <v>-</v>
      </c>
      <c r="AV6" s="21" t="str">
        <f t="shared" ref="AV6:BD6" si="6">IF(AV7="",NA(),AV7)</f>
        <v>-</v>
      </c>
      <c r="AW6" s="21">
        <f t="shared" si="6"/>
        <v>41.82</v>
      </c>
      <c r="AX6" s="21">
        <f t="shared" si="6"/>
        <v>40.200000000000003</v>
      </c>
      <c r="AY6" s="21">
        <f t="shared" si="6"/>
        <v>33.47</v>
      </c>
      <c r="AZ6" s="21" t="str">
        <f t="shared" si="6"/>
        <v>-</v>
      </c>
      <c r="BA6" s="21" t="str">
        <f t="shared" si="6"/>
        <v>-</v>
      </c>
      <c r="BB6" s="21">
        <f t="shared" si="6"/>
        <v>44.14</v>
      </c>
      <c r="BC6" s="21">
        <f t="shared" si="6"/>
        <v>37.24</v>
      </c>
      <c r="BD6" s="21">
        <f t="shared" si="6"/>
        <v>33.58</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654.71</v>
      </c>
      <c r="BN6" s="21">
        <f t="shared" si="7"/>
        <v>783.8</v>
      </c>
      <c r="BO6" s="21">
        <f t="shared" si="7"/>
        <v>778.81</v>
      </c>
      <c r="BP6" s="20" t="str">
        <f>IF(BP7="","",IF(BP7="-","【-】","【"&amp;SUBSTITUTE(TEXT(BP7,"#,##0.00"),"-","△")&amp;"】"))</f>
        <v>【786.37】</v>
      </c>
      <c r="BQ6" s="21" t="str">
        <f>IF(BQ7="",NA(),BQ7)</f>
        <v>-</v>
      </c>
      <c r="BR6" s="21" t="str">
        <f t="shared" ref="BR6:BZ6" si="8">IF(BR7="",NA(),BR7)</f>
        <v>-</v>
      </c>
      <c r="BS6" s="21">
        <f t="shared" si="8"/>
        <v>72.59</v>
      </c>
      <c r="BT6" s="21">
        <f t="shared" si="8"/>
        <v>63.9</v>
      </c>
      <c r="BU6" s="21">
        <f t="shared" si="8"/>
        <v>60.6</v>
      </c>
      <c r="BV6" s="21" t="str">
        <f t="shared" si="8"/>
        <v>-</v>
      </c>
      <c r="BW6" s="21" t="str">
        <f t="shared" si="8"/>
        <v>-</v>
      </c>
      <c r="BX6" s="21">
        <f t="shared" si="8"/>
        <v>65.37</v>
      </c>
      <c r="BY6" s="21">
        <f t="shared" si="8"/>
        <v>68.11</v>
      </c>
      <c r="BZ6" s="21">
        <f t="shared" si="8"/>
        <v>67.23</v>
      </c>
      <c r="CA6" s="20" t="str">
        <f>IF(CA7="","",IF(CA7="-","【-】","【"&amp;SUBSTITUTE(TEXT(CA7,"#,##0.00"),"-","△")&amp;"】"))</f>
        <v>【60.65】</v>
      </c>
      <c r="CB6" s="21" t="str">
        <f>IF(CB7="",NA(),CB7)</f>
        <v>-</v>
      </c>
      <c r="CC6" s="21" t="str">
        <f t="shared" ref="CC6:CK6" si="9">IF(CC7="",NA(),CC7)</f>
        <v>-</v>
      </c>
      <c r="CD6" s="21">
        <f t="shared" si="9"/>
        <v>196.37</v>
      </c>
      <c r="CE6" s="21">
        <f t="shared" si="9"/>
        <v>241.63</v>
      </c>
      <c r="CF6" s="21">
        <f t="shared" si="9"/>
        <v>255.47</v>
      </c>
      <c r="CG6" s="21" t="str">
        <f t="shared" si="9"/>
        <v>-</v>
      </c>
      <c r="CH6" s="21" t="str">
        <f t="shared" si="9"/>
        <v>-</v>
      </c>
      <c r="CI6" s="21">
        <f t="shared" si="9"/>
        <v>228.99</v>
      </c>
      <c r="CJ6" s="21">
        <f t="shared" si="9"/>
        <v>222.41</v>
      </c>
      <c r="CK6" s="21">
        <f t="shared" si="9"/>
        <v>228.21</v>
      </c>
      <c r="CL6" s="20" t="str">
        <f>IF(CL7="","",IF(CL7="-","【-】","【"&amp;SUBSTITUTE(TEXT(CL7,"#,##0.00"),"-","△")&amp;"】"))</f>
        <v>【256.97】</v>
      </c>
      <c r="CM6" s="21" t="str">
        <f>IF(CM7="",NA(),CM7)</f>
        <v>-</v>
      </c>
      <c r="CN6" s="21" t="str">
        <f t="shared" ref="CN6:CV6" si="10">IF(CN7="",NA(),CN7)</f>
        <v>-</v>
      </c>
      <c r="CO6" s="21">
        <f t="shared" si="10"/>
        <v>57.5</v>
      </c>
      <c r="CP6" s="21">
        <f t="shared" si="10"/>
        <v>58.08</v>
      </c>
      <c r="CQ6" s="21">
        <f t="shared" si="10"/>
        <v>58.37</v>
      </c>
      <c r="CR6" s="21" t="str">
        <f t="shared" si="10"/>
        <v>-</v>
      </c>
      <c r="CS6" s="21" t="str">
        <f t="shared" si="10"/>
        <v>-</v>
      </c>
      <c r="CT6" s="21">
        <f t="shared" si="10"/>
        <v>54.06</v>
      </c>
      <c r="CU6" s="21">
        <f t="shared" si="10"/>
        <v>55.26</v>
      </c>
      <c r="CV6" s="21">
        <f t="shared" si="10"/>
        <v>54.54</v>
      </c>
      <c r="CW6" s="20" t="str">
        <f>IF(CW7="","",IF(CW7="-","【-】","【"&amp;SUBSTITUTE(TEXT(CW7,"#,##0.00"),"-","△")&amp;"】"))</f>
        <v>【61.14】</v>
      </c>
      <c r="CX6" s="21" t="str">
        <f>IF(CX7="",NA(),CX7)</f>
        <v>-</v>
      </c>
      <c r="CY6" s="21" t="str">
        <f t="shared" ref="CY6:DG6" si="11">IF(CY7="",NA(),CY7)</f>
        <v>-</v>
      </c>
      <c r="CZ6" s="21">
        <f t="shared" si="11"/>
        <v>91.72</v>
      </c>
      <c r="DA6" s="21">
        <f t="shared" si="11"/>
        <v>90.17</v>
      </c>
      <c r="DB6" s="21">
        <f t="shared" si="11"/>
        <v>91.53</v>
      </c>
      <c r="DC6" s="21" t="str">
        <f t="shared" si="11"/>
        <v>-</v>
      </c>
      <c r="DD6" s="21" t="str">
        <f t="shared" si="11"/>
        <v>-</v>
      </c>
      <c r="DE6" s="21">
        <f t="shared" si="11"/>
        <v>90.11</v>
      </c>
      <c r="DF6" s="21">
        <f t="shared" si="11"/>
        <v>90.52</v>
      </c>
      <c r="DG6" s="21">
        <f t="shared" si="11"/>
        <v>90.3</v>
      </c>
      <c r="DH6" s="20" t="str">
        <f>IF(DH7="","",IF(DH7="-","【-】","【"&amp;SUBSTITUTE(TEXT(DH7,"#,##0.00"),"-","△")&amp;"】"))</f>
        <v>【86.91】</v>
      </c>
      <c r="DI6" s="21" t="str">
        <f>IF(DI7="",NA(),DI7)</f>
        <v>-</v>
      </c>
      <c r="DJ6" s="21" t="str">
        <f t="shared" ref="DJ6:DR6" si="12">IF(DJ7="",NA(),DJ7)</f>
        <v>-</v>
      </c>
      <c r="DK6" s="21">
        <f t="shared" si="12"/>
        <v>3.8</v>
      </c>
      <c r="DL6" s="21">
        <f t="shared" si="12"/>
        <v>7.6</v>
      </c>
      <c r="DM6" s="21">
        <f t="shared" si="12"/>
        <v>11.23</v>
      </c>
      <c r="DN6" s="21" t="str">
        <f t="shared" si="12"/>
        <v>-</v>
      </c>
      <c r="DO6" s="21" t="str">
        <f t="shared" si="12"/>
        <v>-</v>
      </c>
      <c r="DP6" s="21">
        <f t="shared" si="12"/>
        <v>28.19</v>
      </c>
      <c r="DQ6" s="21">
        <f t="shared" si="12"/>
        <v>24.8</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0.02</v>
      </c>
      <c r="EN6" s="21">
        <f t="shared" si="14"/>
        <v>0.01</v>
      </c>
      <c r="EO6" s="20" t="str">
        <f>IF(EO7="","",IF(EO7="-","【-】","【"&amp;SUBSTITUTE(TEXT(EO7,"#,##0.00"),"-","△")&amp;"】"))</f>
        <v>【0.03】</v>
      </c>
    </row>
    <row r="7" spans="1:148" s="22" customFormat="1" x14ac:dyDescent="0.15">
      <c r="A7" s="14"/>
      <c r="B7" s="23">
        <v>2021</v>
      </c>
      <c r="C7" s="23">
        <v>352080</v>
      </c>
      <c r="D7" s="23">
        <v>46</v>
      </c>
      <c r="E7" s="23">
        <v>17</v>
      </c>
      <c r="F7" s="23">
        <v>5</v>
      </c>
      <c r="G7" s="23">
        <v>0</v>
      </c>
      <c r="H7" s="23" t="s">
        <v>96</v>
      </c>
      <c r="I7" s="23" t="s">
        <v>97</v>
      </c>
      <c r="J7" s="23" t="s">
        <v>98</v>
      </c>
      <c r="K7" s="23" t="s">
        <v>99</v>
      </c>
      <c r="L7" s="23" t="s">
        <v>100</v>
      </c>
      <c r="M7" s="23" t="s">
        <v>101</v>
      </c>
      <c r="N7" s="24" t="s">
        <v>102</v>
      </c>
      <c r="O7" s="24">
        <v>86.32</v>
      </c>
      <c r="P7" s="24">
        <v>2.71</v>
      </c>
      <c r="Q7" s="24">
        <v>108.74</v>
      </c>
      <c r="R7" s="24">
        <v>3135</v>
      </c>
      <c r="S7" s="24">
        <v>130340</v>
      </c>
      <c r="T7" s="24">
        <v>873.72</v>
      </c>
      <c r="U7" s="24">
        <v>149.18</v>
      </c>
      <c r="V7" s="24">
        <v>3494</v>
      </c>
      <c r="W7" s="24">
        <v>2.46</v>
      </c>
      <c r="X7" s="24">
        <v>1420.33</v>
      </c>
      <c r="Y7" s="24" t="s">
        <v>102</v>
      </c>
      <c r="Z7" s="24" t="s">
        <v>102</v>
      </c>
      <c r="AA7" s="24">
        <v>102.42</v>
      </c>
      <c r="AB7" s="24">
        <v>100.01</v>
      </c>
      <c r="AC7" s="24">
        <v>100</v>
      </c>
      <c r="AD7" s="24" t="s">
        <v>102</v>
      </c>
      <c r="AE7" s="24" t="s">
        <v>102</v>
      </c>
      <c r="AF7" s="24">
        <v>101.91</v>
      </c>
      <c r="AG7" s="24">
        <v>103.09</v>
      </c>
      <c r="AH7" s="24">
        <v>102.11</v>
      </c>
      <c r="AI7" s="24">
        <v>104.16</v>
      </c>
      <c r="AJ7" s="24" t="s">
        <v>102</v>
      </c>
      <c r="AK7" s="24" t="s">
        <v>102</v>
      </c>
      <c r="AL7" s="24">
        <v>0</v>
      </c>
      <c r="AM7" s="24">
        <v>0</v>
      </c>
      <c r="AN7" s="24">
        <v>0</v>
      </c>
      <c r="AO7" s="24" t="s">
        <v>102</v>
      </c>
      <c r="AP7" s="24" t="s">
        <v>102</v>
      </c>
      <c r="AQ7" s="24">
        <v>127.98</v>
      </c>
      <c r="AR7" s="24">
        <v>101.24</v>
      </c>
      <c r="AS7" s="24">
        <v>124.9</v>
      </c>
      <c r="AT7" s="24">
        <v>128.22999999999999</v>
      </c>
      <c r="AU7" s="24" t="s">
        <v>102</v>
      </c>
      <c r="AV7" s="24" t="s">
        <v>102</v>
      </c>
      <c r="AW7" s="24">
        <v>41.82</v>
      </c>
      <c r="AX7" s="24">
        <v>40.200000000000003</v>
      </c>
      <c r="AY7" s="24">
        <v>33.47</v>
      </c>
      <c r="AZ7" s="24" t="s">
        <v>102</v>
      </c>
      <c r="BA7" s="24" t="s">
        <v>102</v>
      </c>
      <c r="BB7" s="24">
        <v>44.14</v>
      </c>
      <c r="BC7" s="24">
        <v>37.24</v>
      </c>
      <c r="BD7" s="24">
        <v>33.58</v>
      </c>
      <c r="BE7" s="24">
        <v>34.770000000000003</v>
      </c>
      <c r="BF7" s="24" t="s">
        <v>102</v>
      </c>
      <c r="BG7" s="24" t="s">
        <v>102</v>
      </c>
      <c r="BH7" s="24">
        <v>0</v>
      </c>
      <c r="BI7" s="24">
        <v>0</v>
      </c>
      <c r="BJ7" s="24">
        <v>0</v>
      </c>
      <c r="BK7" s="24" t="s">
        <v>102</v>
      </c>
      <c r="BL7" s="24" t="s">
        <v>102</v>
      </c>
      <c r="BM7" s="24">
        <v>654.71</v>
      </c>
      <c r="BN7" s="24">
        <v>783.8</v>
      </c>
      <c r="BO7" s="24">
        <v>778.81</v>
      </c>
      <c r="BP7" s="24">
        <v>786.37</v>
      </c>
      <c r="BQ7" s="24" t="s">
        <v>102</v>
      </c>
      <c r="BR7" s="24" t="s">
        <v>102</v>
      </c>
      <c r="BS7" s="24">
        <v>72.59</v>
      </c>
      <c r="BT7" s="24">
        <v>63.9</v>
      </c>
      <c r="BU7" s="24">
        <v>60.6</v>
      </c>
      <c r="BV7" s="24" t="s">
        <v>102</v>
      </c>
      <c r="BW7" s="24" t="s">
        <v>102</v>
      </c>
      <c r="BX7" s="24">
        <v>65.37</v>
      </c>
      <c r="BY7" s="24">
        <v>68.11</v>
      </c>
      <c r="BZ7" s="24">
        <v>67.23</v>
      </c>
      <c r="CA7" s="24">
        <v>60.65</v>
      </c>
      <c r="CB7" s="24" t="s">
        <v>102</v>
      </c>
      <c r="CC7" s="24" t="s">
        <v>102</v>
      </c>
      <c r="CD7" s="24">
        <v>196.37</v>
      </c>
      <c r="CE7" s="24">
        <v>241.63</v>
      </c>
      <c r="CF7" s="24">
        <v>255.47</v>
      </c>
      <c r="CG7" s="24" t="s">
        <v>102</v>
      </c>
      <c r="CH7" s="24" t="s">
        <v>102</v>
      </c>
      <c r="CI7" s="24">
        <v>228.99</v>
      </c>
      <c r="CJ7" s="24">
        <v>222.41</v>
      </c>
      <c r="CK7" s="24">
        <v>228.21</v>
      </c>
      <c r="CL7" s="24">
        <v>256.97000000000003</v>
      </c>
      <c r="CM7" s="24" t="s">
        <v>102</v>
      </c>
      <c r="CN7" s="24" t="s">
        <v>102</v>
      </c>
      <c r="CO7" s="24">
        <v>57.5</v>
      </c>
      <c r="CP7" s="24">
        <v>58.08</v>
      </c>
      <c r="CQ7" s="24">
        <v>58.37</v>
      </c>
      <c r="CR7" s="24" t="s">
        <v>102</v>
      </c>
      <c r="CS7" s="24" t="s">
        <v>102</v>
      </c>
      <c r="CT7" s="24">
        <v>54.06</v>
      </c>
      <c r="CU7" s="24">
        <v>55.26</v>
      </c>
      <c r="CV7" s="24">
        <v>54.54</v>
      </c>
      <c r="CW7" s="24">
        <v>61.14</v>
      </c>
      <c r="CX7" s="24" t="s">
        <v>102</v>
      </c>
      <c r="CY7" s="24" t="s">
        <v>102</v>
      </c>
      <c r="CZ7" s="24">
        <v>91.72</v>
      </c>
      <c r="DA7" s="24">
        <v>90.17</v>
      </c>
      <c r="DB7" s="24">
        <v>91.53</v>
      </c>
      <c r="DC7" s="24" t="s">
        <v>102</v>
      </c>
      <c r="DD7" s="24" t="s">
        <v>102</v>
      </c>
      <c r="DE7" s="24">
        <v>90.11</v>
      </c>
      <c r="DF7" s="24">
        <v>90.52</v>
      </c>
      <c r="DG7" s="24">
        <v>90.3</v>
      </c>
      <c r="DH7" s="24">
        <v>86.91</v>
      </c>
      <c r="DI7" s="24" t="s">
        <v>102</v>
      </c>
      <c r="DJ7" s="24" t="s">
        <v>102</v>
      </c>
      <c r="DK7" s="24">
        <v>3.8</v>
      </c>
      <c r="DL7" s="24">
        <v>7.6</v>
      </c>
      <c r="DM7" s="24">
        <v>11.23</v>
      </c>
      <c r="DN7" s="24" t="s">
        <v>102</v>
      </c>
      <c r="DO7" s="24" t="s">
        <v>102</v>
      </c>
      <c r="DP7" s="24">
        <v>28.19</v>
      </c>
      <c r="DQ7" s="24">
        <v>24.8</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2022-12-01T01:37:03Z</dcterms:created>
  <dcterms:modified xsi:type="dcterms:W3CDTF">2023-02-02T04:26:50Z</dcterms:modified>
  <cp:category/>
</cp:coreProperties>
</file>