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N:\文書管理フォルダ（新）\01 管理係\L6039 ◇地方公営企業関係書\◇経営比較分析表\R4\"/>
    </mc:Choice>
  </mc:AlternateContent>
  <xr:revisionPtr revIDLastSave="0" documentId="13_ncr:1_{9D632137-559F-4884-8870-9B8A4D0B821C}" xr6:coauthVersionLast="47" xr6:coauthVersionMax="47" xr10:uidLastSave="{00000000-0000-0000-0000-000000000000}"/>
  <workbookProtection workbookAlgorithmName="SHA-512" workbookHashValue="pir0M09dJQIoCvGruhDrfIzBMsrSYDesw6sEnrpCDbsLmgV42GfrKtiWY2oaEwg7dZa0AzIctnVaBPxmpH9tSw==" workbookSaltValue="/u6Mgyx69m3JoxDZpye3n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D10" i="4"/>
  <c r="W10" i="4"/>
  <c r="B10" i="4"/>
  <c r="BB8" i="4"/>
  <c r="AT8" i="4"/>
  <c r="AD8" i="4"/>
  <c r="W8" i="4"/>
  <c r="I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<sst xmlns="http://schemas.openxmlformats.org/spreadsheetml/2006/main" count="275" uniqueCount="116">
  <si>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</si>
  <si>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</si>
  <si>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</si>
  <si>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</si>
  <si>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</si>
  <si>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</si>
  <si>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</si>
  <si>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</si>
  <si>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</si>
  <si>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</si>
  <si>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</si>
  <si>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</si>
  <si>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</si>
  <si>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</si>
  <si>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</si>
  <si>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</si>
  <si>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</si>
  <si>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</si>
  <si>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</si>
  <si>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</si>
  <si>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</si>
  <si>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</si>
  <si>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</si>
  <si>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</si>
  <si>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</si>
  <si>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</si>
  <si>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</si>
  <si>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</si>
  <si>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</si>
  <si>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</si>
  <si>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</si>
  <si>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</si>
  <si>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</si>
  <si>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</si>
  <si>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</si>
  <si>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</si>
  <si>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</si>
  <si>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</si>
  <si>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</si>
  <si>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</si>
  <si>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</si>
  <si>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</si>
  <si>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</si>
  <si>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</si>
  <si>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</si>
  <si>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</si>
  <si>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</si>
  <si>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</si>
  <si>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</si>
  <si>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</si>
  <si>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</si>
  <si>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</si>
  <si>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</si>
  <si>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</si>
  <si>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</si>
  <si>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</si>
  <si>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</si>
  <si>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</si>
  <si>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</si>
  <si>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</si>
  <si>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</si>
  <si>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</si>
  <si>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</si>
  <si>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</si>
  <si>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</si>
  <si>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</si>
  <si>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</si>
  <si>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</si>
  <si>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</si>
  <si>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</si>
  <si>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</si>
  <si>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</si>
  <si>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</si>
  <si>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</si>
  <si>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</si>
  <si>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</si>
  <si>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</si>
  <si>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</si>
  <si>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</si>
  <si>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</si>
  <si>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</si>
  <si>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</si>
  <si>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</si>
  <si>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</si>
  <si>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</si>
  <si>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</si>
  <si>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</si>
  <si>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</si>
  <si>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</si>
  <si>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</si>
  <si>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</si>
  <si>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</si>
  <si>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</si>
  <si>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</si>
  <si>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</si>
  <si>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</si>
  <si>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</si>
  <si>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</si>
  <si>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</si>
  <si>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</si>
  <si>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</si>
  <si>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</si>
  <si>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</si>
  <si>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</si>
  <si>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</si>
  <si>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</si>
  <si>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</si>
  <si>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</si>
  <si>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</si>
  <si>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</si>
  <si>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</si>
  <si>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</si>
  <si>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</si>
  <si>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平成31年4月より地方公営企業法を適用し、3年目の決算となる。
　依然として財政構造の弾力性が低く、流動比率も類似団体と比較して低いため、慎重な財政運営が必要である。
　企業債残高対事業規模比率は令和3年度より小野田西農業集落排水を公共下水道に統合したことにより、比率に変動が見られたが、着実な企業債償還による残高の減少により、平均値より低く推移している。
　施設利用率が類似団体と比較して低いため、新規加入の受入や水洗化率の向上により利用促進を図る必要がある。
　経費回収率が大幅に低下しているが、小野田西の統合による使用料収入の減少及び仁保の上・福田地区の改築のための計画策定費用の増によるものであり、翌年度以降は改善するものと見込んでいる。</t>
    <rPh sb="1" eb="3">
      <t>ヘイセイ</t>
    </rPh>
    <rPh sb="5" eb="6">
      <t>ネン</t>
    </rPh>
    <rPh sb="7" eb="8">
      <t>ガツ</t>
    </rPh>
    <rPh sb="10" eb="12">
      <t>チホウ</t>
    </rPh>
    <rPh sb="12" eb="14">
      <t>コウエイ</t>
    </rPh>
    <rPh sb="14" eb="16">
      <t>キギョウ</t>
    </rPh>
    <rPh sb="16" eb="17">
      <t>ホウ</t>
    </rPh>
    <rPh sb="18" eb="20">
      <t>テキヨウ</t>
    </rPh>
    <rPh sb="23" eb="25">
      <t>ネンメ</t>
    </rPh>
    <rPh sb="26" eb="28">
      <t>ケッサン</t>
    </rPh>
    <rPh sb="34" eb="36">
      <t>イゼン</t>
    </rPh>
    <rPh sb="39" eb="41">
      <t>ザイセイ</t>
    </rPh>
    <rPh sb="41" eb="43">
      <t>コウゾウ</t>
    </rPh>
    <rPh sb="44" eb="47">
      <t>ダンリョクセイ</t>
    </rPh>
    <rPh sb="48" eb="49">
      <t>ヒク</t>
    </rPh>
    <rPh sb="51" eb="53">
      <t>リュウドウ</t>
    </rPh>
    <rPh sb="53" eb="55">
      <t>ヒリツ</t>
    </rPh>
    <rPh sb="56" eb="58">
      <t>ルイジ</t>
    </rPh>
    <rPh sb="58" eb="60">
      <t>ダンタイ</t>
    </rPh>
    <rPh sb="61" eb="63">
      <t>ヒカク</t>
    </rPh>
    <rPh sb="65" eb="66">
      <t>ヒク</t>
    </rPh>
    <rPh sb="70" eb="72">
      <t>シンチョウ</t>
    </rPh>
    <rPh sb="73" eb="75">
      <t>ザイセイ</t>
    </rPh>
    <rPh sb="75" eb="77">
      <t>ウンエイ</t>
    </rPh>
    <rPh sb="78" eb="80">
      <t>ヒツヨウ</t>
    </rPh>
    <rPh sb="86" eb="88">
      <t>キギョウ</t>
    </rPh>
    <rPh sb="88" eb="89">
      <t>サイ</t>
    </rPh>
    <rPh sb="89" eb="91">
      <t>ザンダカ</t>
    </rPh>
    <rPh sb="91" eb="92">
      <t>タイ</t>
    </rPh>
    <rPh sb="92" eb="94">
      <t>ジギョウ</t>
    </rPh>
    <rPh sb="94" eb="96">
      <t>キボ</t>
    </rPh>
    <rPh sb="96" eb="98">
      <t>ヒリツ</t>
    </rPh>
    <rPh sb="145" eb="147">
      <t>チャクジツ</t>
    </rPh>
    <rPh sb="148" eb="150">
      <t>キギョウ</t>
    </rPh>
    <rPh sb="150" eb="151">
      <t>サイ</t>
    </rPh>
    <rPh sb="151" eb="153">
      <t>ショウカン</t>
    </rPh>
    <rPh sb="156" eb="158">
      <t>ザンダカ</t>
    </rPh>
    <rPh sb="159" eb="161">
      <t>ゲンショウ</t>
    </rPh>
    <rPh sb="165" eb="168">
      <t>ヘイキンチ</t>
    </rPh>
    <rPh sb="170" eb="171">
      <t>ヒク</t>
    </rPh>
    <rPh sb="172" eb="174">
      <t>スイイ</t>
    </rPh>
    <rPh sb="181" eb="183">
      <t>シセツ</t>
    </rPh>
    <rPh sb="183" eb="185">
      <t>リヨウ</t>
    </rPh>
    <rPh sb="185" eb="186">
      <t>リツ</t>
    </rPh>
    <rPh sb="187" eb="189">
      <t>ルイジ</t>
    </rPh>
    <rPh sb="189" eb="191">
      <t>ダンタイ</t>
    </rPh>
    <rPh sb="192" eb="194">
      <t>ヒカク</t>
    </rPh>
    <rPh sb="196" eb="197">
      <t>ヒク</t>
    </rPh>
    <rPh sb="201" eb="205">
      <t>シンキカニュウ</t>
    </rPh>
    <rPh sb="219" eb="223">
      <t>リヨウソクシン</t>
    </rPh>
    <rPh sb="224" eb="225">
      <t>ハカ</t>
    </rPh>
    <rPh sb="226" eb="228">
      <t>ヒツヨウ</t>
    </rPh>
    <rPh sb="234" eb="239">
      <t>ケイヒカイシュウリツ</t>
    </rPh>
    <rPh sb="240" eb="242">
      <t>オオハバ</t>
    </rPh>
    <rPh sb="243" eb="245">
      <t>テイカ</t>
    </rPh>
    <rPh sb="251" eb="255">
      <t>オノダニシ</t>
    </rPh>
    <rPh sb="256" eb="258">
      <t>トウゴウ</t>
    </rPh>
    <rPh sb="261" eb="264">
      <t>シヨウリョウ</t>
    </rPh>
    <rPh sb="264" eb="266">
      <t>シュウニュウ</t>
    </rPh>
    <rPh sb="267" eb="269">
      <t>ゲンショウ</t>
    </rPh>
    <rPh sb="269" eb="270">
      <t>オヨ</t>
    </rPh>
    <rPh sb="271" eb="273">
      <t>ニホ</t>
    </rPh>
    <rPh sb="274" eb="275">
      <t>ウエ</t>
    </rPh>
    <rPh sb="276" eb="278">
      <t>フクダ</t>
    </rPh>
    <rPh sb="278" eb="280">
      <t>チク</t>
    </rPh>
    <rPh sb="281" eb="283">
      <t>カイチク</t>
    </rPh>
    <rPh sb="287" eb="291">
      <t>ケイカクサクテイ</t>
    </rPh>
    <rPh sb="291" eb="293">
      <t>ヒヨウ</t>
    </rPh>
    <rPh sb="294" eb="295">
      <t>ゾウ</t>
    </rPh>
    <rPh sb="304" eb="309">
      <t>ヨクネンドイコウ</t>
    </rPh>
    <rPh sb="310" eb="312">
      <t>カイゼン</t>
    </rPh>
    <rPh sb="317" eb="319">
      <t>ミコ</t>
    </rPh>
    <phoneticPr fontId="4"/>
  </si>
  <si>
    <t xml:space="preserve">　平成28年度に「経営戦略」を策定、平成31年度に地方公営企業会計を導入し、将来を見据えた財政運営を目指している。
　今後は処理区域内の人口減少や節水型機器の普及による処理水量の減少が予測されるため、水洗化及び新規加入の促進など、経営改善に向けた取り組みを引き続き行っていく。
</t>
    <rPh sb="1" eb="3">
      <t>ヘイセイ</t>
    </rPh>
    <rPh sb="5" eb="7">
      <t>ネンド</t>
    </rPh>
    <rPh sb="9" eb="11">
      <t>ケイエイ</t>
    </rPh>
    <rPh sb="11" eb="13">
      <t>センリャク</t>
    </rPh>
    <rPh sb="15" eb="17">
      <t>サクテイ</t>
    </rPh>
    <rPh sb="18" eb="20">
      <t>ヘイセイ</t>
    </rPh>
    <rPh sb="22" eb="24">
      <t>ネンド</t>
    </rPh>
    <rPh sb="25" eb="27">
      <t>チホウ</t>
    </rPh>
    <rPh sb="27" eb="29">
      <t>コウエイ</t>
    </rPh>
    <rPh sb="29" eb="31">
      <t>キギョウ</t>
    </rPh>
    <rPh sb="31" eb="33">
      <t>カイケイ</t>
    </rPh>
    <rPh sb="34" eb="36">
      <t>ドウニュウ</t>
    </rPh>
    <rPh sb="38" eb="40">
      <t>ショウライ</t>
    </rPh>
    <rPh sb="41" eb="43">
      <t>ミス</t>
    </rPh>
    <rPh sb="45" eb="47">
      <t>ザイセイ</t>
    </rPh>
    <rPh sb="47" eb="49">
      <t>ウンエイ</t>
    </rPh>
    <rPh sb="50" eb="52">
      <t>メザ</t>
    </rPh>
    <rPh sb="59" eb="61">
      <t>コンゴ</t>
    </rPh>
    <rPh sb="62" eb="64">
      <t>ショリ</t>
    </rPh>
    <rPh sb="64" eb="65">
      <t>ク</t>
    </rPh>
    <rPh sb="65" eb="67">
      <t>イキナイ</t>
    </rPh>
    <rPh sb="68" eb="70">
      <t>ジンコウ</t>
    </rPh>
    <rPh sb="70" eb="72">
      <t>ゲンショウ</t>
    </rPh>
    <rPh sb="73" eb="75">
      <t>セッスイ</t>
    </rPh>
    <rPh sb="75" eb="76">
      <t>ガタ</t>
    </rPh>
    <rPh sb="76" eb="78">
      <t>キキ</t>
    </rPh>
    <rPh sb="79" eb="81">
      <t>フキュウ</t>
    </rPh>
    <rPh sb="84" eb="86">
      <t>ショリ</t>
    </rPh>
    <rPh sb="86" eb="87">
      <t>スイ</t>
    </rPh>
    <rPh sb="87" eb="88">
      <t>リョウ</t>
    </rPh>
    <rPh sb="89" eb="91">
      <t>ゲンショウ</t>
    </rPh>
    <rPh sb="92" eb="94">
      <t>ヨソク</t>
    </rPh>
    <rPh sb="100" eb="103">
      <t>スイセンカ</t>
    </rPh>
    <rPh sb="103" eb="104">
      <t>オヨ</t>
    </rPh>
    <rPh sb="105" eb="107">
      <t>シンキ</t>
    </rPh>
    <rPh sb="107" eb="109">
      <t>カニュウ</t>
    </rPh>
    <rPh sb="110" eb="112">
      <t>ソクシン</t>
    </rPh>
    <rPh sb="115" eb="117">
      <t>ケイエイ</t>
    </rPh>
    <rPh sb="117" eb="119">
      <t>カイゼン</t>
    </rPh>
    <rPh sb="120" eb="121">
      <t>ム</t>
    </rPh>
    <rPh sb="123" eb="124">
      <t>ト</t>
    </rPh>
    <rPh sb="125" eb="126">
      <t>ク</t>
    </rPh>
    <rPh sb="128" eb="129">
      <t>ヒ</t>
    </rPh>
    <rPh sb="130" eb="131">
      <t>ツヅ</t>
    </rPh>
    <rPh sb="132" eb="133">
      <t>オコナ</t>
    </rPh>
    <phoneticPr fontId="4"/>
  </si>
  <si>
    <t>　2か所ある処理場はいずれも供用開始から15年以上経過しており、有形固定資産減価償却率が類似団体と比較して高くなっている。
　小野田西地区については、処理施設を廃止し公共下水道へ接続することが経済的に有利と判定されたことから、令和2年度末に廃止した。
　その他2施設については設備の老朽化による機能低下が認められるため、令和5年度から6年度にかけて改築工事を実施する予定である。
　管渠については、耐用年数を経過した箇所はなく、現時点において改築工事は行っていない。</t>
    <rPh sb="3" eb="4">
      <t>ショ</t>
    </rPh>
    <rPh sb="6" eb="9">
      <t>ショリジョウ</t>
    </rPh>
    <rPh sb="14" eb="16">
      <t>キョウヨウ</t>
    </rPh>
    <rPh sb="16" eb="18">
      <t>カイシ</t>
    </rPh>
    <rPh sb="22" eb="23">
      <t>ネン</t>
    </rPh>
    <rPh sb="23" eb="25">
      <t>イジョウ</t>
    </rPh>
    <rPh sb="25" eb="27">
      <t>ケイカ</t>
    </rPh>
    <rPh sb="32" eb="34">
      <t>ユウケイ</t>
    </rPh>
    <rPh sb="34" eb="36">
      <t>コテイ</t>
    </rPh>
    <rPh sb="36" eb="38">
      <t>シサン</t>
    </rPh>
    <rPh sb="38" eb="40">
      <t>ゲンカ</t>
    </rPh>
    <rPh sb="40" eb="42">
      <t>ショウキャク</t>
    </rPh>
    <rPh sb="42" eb="43">
      <t>リツ</t>
    </rPh>
    <rPh sb="44" eb="46">
      <t>ルイジ</t>
    </rPh>
    <rPh sb="46" eb="48">
      <t>ダンタイ</t>
    </rPh>
    <rPh sb="49" eb="51">
      <t>ヒカク</t>
    </rPh>
    <rPh sb="53" eb="54">
      <t>タカ</t>
    </rPh>
    <rPh sb="63" eb="66">
      <t>オノダ</t>
    </rPh>
    <rPh sb="66" eb="67">
      <t>ニシ</t>
    </rPh>
    <rPh sb="67" eb="69">
      <t>チク</t>
    </rPh>
    <rPh sb="75" eb="77">
      <t>ショリ</t>
    </rPh>
    <rPh sb="77" eb="79">
      <t>シセツ</t>
    </rPh>
    <rPh sb="80" eb="82">
      <t>ハイシ</t>
    </rPh>
    <rPh sb="83" eb="85">
      <t>コウキョウ</t>
    </rPh>
    <rPh sb="85" eb="88">
      <t>ゲスイドウ</t>
    </rPh>
    <rPh sb="89" eb="91">
      <t>セツゾク</t>
    </rPh>
    <rPh sb="96" eb="98">
      <t>ケイザイ</t>
    </rPh>
    <rPh sb="98" eb="99">
      <t>テキ</t>
    </rPh>
    <rPh sb="100" eb="102">
      <t>ユウリ</t>
    </rPh>
    <rPh sb="103" eb="105">
      <t>ハンテイ</t>
    </rPh>
    <rPh sb="113" eb="115">
      <t>レイワ</t>
    </rPh>
    <rPh sb="116" eb="119">
      <t>ネンドマツ</t>
    </rPh>
    <rPh sb="120" eb="122">
      <t>ハイシ</t>
    </rPh>
    <rPh sb="129" eb="130">
      <t>タ</t>
    </rPh>
    <rPh sb="131" eb="133">
      <t>シセツ</t>
    </rPh>
    <rPh sb="138" eb="140">
      <t>セツビ</t>
    </rPh>
    <rPh sb="141" eb="144">
      <t>ロウキュウカ</t>
    </rPh>
    <rPh sb="147" eb="149">
      <t>キノウ</t>
    </rPh>
    <rPh sb="149" eb="151">
      <t>テイカ</t>
    </rPh>
    <rPh sb="152" eb="153">
      <t>ミト</t>
    </rPh>
    <rPh sb="160" eb="162">
      <t>レイワ</t>
    </rPh>
    <rPh sb="163" eb="164">
      <t>ネン</t>
    </rPh>
    <rPh sb="164" eb="165">
      <t>ド</t>
    </rPh>
    <rPh sb="168" eb="170">
      <t>ネンド</t>
    </rPh>
    <rPh sb="174" eb="176">
      <t>カイチク</t>
    </rPh>
    <rPh sb="176" eb="178">
      <t>コウジ</t>
    </rPh>
    <rPh sb="179" eb="181">
      <t>ジッシ</t>
    </rPh>
    <rPh sb="183" eb="185">
      <t>ヨテイ</t>
    </rPh>
    <rPh sb="191" eb="193">
      <t>カンキョ</t>
    </rPh>
    <rPh sb="199" eb="201">
      <t>タイヨウ</t>
    </rPh>
    <rPh sb="201" eb="203">
      <t>ネンスウ</t>
    </rPh>
    <rPh sb="204" eb="206">
      <t>ケイカ</t>
    </rPh>
    <rPh sb="208" eb="210">
      <t>カショ</t>
    </rPh>
    <rPh sb="214" eb="217">
      <t>ゲンジテン</t>
    </rPh>
    <rPh sb="221" eb="223">
      <t>カイチク</t>
    </rPh>
    <rPh sb="223" eb="225">
      <t>コウジ</t>
    </rPh>
    <rPh sb="226" eb="22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</si>
</sst>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1EB-49F7-A65F-40E38682F5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71EB-49F7-A65F-40E38682F5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100.94</c:v>
                </c:pt>
                <c:pt idx="3">
                  <c:v>99.99</c:v>
                </c:pt>
                <c:pt idx="4">
                  <c:v>100</c:v>
                </c:pt>
              </c:numCache>
            </c:numRef>
          </c:val>
          <c:extLst>
            <c:ext xmlns:c16="http://schemas.microsoft.com/office/drawing/2014/chart" uri="{C3380CC4-5D6E-409C-BE32-E72D297353CC}">
              <c16:uniqueId val="{00000000-FB61-478B-B19E-C80AE43DF1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FB61-478B-B19E-C80AE43DF1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53.91</c:v>
                </c:pt>
                <c:pt idx="3">
                  <c:v>55.39</c:v>
                </c:pt>
                <c:pt idx="4">
                  <c:v>58.64</c:v>
                </c:pt>
              </c:numCache>
            </c:numRef>
          </c:val>
          <c:extLst>
            <c:ext xmlns:c16="http://schemas.microsoft.com/office/drawing/2014/chart" uri="{C3380CC4-5D6E-409C-BE32-E72D297353CC}">
              <c16:uniqueId val="{00000000-5AAE-4B7F-8225-67E682E1B6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5AAE-4B7F-8225-67E682E1B6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ED-4AC8-A934-FE56C7E73E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FED-4AC8-A934-FE56C7E73E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81-4D8C-9ED3-3B5E0937D7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1E81-4D8C-9ED3-3B5E0937D7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9.77</c:v>
                </c:pt>
                <c:pt idx="3">
                  <c:v>17.23</c:v>
                </c:pt>
                <c:pt idx="4">
                  <c:v>23.29</c:v>
                </c:pt>
              </c:numCache>
            </c:numRef>
          </c:val>
          <c:extLst>
            <c:ext xmlns:c16="http://schemas.microsoft.com/office/drawing/2014/chart" uri="{C3380CC4-5D6E-409C-BE32-E72D297353CC}">
              <c16:uniqueId val="{00000000-2B09-4329-80E4-D706CCAE9A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2B09-4329-80E4-D706CCAE9A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425.67</c:v>
                </c:pt>
                <c:pt idx="3">
                  <c:v>252.01</c:v>
                </c:pt>
                <c:pt idx="4">
                  <c:v>456.36</c:v>
                </c:pt>
              </c:numCache>
            </c:numRef>
          </c:val>
          <c:extLst>
            <c:ext xmlns:c16="http://schemas.microsoft.com/office/drawing/2014/chart" uri="{C3380CC4-5D6E-409C-BE32-E72D297353CC}">
              <c16:uniqueId val="{00000000-73D1-4992-9749-2909F9E497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73D1-4992-9749-2909F9E497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100</c:v>
                </c:pt>
                <c:pt idx="4">
                  <c:v>55.66</c:v>
                </c:pt>
              </c:numCache>
            </c:numRef>
          </c:val>
          <c:extLst>
            <c:ext xmlns:c16="http://schemas.microsoft.com/office/drawing/2014/chart" uri="{C3380CC4-5D6E-409C-BE32-E72D297353CC}">
              <c16:uniqueId val="{00000000-F8F0-4D8C-B310-AB1F0436B1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F8F0-4D8C-B310-AB1F0436B1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167.28</c:v>
                </c:pt>
                <c:pt idx="3">
                  <c:v>168.58</c:v>
                </c:pt>
                <c:pt idx="4">
                  <c:v>304.82</c:v>
                </c:pt>
              </c:numCache>
            </c:numRef>
          </c:val>
          <c:extLst>
            <c:ext xmlns:c16="http://schemas.microsoft.com/office/drawing/2014/chart" uri="{C3380CC4-5D6E-409C-BE32-E72D297353CC}">
              <c16:uniqueId val="{00000000-A5B8-47A1-88D1-2A8477F48D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A5B8-47A1-88D1-2A8477F48D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20.73</c:v>
                </c:pt>
                <c:pt idx="3">
                  <c:v>20.37</c:v>
                </c:pt>
                <c:pt idx="4">
                  <c:v>18.34</c:v>
                </c:pt>
              </c:numCache>
            </c:numRef>
          </c:val>
          <c:extLst>
            <c:ext xmlns:c16="http://schemas.microsoft.com/office/drawing/2014/chart" uri="{C3380CC4-5D6E-409C-BE32-E72D297353CC}">
              <c16:uniqueId val="{00000000-7591-4E42-8E29-410A92705D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7591-4E42-8E29-410A92705D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92.55</c:v>
                </c:pt>
                <c:pt idx="3">
                  <c:v>92.47</c:v>
                </c:pt>
                <c:pt idx="4">
                  <c:v>89.16</c:v>
                </c:pt>
              </c:numCache>
            </c:numRef>
          </c:val>
          <c:extLst>
            <c:ext xmlns:c16="http://schemas.microsoft.com/office/drawing/2014/chart" uri="{C3380CC4-5D6E-409C-BE32-E72D297353CC}">
              <c16:uniqueId val="{00000000-3B0A-47F0-97FA-A12704A0F0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3B0A-47F0-97FA-A12704A0F0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3" zoomScale="86" zoomScaleNormal="8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山陽小野田市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60850</v>
      </c>
      <c r="AM8" s="37"/>
      <c r="AN8" s="37"/>
      <c r="AO8" s="37"/>
      <c r="AP8" s="37"/>
      <c r="AQ8" s="37"/>
      <c r="AR8" s="37"/>
      <c r="AS8" s="37"/>
      <c r="AT8" s="38">
        <f>データ!T6</f>
        <v>133.09</v>
      </c>
      <c r="AU8" s="38"/>
      <c r="AV8" s="38"/>
      <c r="AW8" s="38"/>
      <c r="AX8" s="38"/>
      <c r="AY8" s="38"/>
      <c r="AZ8" s="38"/>
      <c r="BA8" s="38"/>
      <c r="BB8" s="38">
        <f>データ!U6</f>
        <v>457.21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72.16</v>
      </c>
      <c r="J10" s="38"/>
      <c r="K10" s="38"/>
      <c r="L10" s="38"/>
      <c r="M10" s="38"/>
      <c r="N10" s="38"/>
      <c r="O10" s="38"/>
      <c r="P10" s="38">
        <f>データ!P6</f>
        <v>0.47</v>
      </c>
      <c r="Q10" s="38"/>
      <c r="R10" s="38"/>
      <c r="S10" s="38"/>
      <c r="T10" s="38"/>
      <c r="U10" s="38"/>
      <c r="V10" s="38"/>
      <c r="W10" s="38">
        <f>データ!Q6</f>
        <v>92.42</v>
      </c>
      <c r="X10" s="38"/>
      <c r="Y10" s="38"/>
      <c r="Z10" s="38"/>
      <c r="AA10" s="38"/>
      <c r="AB10" s="38"/>
      <c r="AC10" s="38"/>
      <c r="AD10" s="37">
        <f>データ!R6</f>
        <v>3399</v>
      </c>
      <c r="AE10" s="37"/>
      <c r="AF10" s="37"/>
      <c r="AG10" s="37"/>
      <c r="AH10" s="37"/>
      <c r="AI10" s="37"/>
      <c r="AJ10" s="37"/>
      <c r="AK10" s="2"/>
      <c r="AL10" s="37">
        <f>データ!V6</f>
        <v>286</v>
      </c>
      <c r="AM10" s="37"/>
      <c r="AN10" s="37"/>
      <c r="AO10" s="37"/>
      <c r="AP10" s="37"/>
      <c r="AQ10" s="37"/>
      <c r="AR10" s="37"/>
      <c r="AS10" s="37"/>
      <c r="AT10" s="38">
        <f>データ!W6</f>
        <v>0.19</v>
      </c>
      <c r="AU10" s="38"/>
      <c r="AV10" s="38"/>
      <c r="AW10" s="38"/>
      <c r="AX10" s="38"/>
      <c r="AY10" s="38"/>
      <c r="AZ10" s="38"/>
      <c r="BA10" s="38"/>
      <c r="BB10" s="38">
        <f>データ!X6</f>
        <v>1505.26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JVYNY3OJDMvoLsFI6475RsDcPoQffMLXFBNZfLFbqxhTTkRSgnmkegClaeMTbvxjGilCLDGueXKca3RtA/t8A==" saltValue="lCaeCRhoYoy9yjrIUSYU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352161</v>
      </c>
      <c r="D6" s="19">
        <f t="shared" si="3"/>
        <v>46</v>
      </c>
      <c r="E6" s="19">
        <f t="shared" si="3"/>
        <v>17</v>
      </c>
      <c r="F6" s="19">
        <f t="shared" si="3"/>
        <v>5</v>
      </c>
      <c r="G6" s="19">
        <f t="shared" si="3"/>
        <v>0</v>
      </c>
      <c r="H6" s="19" t="str">
        <f t="shared" si="3"/>
        <v>山口県　山陽小野田市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72.16</v>
      </c>
      <c r="P6" s="20">
        <f t="shared" si="3"/>
        <v>0.47</v>
      </c>
      <c r="Q6" s="20">
        <f t="shared" si="3"/>
        <v>92.42</v>
      </c>
      <c r="R6" s="20">
        <f t="shared" si="3"/>
        <v>3399</v>
      </c>
      <c r="S6" s="20">
        <f t="shared" si="3"/>
        <v>60850</v>
      </c>
      <c r="T6" s="20">
        <f t="shared" si="3"/>
        <v>133.09</v>
      </c>
      <c r="U6" s="20">
        <f t="shared" si="3"/>
        <v>457.21</v>
      </c>
      <c r="V6" s="20">
        <f t="shared" si="3"/>
        <v>286</v>
      </c>
      <c r="W6" s="20">
        <f t="shared" si="3"/>
        <v>0.19</v>
      </c>
      <c r="X6" s="20">
        <f t="shared" si="3"/>
        <v>1505.26</v>
      </c>
      <c r="Y6" s="21" t="str">
        <f>IF(Y7="",NA(),Y7)</f>
        <v>-</v>
      </c>
      <c r="Z6" s="21" t="str">
        <f t="shared" ref="Z6:AH6" si="4">IF(Z7="",NA(),Z7)</f>
        <v>-</v>
      </c>
      <c r="AA6" s="21">
        <f t="shared" si="4"/>
        <v>100.94</v>
      </c>
      <c r="AB6" s="21">
        <f t="shared" si="4"/>
        <v>99.99</v>
      </c>
      <c r="AC6" s="21">
        <f t="shared" si="4"/>
        <v>100</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9.77</v>
      </c>
      <c r="AX6" s="21">
        <f t="shared" si="6"/>
        <v>17.23</v>
      </c>
      <c r="AY6" s="21">
        <f t="shared" si="6"/>
        <v>23.29</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425.67</v>
      </c>
      <c r="BI6" s="21">
        <f t="shared" si="7"/>
        <v>252.01</v>
      </c>
      <c r="BJ6" s="21">
        <f t="shared" si="7"/>
        <v>456.36</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100</v>
      </c>
      <c r="BT6" s="21">
        <f t="shared" si="8"/>
        <v>100</v>
      </c>
      <c r="BU6" s="21">
        <f t="shared" si="8"/>
        <v>55.66</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167.28</v>
      </c>
      <c r="CE6" s="21">
        <f t="shared" si="9"/>
        <v>168.58</v>
      </c>
      <c r="CF6" s="21">
        <f t="shared" si="9"/>
        <v>304.82</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20.73</v>
      </c>
      <c r="CP6" s="21">
        <f t="shared" si="10"/>
        <v>20.37</v>
      </c>
      <c r="CQ6" s="21">
        <f t="shared" si="10"/>
        <v>18.34</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92.55</v>
      </c>
      <c r="DA6" s="21">
        <f t="shared" si="11"/>
        <v>92.47</v>
      </c>
      <c r="DB6" s="21">
        <f t="shared" si="11"/>
        <v>89.16</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53.91</v>
      </c>
      <c r="DL6" s="21">
        <f t="shared" si="12"/>
        <v>55.39</v>
      </c>
      <c r="DM6" s="21">
        <f t="shared" si="12"/>
        <v>58.64</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352161</v>
      </c>
      <c r="D7" s="23">
        <v>46</v>
      </c>
      <c r="E7" s="23">
        <v>17</v>
      </c>
      <c r="F7" s="23">
        <v>5</v>
      </c>
      <c r="G7" s="23">
        <v>0</v>
      </c>
      <c r="H7" s="23" t="s">
        <v>96</v>
      </c>
      <c r="I7" s="23" t="s">
        <v>97</v>
      </c>
      <c r="J7" s="23" t="s">
        <v>98</v>
      </c>
      <c r="K7" s="23" t="s">
        <v>99</v>
      </c>
      <c r="L7" s="23" t="s">
        <v>100</v>
      </c>
      <c r="M7" s="23" t="s">
        <v>101</v>
      </c>
      <c r="N7" s="24" t="s">
        <v>102</v>
      </c>
      <c r="O7" s="24">
        <v>72.16</v>
      </c>
      <c r="P7" s="24">
        <v>0.47</v>
      </c>
      <c r="Q7" s="24">
        <v>92.42</v>
      </c>
      <c r="R7" s="24">
        <v>3399</v>
      </c>
      <c r="S7" s="24">
        <v>60850</v>
      </c>
      <c r="T7" s="24">
        <v>133.09</v>
      </c>
      <c r="U7" s="24">
        <v>457.21</v>
      </c>
      <c r="V7" s="24">
        <v>286</v>
      </c>
      <c r="W7" s="24">
        <v>0.19</v>
      </c>
      <c r="X7" s="24">
        <v>1505.26</v>
      </c>
      <c r="Y7" s="24" t="s">
        <v>102</v>
      </c>
      <c r="Z7" s="24" t="s">
        <v>102</v>
      </c>
      <c r="AA7" s="24">
        <v>100.94</v>
      </c>
      <c r="AB7" s="24">
        <v>99.99</v>
      </c>
      <c r="AC7" s="24">
        <v>100</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9.77</v>
      </c>
      <c r="AX7" s="24">
        <v>17.23</v>
      </c>
      <c r="AY7" s="24">
        <v>23.29</v>
      </c>
      <c r="AZ7" s="24" t="s">
        <v>102</v>
      </c>
      <c r="BA7" s="24" t="s">
        <v>102</v>
      </c>
      <c r="BB7" s="24">
        <v>26.99</v>
      </c>
      <c r="BC7" s="24">
        <v>29.13</v>
      </c>
      <c r="BD7" s="24">
        <v>35.69</v>
      </c>
      <c r="BE7" s="24">
        <v>34.770000000000003</v>
      </c>
      <c r="BF7" s="24" t="s">
        <v>102</v>
      </c>
      <c r="BG7" s="24" t="s">
        <v>102</v>
      </c>
      <c r="BH7" s="24">
        <v>425.67</v>
      </c>
      <c r="BI7" s="24">
        <v>252.01</v>
      </c>
      <c r="BJ7" s="24">
        <v>456.36</v>
      </c>
      <c r="BK7" s="24" t="s">
        <v>102</v>
      </c>
      <c r="BL7" s="24" t="s">
        <v>102</v>
      </c>
      <c r="BM7" s="24">
        <v>826.83</v>
      </c>
      <c r="BN7" s="24">
        <v>867.83</v>
      </c>
      <c r="BO7" s="24">
        <v>791.76</v>
      </c>
      <c r="BP7" s="24">
        <v>786.37</v>
      </c>
      <c r="BQ7" s="24" t="s">
        <v>102</v>
      </c>
      <c r="BR7" s="24" t="s">
        <v>102</v>
      </c>
      <c r="BS7" s="24">
        <v>100</v>
      </c>
      <c r="BT7" s="24">
        <v>100</v>
      </c>
      <c r="BU7" s="24">
        <v>55.66</v>
      </c>
      <c r="BV7" s="24" t="s">
        <v>102</v>
      </c>
      <c r="BW7" s="24" t="s">
        <v>102</v>
      </c>
      <c r="BX7" s="24">
        <v>57.31</v>
      </c>
      <c r="BY7" s="24">
        <v>57.08</v>
      </c>
      <c r="BZ7" s="24">
        <v>56.26</v>
      </c>
      <c r="CA7" s="24">
        <v>60.65</v>
      </c>
      <c r="CB7" s="24" t="s">
        <v>102</v>
      </c>
      <c r="CC7" s="24" t="s">
        <v>102</v>
      </c>
      <c r="CD7" s="24">
        <v>167.28</v>
      </c>
      <c r="CE7" s="24">
        <v>168.58</v>
      </c>
      <c r="CF7" s="24">
        <v>304.82</v>
      </c>
      <c r="CG7" s="24" t="s">
        <v>102</v>
      </c>
      <c r="CH7" s="24" t="s">
        <v>102</v>
      </c>
      <c r="CI7" s="24">
        <v>273.52</v>
      </c>
      <c r="CJ7" s="24">
        <v>274.99</v>
      </c>
      <c r="CK7" s="24">
        <v>282.08999999999997</v>
      </c>
      <c r="CL7" s="24">
        <v>256.97000000000003</v>
      </c>
      <c r="CM7" s="24" t="s">
        <v>102</v>
      </c>
      <c r="CN7" s="24" t="s">
        <v>102</v>
      </c>
      <c r="CO7" s="24">
        <v>20.73</v>
      </c>
      <c r="CP7" s="24">
        <v>20.37</v>
      </c>
      <c r="CQ7" s="24">
        <v>18.34</v>
      </c>
      <c r="CR7" s="24" t="s">
        <v>102</v>
      </c>
      <c r="CS7" s="24" t="s">
        <v>102</v>
      </c>
      <c r="CT7" s="24">
        <v>50.14</v>
      </c>
      <c r="CU7" s="24">
        <v>54.83</v>
      </c>
      <c r="CV7" s="24">
        <v>66.53</v>
      </c>
      <c r="CW7" s="24">
        <v>61.14</v>
      </c>
      <c r="CX7" s="24" t="s">
        <v>102</v>
      </c>
      <c r="CY7" s="24" t="s">
        <v>102</v>
      </c>
      <c r="CZ7" s="24">
        <v>92.55</v>
      </c>
      <c r="DA7" s="24">
        <v>92.47</v>
      </c>
      <c r="DB7" s="24">
        <v>89.16</v>
      </c>
      <c r="DC7" s="24" t="s">
        <v>102</v>
      </c>
      <c r="DD7" s="24" t="s">
        <v>102</v>
      </c>
      <c r="DE7" s="24">
        <v>84.98</v>
      </c>
      <c r="DF7" s="24">
        <v>84.7</v>
      </c>
      <c r="DG7" s="24">
        <v>84.67</v>
      </c>
      <c r="DH7" s="24">
        <v>86.91</v>
      </c>
      <c r="DI7" s="24" t="s">
        <v>102</v>
      </c>
      <c r="DJ7" s="24" t="s">
        <v>102</v>
      </c>
      <c r="DK7" s="24">
        <v>53.91</v>
      </c>
      <c r="DL7" s="24">
        <v>55.39</v>
      </c>
      <c r="DM7" s="24">
        <v>58.64</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inst</cp:lastModifiedBy>
  <cp:lastPrinted>2023-01-11T06:17:03Z</cp:lastPrinted>
  <dcterms:created xsi:type="dcterms:W3CDTF">2022-12-01T01:37:08Z</dcterms:created>
  <dcterms:modified xsi:type="dcterms:W3CDTF">2023-01-12T00:14:32Z</dcterms:modified>
  <cp:category/>
</cp:coreProperties>
</file>