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LS520DCE2\Public\下水道課\21 - メール\50 - その他\令和04年度\受信\翌1月\20230111_公営企業に係る経営比較分析表（令和３年度決算）の分析等について（１／２）\"/>
    </mc:Choice>
  </mc:AlternateContent>
  <xr:revisionPtr revIDLastSave="0" documentId="13_ncr:1_{352779C4-0733-412B-94F6-24BA38F23EBD}" xr6:coauthVersionLast="46" xr6:coauthVersionMax="46" xr10:uidLastSave="{00000000-0000-0000-0000-000000000000}"/>
  <workbookProtection workbookAlgorithmName="SHA-512" workbookHashValue="XW5h5ZQUugH8VpzZwiQZHfz5kBm/k1GSBOyP7zGNDqFlo87wOAoQw95ZEN/AMY6LnRkyVNhG8qp8UU0qCVHIEg==" workbookSaltValue="Hn6UftlXrx21owGxuIv2S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W10" i="4"/>
  <c r="P10" i="4"/>
  <c r="I10" i="4"/>
  <c r="B10" i="4"/>
  <c r="BB8" i="4"/>
  <c r="AD8" i="4"/>
  <c r="W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<sst xmlns="http://schemas.openxmlformats.org/spreadsheetml/2006/main" count="297" uniqueCount="118">
  <si>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</si>
  <si>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</si>
  <si>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</si>
  <si>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</si>
  <si>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</si>
  <si>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</si>
  <si>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</si>
  <si>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</si>
  <si>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</si>
  <si>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</si>
  <si>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</si>
  <si>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</si>
  <si>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</si>
  <si>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</si>
  <si>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</si>
  <si>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</si>
  <si>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</si>
  <si>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</si>
  <si>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</si>
  <si>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</si>
  <si>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</si>
  <si>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</si>
  <si>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</si>
  <si>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</si>
  <si>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</si>
  <si>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</si>
  <si>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</si>
  <si>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</si>
  <si>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</si>
  <si>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</si>
  <si>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</si>
  <si>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</si>
  <si>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</si>
  <si>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</si>
  <si>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</si>
  <si>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</si>
  <si>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</si>
  <si>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</si>
  <si>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</si>
  <si>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</si>
  <si>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</si>
  <si>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</si>
  <si>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</si>
  <si>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</si>
  <si>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</si>
  <si>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</si>
  <si>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</si>
  <si>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</si>
  <si>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</si>
  <si>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</si>
  <si>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</si>
  <si>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</si>
  <si>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</si>
  <si>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</si>
  <si>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</si>
  <si>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</si>
  <si>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</si>
  <si>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</si>
  <si>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</si>
  <si>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</si>
  <si>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</si>
  <si>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</si>
  <si>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</si>
  <si>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</si>
  <si>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</si>
  <si>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</si>
  <si>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</si>
  <si>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</si>
  <si>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</si>
  <si>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</si>
  <si>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</si>
  <si>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</si>
  <si>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</si>
  <si>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</si>
  <si>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</si>
  <si>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</si>
  <si>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</si>
  <si>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</si>
  <si>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</si>
  <si>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</si>
  <si>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</si>
  <si>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</si>
  <si>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</si>
  <si>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</si>
  <si>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</si>
  <si>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</si>
  <si>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</si>
  <si>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</si>
  <si>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</si>
  <si>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</si>
  <si>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</si>
  <si>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</si>
  <si>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</si>
  <si>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</si>
  <si>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</si>
  <si>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</si>
  <si>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</si>
  <si>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</si>
  <si>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</si>
  <si>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</si>
  <si>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</si>
  <si>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</si>
  <si>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</si>
  <si>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</si>
  <si>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</si>
  <si>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</si>
  <si>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</si>
  <si>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</si>
  <si>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</si>
  <si>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</si>
  <si>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</si>
  <si>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</si>
  <si>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</si>
  <si>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</si>
  <si>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</si>
  <si>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各処理施設が供用開始後から10以上年経過しており、古いもので20年が経過し、老朽化が進んでいる。
　現在令和3年度において、処理施設の更新計画を策定しており、施設の長寿命化及び施設更新に要する費用の平準化を図っていく。</t>
    <rPh sb="73" eb="75">
      <t>サクテイ</t>
    </rPh>
    <phoneticPr fontId="4"/>
  </si>
  <si>
    <t>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</si>
  <si>
    <t>①経費回収率については、類似団体、全国平均に比べ低く、また100％を下回る数値となっている。維持管理費の増加に伴う汚水処理費の高騰が主な要因と考えられる。
　現状、料金収入で維持管理費を賄うことができないため、一般会計からの繰入れに頼っているのが現状である。
　また、汚水処理原価についても同様で、水洗化率の向上と維持管理費の削減及び適正な使用料収入の確保が必要である。
②経常収支比率については、一般会計からの繰入金に依るところが大きく、収支比率を維持していくためには、費用削減を図り、繰入金の削減に努めていく必要がある。</t>
    <rPh sb="188" eb="190">
      <t>ケイジョウ</t>
    </rPh>
    <rPh sb="200" eb="202">
      <t>イッパン</t>
    </rPh>
    <rPh sb="202" eb="204">
      <t>カイケイ</t>
    </rPh>
    <rPh sb="207" eb="209">
      <t>クリイレ</t>
    </rPh>
    <rPh sb="209" eb="210">
      <t>キン</t>
    </rPh>
    <rPh sb="211" eb="212">
      <t>ヨ</t>
    </rPh>
    <rPh sb="217" eb="218">
      <t>オオ</t>
    </rPh>
    <rPh sb="221" eb="223">
      <t>シュウシ</t>
    </rPh>
    <rPh sb="223" eb="225">
      <t>ヒリツ</t>
    </rPh>
    <rPh sb="226" eb="228">
      <t>イジ</t>
    </rPh>
    <rPh sb="237" eb="239">
      <t>ヒヨウ</t>
    </rPh>
    <rPh sb="239" eb="241">
      <t>サクゲン</t>
    </rPh>
    <rPh sb="242" eb="243">
      <t>ハカ</t>
    </rPh>
    <rPh sb="245" eb="247">
      <t>クリイレ</t>
    </rPh>
    <rPh sb="247" eb="248">
      <t>キン</t>
    </rPh>
    <rPh sb="249" eb="251">
      <t>サクゲン</t>
    </rPh>
    <rPh sb="252" eb="253">
      <t>ツト</t>
    </rPh>
    <rPh sb="257" eb="2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</si>
</sst>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884-4F70-AE99-345682BC2D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0884-4F70-AE99-345682BC2D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31.94</c:v>
                </c:pt>
              </c:numCache>
            </c:numRef>
          </c:val>
          <c:extLst>
            <c:ext xmlns:c16="http://schemas.microsoft.com/office/drawing/2014/chart" uri="{C3380CC4-5D6E-409C-BE32-E72D297353CC}">
              <c16:uniqueId val="{00000000-3D82-4A34-9E2D-82C4128B2B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3D82-4A34-9E2D-82C4128B2B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79.02</c:v>
                </c:pt>
                <c:pt idx="4">
                  <c:v>80.010000000000005</c:v>
                </c:pt>
              </c:numCache>
            </c:numRef>
          </c:val>
          <c:extLst>
            <c:ext xmlns:c16="http://schemas.microsoft.com/office/drawing/2014/chart" uri="{C3380CC4-5D6E-409C-BE32-E72D297353CC}">
              <c16:uniqueId val="{00000000-6B88-4E0E-A11C-1BED9F20C8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6B88-4E0E-A11C-1BED9F20C8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124.7</c:v>
                </c:pt>
                <c:pt idx="4">
                  <c:v>104.35</c:v>
                </c:pt>
              </c:numCache>
            </c:numRef>
          </c:val>
          <c:extLst>
            <c:ext xmlns:c16="http://schemas.microsoft.com/office/drawing/2014/chart" uri="{C3380CC4-5D6E-409C-BE32-E72D297353CC}">
              <c16:uniqueId val="{00000000-AD9A-4B94-BA4D-418D36E349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D9A-4B94-BA4D-418D36E349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5.08</c:v>
                </c:pt>
                <c:pt idx="4">
                  <c:v>9.73</c:v>
                </c:pt>
              </c:numCache>
            </c:numRef>
          </c:val>
          <c:extLst>
            <c:ext xmlns:c16="http://schemas.microsoft.com/office/drawing/2014/chart" uri="{C3380CC4-5D6E-409C-BE32-E72D297353CC}">
              <c16:uniqueId val="{00000000-1E94-4C4E-8EB2-7A8DEEDD19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1E94-4C4E-8EB2-7A8DEEDD19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18-4A8B-B81F-E96B4FB241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618-4A8B-B81F-E96B4FB241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DB-438A-BCB7-E6D2DF95A0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BDB-438A-BCB7-E6D2DF95A0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61.56</c:v>
                </c:pt>
                <c:pt idx="4">
                  <c:v>34.090000000000003</c:v>
                </c:pt>
              </c:numCache>
            </c:numRef>
          </c:val>
          <c:extLst>
            <c:ext xmlns:c16="http://schemas.microsoft.com/office/drawing/2014/chart" uri="{C3380CC4-5D6E-409C-BE32-E72D297353CC}">
              <c16:uniqueId val="{00000000-CE54-44B6-BC70-B0A63D92C5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E54-44B6-BC70-B0A63D92C5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29.98</c:v>
                </c:pt>
                <c:pt idx="4">
                  <c:v>60.48</c:v>
                </c:pt>
              </c:numCache>
            </c:numRef>
          </c:val>
          <c:extLst>
            <c:ext xmlns:c16="http://schemas.microsoft.com/office/drawing/2014/chart" uri="{C3380CC4-5D6E-409C-BE32-E72D297353CC}">
              <c16:uniqueId val="{00000000-5962-4E6C-B92C-9C9D0E721B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5962-4E6C-B92C-9C9D0E721B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47.32</c:v>
                </c:pt>
                <c:pt idx="4">
                  <c:v>30.66</c:v>
                </c:pt>
              </c:numCache>
            </c:numRef>
          </c:val>
          <c:extLst>
            <c:ext xmlns:c16="http://schemas.microsoft.com/office/drawing/2014/chart" uri="{C3380CC4-5D6E-409C-BE32-E72D297353CC}">
              <c16:uniqueId val="{00000000-7D11-4A8A-A59D-1B5FA35DB6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D11-4A8A-A59D-1B5FA35DB6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439.15</c:v>
                </c:pt>
                <c:pt idx="4">
                  <c:v>675.79</c:v>
                </c:pt>
              </c:numCache>
            </c:numRef>
          </c:val>
          <c:extLst>
            <c:ext xmlns:c16="http://schemas.microsoft.com/office/drawing/2014/chart" uri="{C3380CC4-5D6E-409C-BE32-E72D297353CC}">
              <c16:uniqueId val="{00000000-F71F-4C93-BE90-2B1CF2BA52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F71F-4C93-BE90-2B1CF2BA52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周防大島町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自治体職員</v>
      </c>
      <c r="AE8" s="36"/>
      <c r="AF8" s="36"/>
      <c r="AG8" s="36"/>
      <c r="AH8" s="36"/>
      <c r="AI8" s="36"/>
      <c r="AJ8" s="36"/>
      <c r="AK8" s="3"/>
      <c r="AL8" s="37">
        <f>データ!S6</f>
        <v>14808</v>
      </c>
      <c r="AM8" s="37"/>
      <c r="AN8" s="37"/>
      <c r="AO8" s="37"/>
      <c r="AP8" s="37"/>
      <c r="AQ8" s="37"/>
      <c r="AR8" s="37"/>
      <c r="AS8" s="37"/>
      <c r="AT8" s="38">
        <f>データ!T6</f>
        <v>138.09</v>
      </c>
      <c r="AU8" s="38"/>
      <c r="AV8" s="38"/>
      <c r="AW8" s="38"/>
      <c r="AX8" s="38"/>
      <c r="AY8" s="38"/>
      <c r="AZ8" s="38"/>
      <c r="BA8" s="38"/>
      <c r="BB8" s="38">
        <f>データ!U6</f>
        <v>107.23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63.59</v>
      </c>
      <c r="J10" s="38"/>
      <c r="K10" s="38"/>
      <c r="L10" s="38"/>
      <c r="M10" s="38"/>
      <c r="N10" s="38"/>
      <c r="O10" s="38"/>
      <c r="P10" s="38">
        <f>データ!P6</f>
        <v>18.37</v>
      </c>
      <c r="Q10" s="38"/>
      <c r="R10" s="38"/>
      <c r="S10" s="38"/>
      <c r="T10" s="38"/>
      <c r="U10" s="38"/>
      <c r="V10" s="38"/>
      <c r="W10" s="38">
        <f>データ!Q6</f>
        <v>97.05</v>
      </c>
      <c r="X10" s="38"/>
      <c r="Y10" s="38"/>
      <c r="Z10" s="38"/>
      <c r="AA10" s="38"/>
      <c r="AB10" s="38"/>
      <c r="AC10" s="38"/>
      <c r="AD10" s="37">
        <f>データ!R6</f>
        <v>4444</v>
      </c>
      <c r="AE10" s="37"/>
      <c r="AF10" s="37"/>
      <c r="AG10" s="37"/>
      <c r="AH10" s="37"/>
      <c r="AI10" s="37"/>
      <c r="AJ10" s="37"/>
      <c r="AK10" s="2"/>
      <c r="AL10" s="37">
        <f>データ!V6</f>
        <v>2692</v>
      </c>
      <c r="AM10" s="37"/>
      <c r="AN10" s="37"/>
      <c r="AO10" s="37"/>
      <c r="AP10" s="37"/>
      <c r="AQ10" s="37"/>
      <c r="AR10" s="37"/>
      <c r="AS10" s="37"/>
      <c r="AT10" s="38">
        <f>データ!W6</f>
        <v>2.96</v>
      </c>
      <c r="AU10" s="38"/>
      <c r="AV10" s="38"/>
      <c r="AW10" s="38"/>
      <c r="AX10" s="38"/>
      <c r="AY10" s="38"/>
      <c r="AZ10" s="38"/>
      <c r="BA10" s="38"/>
      <c r="BB10" s="38">
        <f>データ!X6</f>
        <v>909.46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Zv3X69CXy3sARDGpt4K3O6lkha+YZG1cdHD9z7K2eHjDQvbI/DrmimYL8yAah1JOw86c3DuBAfmGaW4cVm+LQ==" saltValue="ODPn1ic9CedXnTkxyRkf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353051</v>
      </c>
      <c r="D6" s="19">
        <f t="shared" si="3"/>
        <v>46</v>
      </c>
      <c r="E6" s="19">
        <f t="shared" si="3"/>
        <v>17</v>
      </c>
      <c r="F6" s="19">
        <f t="shared" si="3"/>
        <v>5</v>
      </c>
      <c r="G6" s="19">
        <f t="shared" si="3"/>
        <v>0</v>
      </c>
      <c r="H6" s="19" t="str">
        <f t="shared" si="3"/>
        <v>山口県　周防大島町</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63.59</v>
      </c>
      <c r="P6" s="20">
        <f t="shared" si="3"/>
        <v>18.37</v>
      </c>
      <c r="Q6" s="20">
        <f t="shared" si="3"/>
        <v>97.05</v>
      </c>
      <c r="R6" s="20">
        <f t="shared" si="3"/>
        <v>4444</v>
      </c>
      <c r="S6" s="20">
        <f t="shared" si="3"/>
        <v>14808</v>
      </c>
      <c r="T6" s="20">
        <f t="shared" si="3"/>
        <v>138.09</v>
      </c>
      <c r="U6" s="20">
        <f t="shared" si="3"/>
        <v>107.23</v>
      </c>
      <c r="V6" s="20">
        <f t="shared" si="3"/>
        <v>2692</v>
      </c>
      <c r="W6" s="20">
        <f t="shared" si="3"/>
        <v>2.96</v>
      </c>
      <c r="X6" s="20">
        <f t="shared" si="3"/>
        <v>909.46</v>
      </c>
      <c r="Y6" s="21" t="str">
        <f>IF(Y7="",NA(),Y7)</f>
        <v>-</v>
      </c>
      <c r="Z6" s="21" t="str">
        <f t="shared" ref="Z6:AH6" si="4">IF(Z7="",NA(),Z7)</f>
        <v>-</v>
      </c>
      <c r="AA6" s="21" t="str">
        <f t="shared" si="4"/>
        <v>-</v>
      </c>
      <c r="AB6" s="21">
        <f t="shared" si="4"/>
        <v>124.7</v>
      </c>
      <c r="AC6" s="21">
        <f t="shared" si="4"/>
        <v>104.35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61.56</v>
      </c>
      <c r="AY6" s="21">
        <f t="shared" si="6"/>
        <v>34.090000000000003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29.98</v>
      </c>
      <c r="BJ6" s="21">
        <f t="shared" si="7"/>
        <v>60.48</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47.32</v>
      </c>
      <c r="BU6" s="21">
        <f t="shared" si="8"/>
        <v>30.66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439.15</v>
      </c>
      <c r="CF6" s="21">
        <f t="shared" si="9"/>
        <v>675.79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33.33</v>
      </c>
      <c r="CQ6" s="21">
        <f t="shared" si="10"/>
        <v>31.94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79.02</v>
      </c>
      <c r="DB6" s="21">
        <f t="shared" si="11"/>
        <v>80.010000000000005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5.08</v>
      </c>
      <c r="DM6" s="21">
        <f t="shared" si="12"/>
        <v>9.73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353051</v>
      </c>
      <c r="D7" s="23">
        <v>46</v>
      </c>
      <c r="E7" s="23">
        <v>17</v>
      </c>
      <c r="F7" s="23">
        <v>5</v>
      </c>
      <c r="G7" s="23">
        <v>0</v>
      </c>
      <c r="H7" s="23" t="s">
        <v>96</v>
      </c>
      <c r="I7" s="23" t="s">
        <v>97</v>
      </c>
      <c r="J7" s="23" t="s">
        <v>98</v>
      </c>
      <c r="K7" s="23" t="s">
        <v>99</v>
      </c>
      <c r="L7" s="23" t="s">
        <v>100</v>
      </c>
      <c r="M7" s="23" t="s">
        <v>101</v>
      </c>
      <c r="N7" s="24" t="s">
        <v>102</v>
      </c>
      <c r="O7" s="24">
        <v>63.59</v>
      </c>
      <c r="P7" s="24">
        <v>18.37</v>
      </c>
      <c r="Q7" s="24">
        <v>97.05</v>
      </c>
      <c r="R7" s="24">
        <v>4444</v>
      </c>
      <c r="S7" s="24">
        <v>14808</v>
      </c>
      <c r="T7" s="24">
        <v>138.09</v>
      </c>
      <c r="U7" s="24">
        <v>107.23</v>
      </c>
      <c r="V7" s="24">
        <v>2692</v>
      </c>
      <c r="W7" s="24">
        <v>2.96</v>
      </c>
      <c r="X7" s="24">
        <v>909.46</v>
      </c>
      <c r="Y7" s="24" t="s">
        <v>102</v>
      </c>
      <c r="Z7" s="24" t="s">
        <v>102</v>
      </c>
      <c r="AA7" s="24" t="s">
        <v>102</v>
      </c>
      <c r="AB7" s="24">
        <v>124.7</v>
      </c>
      <c r="AC7" s="24">
        <v>104.35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61.56</v>
      </c>
      <c r="AY7" s="24">
        <v>34.090000000000003</v>
      </c>
      <c r="AZ7" s="24" t="s">
        <v>102</v>
      </c>
      <c r="BA7" s="24" t="s">
        <v>102</v>
      </c>
      <c r="BB7" s="24" t="s">
        <v>102</v>
      </c>
      <c r="BC7" s="24">
        <v>29.13</v>
      </c>
      <c r="BD7" s="24">
        <v>35.69</v>
      </c>
      <c r="BE7" s="24">
        <v>34.770000000000003</v>
      </c>
      <c r="BF7" s="24" t="s">
        <v>102</v>
      </c>
      <c r="BG7" s="24" t="s">
        <v>102</v>
      </c>
      <c r="BH7" s="24" t="s">
        <v>102</v>
      </c>
      <c r="BI7" s="24">
        <v>29.98</v>
      </c>
      <c r="BJ7" s="24">
        <v>60.48</v>
      </c>
      <c r="BK7" s="24" t="s">
        <v>102</v>
      </c>
      <c r="BL7" s="24" t="s">
        <v>102</v>
      </c>
      <c r="BM7" s="24" t="s">
        <v>102</v>
      </c>
      <c r="BN7" s="24">
        <v>867.83</v>
      </c>
      <c r="BO7" s="24">
        <v>791.76</v>
      </c>
      <c r="BP7" s="24">
        <v>786.37</v>
      </c>
      <c r="BQ7" s="24" t="s">
        <v>102</v>
      </c>
      <c r="BR7" s="24" t="s">
        <v>102</v>
      </c>
      <c r="BS7" s="24" t="s">
        <v>102</v>
      </c>
      <c r="BT7" s="24">
        <v>47.32</v>
      </c>
      <c r="BU7" s="24">
        <v>30.66</v>
      </c>
      <c r="BV7" s="24" t="s">
        <v>102</v>
      </c>
      <c r="BW7" s="24" t="s">
        <v>102</v>
      </c>
      <c r="BX7" s="24" t="s">
        <v>102</v>
      </c>
      <c r="BY7" s="24">
        <v>57.08</v>
      </c>
      <c r="BZ7" s="24">
        <v>56.26</v>
      </c>
      <c r="CA7" s="24">
        <v>60.65</v>
      </c>
      <c r="CB7" s="24" t="s">
        <v>102</v>
      </c>
      <c r="CC7" s="24" t="s">
        <v>102</v>
      </c>
      <c r="CD7" s="24" t="s">
        <v>102</v>
      </c>
      <c r="CE7" s="24">
        <v>439.15</v>
      </c>
      <c r="CF7" s="24">
        <v>675.79</v>
      </c>
      <c r="CG7" s="24" t="s">
        <v>102</v>
      </c>
      <c r="CH7" s="24" t="s">
        <v>102</v>
      </c>
      <c r="CI7" s="24" t="s">
        <v>102</v>
      </c>
      <c r="CJ7" s="24">
        <v>274.99</v>
      </c>
      <c r="CK7" s="24">
        <v>282.08999999999997</v>
      </c>
      <c r="CL7" s="24">
        <v>256.97000000000003</v>
      </c>
      <c r="CM7" s="24" t="s">
        <v>102</v>
      </c>
      <c r="CN7" s="24" t="s">
        <v>102</v>
      </c>
      <c r="CO7" s="24" t="s">
        <v>102</v>
      </c>
      <c r="CP7" s="24">
        <v>33.33</v>
      </c>
      <c r="CQ7" s="24">
        <v>31.94</v>
      </c>
      <c r="CR7" s="24" t="s">
        <v>102</v>
      </c>
      <c r="CS7" s="24" t="s">
        <v>102</v>
      </c>
      <c r="CT7" s="24" t="s">
        <v>102</v>
      </c>
      <c r="CU7" s="24">
        <v>54.83</v>
      </c>
      <c r="CV7" s="24">
        <v>66.53</v>
      </c>
      <c r="CW7" s="24">
        <v>61.14</v>
      </c>
      <c r="CX7" s="24" t="s">
        <v>102</v>
      </c>
      <c r="CY7" s="24" t="s">
        <v>102</v>
      </c>
      <c r="CZ7" s="24" t="s">
        <v>102</v>
      </c>
      <c r="DA7" s="24">
        <v>79.02</v>
      </c>
      <c r="DB7" s="24">
        <v>80.010000000000005</v>
      </c>
      <c r="DC7" s="24" t="s">
        <v>102</v>
      </c>
      <c r="DD7" s="24" t="s">
        <v>102</v>
      </c>
      <c r="DE7" s="24" t="s">
        <v>102</v>
      </c>
      <c r="DF7" s="24">
        <v>84.7</v>
      </c>
      <c r="DG7" s="24">
        <v>84.67</v>
      </c>
      <c r="DH7" s="24">
        <v>86.91</v>
      </c>
      <c r="DI7" s="24" t="s">
        <v>102</v>
      </c>
      <c r="DJ7" s="24" t="s">
        <v>102</v>
      </c>
      <c r="DK7" s="24" t="s">
        <v>102</v>
      </c>
      <c r="DL7" s="24">
        <v>5.08</v>
      </c>
      <c r="DM7" s="24">
        <v>9.73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2023-01-12T08:06:19Z</cp:lastPrinted>
  <dcterms:created xsi:type="dcterms:W3CDTF">2022-12-01T01:37:09Z</dcterms:created>
  <dcterms:modified xsi:type="dcterms:W3CDTF">2023-01-12T08:06:19Z</dcterms:modified>
  <cp:category/>
</cp:coreProperties>
</file>