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17.41.39\share\【04地方債・公営企業班】\12 経営比較分析表\R04経営比較分析\103 市町等→県\04 下水道事業\14 周防大島町○\修正\"/>
    </mc:Choice>
  </mc:AlternateContent>
  <xr:revisionPtr revIDLastSave="0" documentId="13_ncr:1_{C914D005-1481-4FF7-BB20-F2975C039DFF}" xr6:coauthVersionLast="47" xr6:coauthVersionMax="47" xr10:uidLastSave="{00000000-0000-0000-0000-000000000000}"/>
  <workbookProtection workbookAlgorithmName="SHA-512" workbookHashValue="HGpruZyFoexwCtQasL+XAv9R+8Ij1fFo2IaFqtfnXq2YizfjvVfWDxgMKjVrlUm5Ym9PjZ0aYUxdZHjmww7eiQ==" workbookSaltValue="X29+8LldOlddowZG19QKGA==" workbookSpinCount="100000" lockStructure="1"/>
  <bookViews>
    <workbookView xWindow="-27975" yWindow="-5805" windowWidth="24060" windowHeight="141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BB10" i="4"/>
  <c r="AL10" i="4"/>
  <c r="W10" i="4"/>
  <c r="P10" i="4"/>
  <c r="AT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<sst xmlns="http://schemas.openxmlformats.org/spreadsheetml/2006/main" count="297" uniqueCount="116">
  <si>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</si>
  <si>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</si>
  <si>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</si>
  <si>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</si>
  <si>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</si>
  <si>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</si>
  <si>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</si>
  <si>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</si>
  <si>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</si>
  <si>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</si>
  <si>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</si>
  <si>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</si>
  <si>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</si>
  <si>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</si>
  <si>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</si>
  <si>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</si>
  <si>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</si>
  <si>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</si>
  <si>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</si>
  <si>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</si>
  <si>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</si>
  <si>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</si>
  <si>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</si>
  <si>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</si>
  <si>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</si>
  <si>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</si>
  <si>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</si>
  <si>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</si>
  <si>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</si>
  <si>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</si>
  <si>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</si>
  <si>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</si>
  <si>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</si>
  <si>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</si>
  <si>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</si>
  <si>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</si>
  <si>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</si>
  <si>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</si>
  <si>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</si>
  <si>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</si>
  <si>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</si>
  <si>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</si>
  <si>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</si>
  <si>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</si>
  <si>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</si>
  <si>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</si>
  <si>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</si>
  <si>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</si>
  <si>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</si>
  <si>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</si>
  <si>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</si>
  <si>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</si>
  <si>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</si>
  <si>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</si>
  <si>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</si>
  <si>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</si>
  <si>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</si>
  <si>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</si>
  <si>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</si>
  <si>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</si>
  <si>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</si>
  <si>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</si>
  <si>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</si>
  <si>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</si>
  <si>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</si>
  <si>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</si>
  <si>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</si>
  <si>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</si>
  <si>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</si>
  <si>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</si>
  <si>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</si>
  <si>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</si>
  <si>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</si>
  <si>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</si>
  <si>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</si>
  <si>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</si>
  <si>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</si>
  <si>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</si>
  <si>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</si>
  <si>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</si>
  <si>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</si>
  <si>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</si>
  <si>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</si>
  <si>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</si>
  <si>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</si>
  <si>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</si>
  <si>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</si>
  <si>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</si>
  <si>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</si>
  <si>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</si>
  <si>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</si>
  <si>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</si>
  <si>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</si>
  <si>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</si>
  <si>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</si>
  <si>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</si>
  <si>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</si>
  <si>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</si>
  <si>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</si>
  <si>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</si>
  <si>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</si>
  <si>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</si>
  <si>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</si>
  <si>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</si>
  <si>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</si>
  <si>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</si>
  <si>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</si>
  <si>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</si>
  <si>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</si>
  <si>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</si>
  <si>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</si>
  <si>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</si>
  <si>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</si>
  <si>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20年以上経過しており、機器の老朽化が進み、修繕用の各部品の供給がなくなりつつある。突発的な故障に備え、機能診断・長寿命化計画の各計画等を参考に施設機器や管渠の点検、更新を計画的に行い、延命化を図るために今後投資していく必要がある。</t>
    <phoneticPr fontId="4"/>
  </si>
  <si>
    <t>　水洗化率は99%を超えているため、これ以上、収入の増加はほぼないと考える。また、人口減により年々の収入は減少していく。収納対策による下水道使用料の収納率の向上を図る一方で、施設維持や今後の投資等のあり方を見直し、維持管理費の削減及び適正な下水道使用料の検討を行い、一般会計からの繰入金の削減に努めていく。</t>
    <phoneticPr fontId="4"/>
  </si>
  <si>
    <t>①経常収支比率は全国平均をやや下回り、また経費回収率も100%を大きく下回っている。一般会計からの繰入金に頼っている状況であり、水洗化率はこれ以上増加しないため適正な使用料の確保が必要である。
②流動比率は老朽化による修繕が多く、公営企業会計としては3会計を合わせた状態で考えるためプラスになるものの、単独で見た場合は下回っている状態である。突発的な故障に備え、機能診断・長寿命化計画の各計画等を参考に施設機器や管渠の点検、更新を計画的に行い、延命化を図るために今後投資していく必要がある。
③汚水処理費原価は、地続きではない離島という地理的条件とも相まって全国平均を上回っている。これについては、計画的に機器の修繕を行うことにより、突発的な大規模修繕を減らすことで維持管理費の削減を行い、かつ水洗化率はこれ以上増加しないため適正な使用料収入の確保が必要である。
④累積欠損金比率については、漁業集落排水が始まってから20年を超えている。そのため、設備の修繕が続けて発生することが多く、更新のための修繕費が重くのしかかっている現状である。これを解決するために令和4年度からストックマネジメントによる修繕計画、また公営企業会計3セグメントの費用負担割合を見直すことで、徐々に改善をする見込みである。</t>
    <rPh sb="64" eb="67">
      <t>スイセンカ</t>
    </rPh>
    <rPh sb="67" eb="68">
      <t>リツ</t>
    </rPh>
    <rPh sb="71" eb="73">
      <t>イジョウ</t>
    </rPh>
    <rPh sb="73" eb="75">
      <t>ゾウカ</t>
    </rPh>
    <rPh sb="386" eb="388">
      <t>ルイセキ</t>
    </rPh>
    <rPh sb="388" eb="391">
      <t>ケッソンキン</t>
    </rPh>
    <rPh sb="391" eb="393">
      <t>ヒリツ</t>
    </rPh>
    <rPh sb="399" eb="401">
      <t>ギョギョウ</t>
    </rPh>
    <rPh sb="401" eb="403">
      <t>シュウラク</t>
    </rPh>
    <rPh sb="403" eb="405">
      <t>ハイスイ</t>
    </rPh>
    <rPh sb="406" eb="407">
      <t>ハジ</t>
    </rPh>
    <rPh sb="414" eb="415">
      <t>ネン</t>
    </rPh>
    <rPh sb="416" eb="417">
      <t>コ</t>
    </rPh>
    <rPh sb="427" eb="429">
      <t>セツビ</t>
    </rPh>
    <rPh sb="430" eb="432">
      <t>シュウゼン</t>
    </rPh>
    <rPh sb="433" eb="434">
      <t>ツヅ</t>
    </rPh>
    <rPh sb="436" eb="438">
      <t>ハッセイ</t>
    </rPh>
    <rPh sb="443" eb="444">
      <t>オオ</t>
    </rPh>
    <rPh sb="452" eb="454">
      <t>シュウゼン</t>
    </rPh>
    <rPh sb="454" eb="455">
      <t>ヒ</t>
    </rPh>
    <rPh sb="456" eb="457">
      <t>オモ</t>
    </rPh>
    <rPh sb="466" eb="468">
      <t>ゲンジョウ</t>
    </rPh>
    <rPh sb="475" eb="477">
      <t>カイケツ</t>
    </rPh>
    <rPh sb="502" eb="504">
      <t>シュウゼン</t>
    </rPh>
    <rPh sb="504" eb="506">
      <t>ケイカク</t>
    </rPh>
    <rPh sb="509" eb="511">
      <t>コウエイ</t>
    </rPh>
    <rPh sb="511" eb="513">
      <t>キギョウ</t>
    </rPh>
    <rPh sb="513" eb="515">
      <t>カイケイ</t>
    </rPh>
    <rPh sb="522" eb="524">
      <t>ヒヨウ</t>
    </rPh>
    <rPh sb="524" eb="526">
      <t>フタン</t>
    </rPh>
    <rPh sb="526" eb="528">
      <t>ワリアイ</t>
    </rPh>
    <rPh sb="529" eb="531">
      <t>ミナオ</t>
    </rPh>
    <rPh sb="536" eb="538">
      <t>ジョジョ</t>
    </rPh>
    <rPh sb="539" eb="541">
      <t>カイゼン</t>
    </rPh>
    <rPh sb="544" eb="54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</si>
</sst>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39-4ACC-8DF9-6B14A8F3B3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4E39-4ACC-8DF9-6B14A8F3B3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36.520000000000003</c:v>
                </c:pt>
                <c:pt idx="4">
                  <c:v>38.26</c:v>
                </c:pt>
              </c:numCache>
            </c:numRef>
          </c:val>
          <c:extLst>
            <c:ext xmlns:c16="http://schemas.microsoft.com/office/drawing/2014/chart" uri="{C3380CC4-5D6E-409C-BE32-E72D297353CC}">
              <c16:uniqueId val="{00000000-1CA6-45A5-B1C2-3E37B82385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1CA6-45A5-B1C2-3E37B82385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99.49</c:v>
                </c:pt>
                <c:pt idx="4">
                  <c:v>99.46</c:v>
                </c:pt>
              </c:numCache>
            </c:numRef>
          </c:val>
          <c:extLst>
            <c:ext xmlns:c16="http://schemas.microsoft.com/office/drawing/2014/chart" uri="{C3380CC4-5D6E-409C-BE32-E72D297353CC}">
              <c16:uniqueId val="{00000000-27FB-4153-9660-EA06C5CC6F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27FB-4153-9660-EA06C5CC6F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98.83</c:v>
                </c:pt>
                <c:pt idx="4">
                  <c:v>83.03</c:v>
                </c:pt>
              </c:numCache>
            </c:numRef>
          </c:val>
          <c:extLst>
            <c:ext xmlns:c16="http://schemas.microsoft.com/office/drawing/2014/chart" uri="{C3380CC4-5D6E-409C-BE32-E72D297353CC}">
              <c16:uniqueId val="{00000000-800C-40E7-A2C2-B7505C3213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800C-40E7-A2C2-B7505C3213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3.71</c:v>
                </c:pt>
                <c:pt idx="4">
                  <c:v>6.69</c:v>
                </c:pt>
              </c:numCache>
            </c:numRef>
          </c:val>
          <c:extLst>
            <c:ext xmlns:c16="http://schemas.microsoft.com/office/drawing/2014/chart" uri="{C3380CC4-5D6E-409C-BE32-E72D297353CC}">
              <c16:uniqueId val="{00000000-3B8A-41DD-889A-9514D876F7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3B8A-41DD-889A-9514D876F7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3BB-46AA-B22B-BFA3DFCFF7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3BB-46AA-B22B-BFA3DFCFF7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14.27</c:v>
                </c:pt>
                <c:pt idx="4">
                  <c:v>397.37</c:v>
                </c:pt>
              </c:numCache>
            </c:numRef>
          </c:val>
          <c:extLst>
            <c:ext xmlns:c16="http://schemas.microsoft.com/office/drawing/2014/chart" uri="{C3380CC4-5D6E-409C-BE32-E72D297353CC}">
              <c16:uniqueId val="{00000000-8C47-4A04-8E5D-97A9756A68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8C47-4A04-8E5D-97A9756A68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8.56</c:v>
                </c:pt>
                <c:pt idx="4">
                  <c:v>-48.59</c:v>
                </c:pt>
              </c:numCache>
            </c:numRef>
          </c:val>
          <c:extLst>
            <c:ext xmlns:c16="http://schemas.microsoft.com/office/drawing/2014/chart" uri="{C3380CC4-5D6E-409C-BE32-E72D297353CC}">
              <c16:uniqueId val="{00000000-8194-4804-9C20-8F9B97E6FF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8194-4804-9C20-8F9B97E6FF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07E-429F-970F-D1AE5BD315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F07E-429F-970F-D1AE5BD315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16</c:v>
                </c:pt>
                <c:pt idx="4">
                  <c:v>12.04</c:v>
                </c:pt>
              </c:numCache>
            </c:numRef>
          </c:val>
          <c:extLst>
            <c:ext xmlns:c16="http://schemas.microsoft.com/office/drawing/2014/chart" uri="{C3380CC4-5D6E-409C-BE32-E72D297353CC}">
              <c16:uniqueId val="{00000000-1861-4B1C-80AC-BCE2162E06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1861-4B1C-80AC-BCE2162E06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1355.99</c:v>
                </c:pt>
                <c:pt idx="4">
                  <c:v>1778.23</c:v>
                </c:pt>
              </c:numCache>
            </c:numRef>
          </c:val>
          <c:extLst>
            <c:ext xmlns:c16="http://schemas.microsoft.com/office/drawing/2014/chart" uri="{C3380CC4-5D6E-409C-BE32-E72D297353CC}">
              <c16:uniqueId val="{00000000-F98B-4D4F-A2D2-F544880A24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F98B-4D4F-A2D2-F544880A24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85" zoomScaleNormal="85" workbookViewId="0">
      <selection activeCell="AQ12" sqref="AQ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周防大島町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自治体職員</v>
      </c>
      <c r="AE8" s="66"/>
      <c r="AF8" s="66"/>
      <c r="AG8" s="66"/>
      <c r="AH8" s="66"/>
      <c r="AI8" s="66"/>
      <c r="AJ8" s="66"/>
      <c r="AK8" s="3"/>
      <c r="AL8" s="46">
        <f>データ!S6</f>
        <v>14808</v>
      </c>
      <c r="AM8" s="46"/>
      <c r="AN8" s="46"/>
      <c r="AO8" s="46"/>
      <c r="AP8" s="46"/>
      <c r="AQ8" s="46"/>
      <c r="AR8" s="46"/>
      <c r="AS8" s="46"/>
      <c r="AT8" s="45">
        <f>データ!T6</f>
        <v>138.09</v>
      </c>
      <c r="AU8" s="45"/>
      <c r="AV8" s="45"/>
      <c r="AW8" s="45"/>
      <c r="AX8" s="45"/>
      <c r="AY8" s="45"/>
      <c r="AZ8" s="45"/>
      <c r="BA8" s="45"/>
      <c r="BB8" s="45">
        <f>データ!U6</f>
        <v>107.23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72.53</v>
      </c>
      <c r="J10" s="45"/>
      <c r="K10" s="45"/>
      <c r="L10" s="45"/>
      <c r="M10" s="45"/>
      <c r="N10" s="45"/>
      <c r="O10" s="45"/>
      <c r="P10" s="45">
        <f>データ!P6</f>
        <v>1.27</v>
      </c>
      <c r="Q10" s="45"/>
      <c r="R10" s="45"/>
      <c r="S10" s="45"/>
      <c r="T10" s="45"/>
      <c r="U10" s="45"/>
      <c r="V10" s="45"/>
      <c r="W10" s="45">
        <f>データ!Q6</f>
        <v>81.540000000000006</v>
      </c>
      <c r="X10" s="45"/>
      <c r="Y10" s="45"/>
      <c r="Z10" s="45"/>
      <c r="AA10" s="45"/>
      <c r="AB10" s="45"/>
      <c r="AC10" s="45"/>
      <c r="AD10" s="46">
        <f>データ!R6</f>
        <v>4444</v>
      </c>
      <c r="AE10" s="46"/>
      <c r="AF10" s="46"/>
      <c r="AG10" s="46"/>
      <c r="AH10" s="46"/>
      <c r="AI10" s="46"/>
      <c r="AJ10" s="46"/>
      <c r="AK10" s="2"/>
      <c r="AL10" s="46">
        <f>データ!V6</f>
        <v>186</v>
      </c>
      <c r="AM10" s="46"/>
      <c r="AN10" s="46"/>
      <c r="AO10" s="46"/>
      <c r="AP10" s="46"/>
      <c r="AQ10" s="46"/>
      <c r="AR10" s="46"/>
      <c r="AS10" s="46"/>
      <c r="AT10" s="45">
        <f>データ!W6</f>
        <v>0.1</v>
      </c>
      <c r="AU10" s="45"/>
      <c r="AV10" s="45"/>
      <c r="AW10" s="45"/>
      <c r="AX10" s="45"/>
      <c r="AY10" s="45"/>
      <c r="AZ10" s="45"/>
      <c r="BA10" s="45"/>
      <c r="BB10" s="45">
        <f>データ!X6</f>
        <v>1860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11j6oJnl9MLh4Pf2YWZvvdyUMe5KxdWChVNic+mJG72PWhzJPequiIQc7Chp2RXMBGs3XrUYAcV8atGUZGvzgw==" saltValue="l2K4pgT77/9iaxcQUdCw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353051</v>
      </c>
      <c r="D6" s="19">
        <f t="shared" si="3"/>
        <v>46</v>
      </c>
      <c r="E6" s="19">
        <f t="shared" si="3"/>
        <v>17</v>
      </c>
      <c r="F6" s="19">
        <f t="shared" si="3"/>
        <v>6</v>
      </c>
      <c r="G6" s="19">
        <f t="shared" si="3"/>
        <v>0</v>
      </c>
      <c r="H6" s="19" t="str">
        <f t="shared" si="3"/>
        <v>山口県　周防大島町</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72.53</v>
      </c>
      <c r="P6" s="20">
        <f t="shared" si="3"/>
        <v>1.27</v>
      </c>
      <c r="Q6" s="20">
        <f t="shared" si="3"/>
        <v>81.540000000000006</v>
      </c>
      <c r="R6" s="20">
        <f t="shared" si="3"/>
        <v>4444</v>
      </c>
      <c r="S6" s="20">
        <f t="shared" si="3"/>
        <v>14808</v>
      </c>
      <c r="T6" s="20">
        <f t="shared" si="3"/>
        <v>138.09</v>
      </c>
      <c r="U6" s="20">
        <f t="shared" si="3"/>
        <v>107.23</v>
      </c>
      <c r="V6" s="20">
        <f t="shared" si="3"/>
        <v>186</v>
      </c>
      <c r="W6" s="20">
        <f t="shared" si="3"/>
        <v>0.1</v>
      </c>
      <c r="X6" s="20">
        <f t="shared" si="3"/>
        <v>1860</v>
      </c>
      <c r="Y6" s="21" t="str">
        <f>IF(Y7="",NA(),Y7)</f>
        <v>-</v>
      </c>
      <c r="Z6" s="21" t="str">
        <f t="shared" ref="Z6:AH6" si="4">IF(Z7="",NA(),Z7)</f>
        <v>-</v>
      </c>
      <c r="AA6" s="21" t="str">
        <f t="shared" si="4"/>
        <v>-</v>
      </c>
      <c r="AB6" s="21">
        <f t="shared" si="4"/>
        <v>98.83</v>
      </c>
      <c r="AC6" s="21">
        <f t="shared" si="4"/>
        <v>83.03</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1">
        <f t="shared" si="5"/>
        <v>14.27</v>
      </c>
      <c r="AN6" s="21">
        <f t="shared" si="5"/>
        <v>397.37</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8.56</v>
      </c>
      <c r="AY6" s="21">
        <f t="shared" si="6"/>
        <v>-48.59</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16</v>
      </c>
      <c r="BU6" s="21">
        <f t="shared" si="8"/>
        <v>12.04</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1355.99</v>
      </c>
      <c r="CF6" s="21">
        <f t="shared" si="9"/>
        <v>1778.23</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36.520000000000003</v>
      </c>
      <c r="CQ6" s="21">
        <f t="shared" si="10"/>
        <v>38.26</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99.49</v>
      </c>
      <c r="DB6" s="21">
        <f t="shared" si="11"/>
        <v>99.46</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3.71</v>
      </c>
      <c r="DM6" s="21">
        <f t="shared" si="12"/>
        <v>6.69</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353051</v>
      </c>
      <c r="D7" s="23">
        <v>46</v>
      </c>
      <c r="E7" s="23">
        <v>17</v>
      </c>
      <c r="F7" s="23">
        <v>6</v>
      </c>
      <c r="G7" s="23">
        <v>0</v>
      </c>
      <c r="H7" s="23" t="s">
        <v>96</v>
      </c>
      <c r="I7" s="23" t="s">
        <v>97</v>
      </c>
      <c r="J7" s="23" t="s">
        <v>98</v>
      </c>
      <c r="K7" s="23" t="s">
        <v>99</v>
      </c>
      <c r="L7" s="23" t="s">
        <v>100</v>
      </c>
      <c r="M7" s="23" t="s">
        <v>101</v>
      </c>
      <c r="N7" s="24" t="s">
        <v>102</v>
      </c>
      <c r="O7" s="24">
        <v>72.53</v>
      </c>
      <c r="P7" s="24">
        <v>1.27</v>
      </c>
      <c r="Q7" s="24">
        <v>81.540000000000006</v>
      </c>
      <c r="R7" s="24">
        <v>4444</v>
      </c>
      <c r="S7" s="24">
        <v>14808</v>
      </c>
      <c r="T7" s="24">
        <v>138.09</v>
      </c>
      <c r="U7" s="24">
        <v>107.23</v>
      </c>
      <c r="V7" s="24">
        <v>186</v>
      </c>
      <c r="W7" s="24">
        <v>0.1</v>
      </c>
      <c r="X7" s="24">
        <v>1860</v>
      </c>
      <c r="Y7" s="24" t="s">
        <v>102</v>
      </c>
      <c r="Z7" s="24" t="s">
        <v>102</v>
      </c>
      <c r="AA7" s="24" t="s">
        <v>102</v>
      </c>
      <c r="AB7" s="24">
        <v>98.83</v>
      </c>
      <c r="AC7" s="24">
        <v>83.03</v>
      </c>
      <c r="AD7" s="24" t="s">
        <v>102</v>
      </c>
      <c r="AE7" s="24" t="s">
        <v>102</v>
      </c>
      <c r="AF7" s="24" t="s">
        <v>102</v>
      </c>
      <c r="AG7" s="24">
        <v>101.18</v>
      </c>
      <c r="AH7" s="24">
        <v>99.89</v>
      </c>
      <c r="AI7" s="24">
        <v>98.64</v>
      </c>
      <c r="AJ7" s="24" t="s">
        <v>102</v>
      </c>
      <c r="AK7" s="24" t="s">
        <v>102</v>
      </c>
      <c r="AL7" s="24" t="s">
        <v>102</v>
      </c>
      <c r="AM7" s="24">
        <v>14.27</v>
      </c>
      <c r="AN7" s="24">
        <v>397.37</v>
      </c>
      <c r="AO7" s="24" t="s">
        <v>102</v>
      </c>
      <c r="AP7" s="24" t="s">
        <v>102</v>
      </c>
      <c r="AQ7" s="24" t="s">
        <v>102</v>
      </c>
      <c r="AR7" s="24">
        <v>140.63</v>
      </c>
      <c r="AS7" s="24">
        <v>163.84</v>
      </c>
      <c r="AT7" s="24">
        <v>102.08</v>
      </c>
      <c r="AU7" s="24" t="s">
        <v>102</v>
      </c>
      <c r="AV7" s="24" t="s">
        <v>102</v>
      </c>
      <c r="AW7" s="24" t="s">
        <v>102</v>
      </c>
      <c r="AX7" s="24">
        <v>8.56</v>
      </c>
      <c r="AY7" s="24">
        <v>-48.59</v>
      </c>
      <c r="AZ7" s="24" t="s">
        <v>102</v>
      </c>
      <c r="BA7" s="24" t="s">
        <v>102</v>
      </c>
      <c r="BB7" s="24" t="s">
        <v>102</v>
      </c>
      <c r="BC7" s="24">
        <v>56.53</v>
      </c>
      <c r="BD7" s="24">
        <v>59.66</v>
      </c>
      <c r="BE7" s="24">
        <v>61.46</v>
      </c>
      <c r="BF7" s="24" t="s">
        <v>102</v>
      </c>
      <c r="BG7" s="24" t="s">
        <v>102</v>
      </c>
      <c r="BH7" s="24" t="s">
        <v>102</v>
      </c>
      <c r="BI7" s="24">
        <v>0</v>
      </c>
      <c r="BJ7" s="24">
        <v>0</v>
      </c>
      <c r="BK7" s="24" t="s">
        <v>102</v>
      </c>
      <c r="BL7" s="24" t="s">
        <v>102</v>
      </c>
      <c r="BM7" s="24" t="s">
        <v>102</v>
      </c>
      <c r="BN7" s="24">
        <v>1095.52</v>
      </c>
      <c r="BO7" s="24">
        <v>1056.55</v>
      </c>
      <c r="BP7" s="24">
        <v>974.72</v>
      </c>
      <c r="BQ7" s="24" t="s">
        <v>102</v>
      </c>
      <c r="BR7" s="24" t="s">
        <v>102</v>
      </c>
      <c r="BS7" s="24" t="s">
        <v>102</v>
      </c>
      <c r="BT7" s="24">
        <v>16</v>
      </c>
      <c r="BU7" s="24">
        <v>12.04</v>
      </c>
      <c r="BV7" s="24" t="s">
        <v>102</v>
      </c>
      <c r="BW7" s="24" t="s">
        <v>102</v>
      </c>
      <c r="BX7" s="24" t="s">
        <v>102</v>
      </c>
      <c r="BY7" s="24">
        <v>39.64</v>
      </c>
      <c r="BZ7" s="24">
        <v>40</v>
      </c>
      <c r="CA7" s="24">
        <v>44.22</v>
      </c>
      <c r="CB7" s="24" t="s">
        <v>102</v>
      </c>
      <c r="CC7" s="24" t="s">
        <v>102</v>
      </c>
      <c r="CD7" s="24" t="s">
        <v>102</v>
      </c>
      <c r="CE7" s="24">
        <v>1355.99</v>
      </c>
      <c r="CF7" s="24">
        <v>1778.23</v>
      </c>
      <c r="CG7" s="24" t="s">
        <v>102</v>
      </c>
      <c r="CH7" s="24" t="s">
        <v>102</v>
      </c>
      <c r="CI7" s="24" t="s">
        <v>102</v>
      </c>
      <c r="CJ7" s="24">
        <v>449.72</v>
      </c>
      <c r="CK7" s="24">
        <v>437.27</v>
      </c>
      <c r="CL7" s="24">
        <v>392.85</v>
      </c>
      <c r="CM7" s="24" t="s">
        <v>102</v>
      </c>
      <c r="CN7" s="24" t="s">
        <v>102</v>
      </c>
      <c r="CO7" s="24" t="s">
        <v>102</v>
      </c>
      <c r="CP7" s="24">
        <v>36.520000000000003</v>
      </c>
      <c r="CQ7" s="24">
        <v>38.26</v>
      </c>
      <c r="CR7" s="24" t="s">
        <v>102</v>
      </c>
      <c r="CS7" s="24" t="s">
        <v>102</v>
      </c>
      <c r="CT7" s="24" t="s">
        <v>102</v>
      </c>
      <c r="CU7" s="24">
        <v>30.19</v>
      </c>
      <c r="CV7" s="24">
        <v>28.77</v>
      </c>
      <c r="CW7" s="24">
        <v>32.229999999999997</v>
      </c>
      <c r="CX7" s="24" t="s">
        <v>102</v>
      </c>
      <c r="CY7" s="24" t="s">
        <v>102</v>
      </c>
      <c r="CZ7" s="24" t="s">
        <v>102</v>
      </c>
      <c r="DA7" s="24">
        <v>99.49</v>
      </c>
      <c r="DB7" s="24">
        <v>99.46</v>
      </c>
      <c r="DC7" s="24" t="s">
        <v>102</v>
      </c>
      <c r="DD7" s="24" t="s">
        <v>102</v>
      </c>
      <c r="DE7" s="24" t="s">
        <v>102</v>
      </c>
      <c r="DF7" s="24">
        <v>79.09</v>
      </c>
      <c r="DG7" s="24">
        <v>78.900000000000006</v>
      </c>
      <c r="DH7" s="24">
        <v>80.63</v>
      </c>
      <c r="DI7" s="24" t="s">
        <v>102</v>
      </c>
      <c r="DJ7" s="24" t="s">
        <v>102</v>
      </c>
      <c r="DK7" s="24" t="s">
        <v>102</v>
      </c>
      <c r="DL7" s="24">
        <v>3.71</v>
      </c>
      <c r="DM7" s="24">
        <v>6.69</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宏治</cp:lastModifiedBy>
  <cp:lastPrinted>2023-01-12T00:05:22Z</cp:lastPrinted>
  <dcterms:created xsi:type="dcterms:W3CDTF">2022-12-01T01:38:59Z</dcterms:created>
  <dcterms:modified xsi:type="dcterms:W3CDTF">2023-02-28T06:41:13Z</dcterms:modified>
  <cp:category/>
</cp:coreProperties>
</file>