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s46743\Desktop\調査（回答準備中）\R5.1.27〆_【依頼：1_27（金）期限】 Fw_公営企業に係る経営比較\20230112【依頼：1／27（金）期限】\"/>
    </mc:Choice>
  </mc:AlternateContent>
  <workbookProtection workbookAlgorithmName="SHA-512" workbookHashValue="zOUl/0EJYDwp/fYqHRfFnuE6ajuTJX21Hn3UC05m+mYcjvDzPvWgJxDsHSYGzMFHPNz0Pfw5gprTWHCTNMh28A==" workbookSaltValue="sKEfe9eImKBSqr6D6hrr2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<sst xmlns="http://schemas.openxmlformats.org/spreadsheetml/2006/main" count="236" uniqueCount="119">
  <si>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</si>
  <si>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</si>
  <si>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</si>
  <si>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</si>
  <si>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</si>
  <si>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</si>
  <si>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</si>
  <si>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</si>
  <si>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</si>
  <si>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</si>
  <si>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</si>
  <si>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</si>
  <si>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</si>
  <si>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</si>
  <si>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</si>
  <si>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</si>
  <si>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</si>
  <si>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</si>
  <si>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</si>
  <si>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</si>
  <si>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</si>
  <si>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</si>
  <si>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</si>
  <si>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</si>
  <si>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</si>
  <si>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</si>
  <si>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</si>
  <si>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</si>
  <si>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</si>
  <si>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</si>
  <si>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</si>
  <si>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</si>
  <si>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</si>
  <si>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</si>
  <si>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</si>
  <si>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</si>
  <si>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</si>
  <si>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</si>
  <si>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</si>
  <si>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</si>
  <si>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</si>
  <si>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</si>
  <si>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</si>
  <si>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</si>
  <si>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</si>
  <si>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</si>
  <si>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</si>
  <si>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</si>
  <si>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</si>
  <si>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</si>
  <si>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</si>
  <si>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</si>
  <si>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</si>
  <si>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</si>
  <si>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</si>
  <si>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</si>
  <si>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</si>
  <si>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</si>
  <si>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</si>
  <si>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</si>
  <si>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</si>
  <si>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</si>
  <si>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</si>
  <si>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</si>
  <si>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</si>
  <si>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</si>
  <si>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</si>
  <si>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</si>
  <si>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</si>
  <si>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</si>
  <si>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</si>
  <si>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</si>
  <si>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</si>
  <si>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</si>
  <si>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</si>
  <si>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</si>
  <si>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</si>
  <si>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</si>
  <si>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</si>
  <si>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</si>
  <si>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</si>
  <si>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</si>
  <si>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</si>
  <si>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</si>
  <si>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</si>
  <si>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</si>
  <si>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</si>
  <si>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</si>
  <si>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</si>
  <si>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</si>
  <si>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</si>
  <si>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</si>
  <si>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</si>
  <si>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</si>
  <si>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</si>
  <si>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</si>
  <si>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</si>
  <si>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</si>
  <si>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</si>
  <si>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</si>
  <si>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</si>
  <si>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</si>
  <si>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</si>
  <si>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</si>
  <si>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</si>
  <si>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</si>
  <si>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</si>
  <si>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</si>
  <si>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</si>
  <si>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</si>
  <si>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</si>
  <si>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</si>
  <si>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</si>
  <si>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</si>
  <si>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</si>
  <si>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</si>
  <si>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状況について、使用料収入の徴収率は99％以上であるが、令和元年度に水洗便所設置済人口を精査した結果減となったため、水洗化率は低くなった。比較的新しい処理区の水洗化率が低いため、未接続世帯に対する早期接続の促進を強化する必要がある。
  維持管理経費は、経年による施設等の老朽化に伴い、増加傾向にある。また、地方債償還金の割合が大きいことから、収益的収支比率は約75％と低く、使用料収入で賄えない部分は一般会計からの繰入金で補っている。経費回収率は依然として低く、汚水処理原価は高い水準にある。企業債残高対象事業規模比率については、令和元年度より企業債残高に対して全て一般会計で負担しているため、0％推移となっている。
　経営の健全化のため、使用料の適正な料金への改定、水洗化率向上による財源の確保や、管理体制の効率化による更なる経費の削減に向けた検討が課題となっている。
</t>
    <rPh sb="268" eb="270">
      <t>レイワ</t>
    </rPh>
    <rPh sb="270" eb="273">
      <t>ガンネンド</t>
    </rPh>
    <rPh sb="284" eb="285">
      <t>スベ</t>
    </rPh>
    <rPh sb="302" eb="304">
      <t>スイイ</t>
    </rPh>
    <phoneticPr fontId="4"/>
  </si>
  <si>
    <t xml:space="preserve">　供用開始後約30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今後、老朽化対策を計画的に推進し、機能回復による施設の長寿命化を図る必要がある。
</t>
    <rPh sb="6" eb="7">
      <t>ヤク</t>
    </rPh>
    <phoneticPr fontId="4"/>
  </si>
  <si>
    <t xml:space="preserve">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その結果を踏まえて令和元年度には、最適整備構想を策定した。令和4年度に施設の長寿命化を図るための維持管理適正化計画を策定し、今後は老朽化対策を計画的に推進していく。
　また、将来の人口減少に伴う収入減を踏まえた上で、管理体制の合理化や見直しによる経常経費の削減、水洗化の促進や受益者負担の適正化による料金収入増及び公営企業会計への移行を目指すため、投資・財政計画を作成し、経営改善及び安定化に取り組む必要がある。
</t>
    <rPh sb="202" eb="204">
      <t>レイワ</t>
    </rPh>
    <rPh sb="205" eb="207">
      <t>ネンド</t>
    </rPh>
    <rPh sb="208" eb="210">
      <t>シセツ</t>
    </rPh>
    <rPh sb="211" eb="215">
      <t>チョウジュミョウカ</t>
    </rPh>
    <rPh sb="216" eb="217">
      <t>ハカ</t>
    </rPh>
    <rPh sb="221" eb="225">
      <t>イジカンリ</t>
    </rPh>
    <rPh sb="225" eb="227">
      <t>テキセイ</t>
    </rPh>
    <rPh sb="227" eb="228">
      <t>カ</t>
    </rPh>
    <rPh sb="228" eb="230">
      <t>ケイカク</t>
    </rPh>
    <rPh sb="231" eb="233">
      <t>サクテイ</t>
    </rPh>
    <rPh sb="235" eb="237">
      <t>コンゴ</t>
    </rPh>
    <rPh sb="238" eb="241">
      <t>ロウキュウカ</t>
    </rPh>
    <rPh sb="241" eb="243">
      <t>タイサク</t>
    </rPh>
    <rPh sb="244" eb="247">
      <t>ケイカクテキ</t>
    </rPh>
    <rPh sb="248" eb="250">
      <t>スイシン</t>
    </rPh>
    <rPh sb="347" eb="349">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</si>
</sst>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CF-486D-B256-ED7B7E0CDB73}"/>
            </c:ext>
          </c:extLst>
        </c:ser>
        <c:dLbls>
          <c:showLegendKey val="0"/>
          <c:showVal val="0"/>
          <c:showCatName val="0"/>
          <c:showSerName val="0"/>
          <c:showPercent val="0"/>
          <c:showBubbleSize val="0"/>
        </c:dLbls>
        <c:gapWidth val="150"/>
        <c:axId val="528596192"/>
        <c:axId val="5285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45CF-486D-B256-ED7B7E0CDB73}"/>
            </c:ext>
          </c:extLst>
        </c:ser>
        <c:dLbls>
          <c:showLegendKey val="0"/>
          <c:showVal val="0"/>
          <c:showCatName val="0"/>
          <c:showSerName val="0"/>
          <c:showPercent val="0"/>
          <c:showBubbleSize val="0"/>
        </c:dLbls>
        <c:marker val="1"/>
        <c:smooth val="0"/>
        <c:axId val="528596192"/>
        <c:axId val="528594624"/>
      </c:lineChart>
      <c:dateAx>
        <c:axId val="528596192"/>
        <c:scaling>
          <c:orientation val="minMax"/>
        </c:scaling>
        <c:delete val="1"/>
        <c:axPos val="b"/>
        <c:numFmt formatCode="&quot;H&quot;yy" sourceLinked="1"/>
        <c:majorTickMark val="none"/>
        <c:minorTickMark val="none"/>
        <c:tickLblPos val="none"/>
        <c:crossAx val="528594624"/>
        <c:crosses val="autoZero"/>
        <c:auto val="1"/>
        <c:lblOffset val="100"/>
        <c:baseTimeUnit val="years"/>
      </c:dateAx>
      <c:valAx>
        <c:axId val="5285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53.11</c:v>
                </c:pt>
                <c:pt idx="1">
                  <c:v>51.83</c:v>
                </c:pt>
                <c:pt idx="2">
                  <c:v>52.79</c:v>
                </c:pt>
                <c:pt idx="3">
                  <c:v>54.14</c:v>
                </c:pt>
                <c:pt idx="4">
                  <c:v>52.67</c:v>
                </c:pt>
              </c:numCache>
            </c:numRef>
          </c:val>
          <c:extLst xmlns:c16r2="http://schemas.microsoft.com/office/drawing/2015/06/chart">
            <c:ext xmlns:c16="http://schemas.microsoft.com/office/drawing/2014/chart" uri="{C3380CC4-5D6E-409C-BE32-E72D297353CC}">
              <c16:uniqueId val="{00000000-4CB9-4E10-8D0F-81810043AA6F}"/>
            </c:ext>
          </c:extLst>
        </c:ser>
        <c:dLbls>
          <c:showLegendKey val="0"/>
          <c:showVal val="0"/>
          <c:showCatName val="0"/>
          <c:showSerName val="0"/>
          <c:showPercent val="0"/>
          <c:showBubbleSize val="0"/>
        </c:dLbls>
        <c:gapWidth val="150"/>
        <c:axId val="596113656"/>
        <c:axId val="5961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4CB9-4E10-8D0F-81810043AA6F}"/>
            </c:ext>
          </c:extLst>
        </c:ser>
        <c:dLbls>
          <c:showLegendKey val="0"/>
          <c:showVal val="0"/>
          <c:showCatName val="0"/>
          <c:showSerName val="0"/>
          <c:showPercent val="0"/>
          <c:showBubbleSize val="0"/>
        </c:dLbls>
        <c:marker val="1"/>
        <c:smooth val="0"/>
        <c:axId val="596113656"/>
        <c:axId val="596109344"/>
      </c:lineChart>
      <c:dateAx>
        <c:axId val="596113656"/>
        <c:scaling>
          <c:orientation val="minMax"/>
        </c:scaling>
        <c:delete val="1"/>
        <c:axPos val="b"/>
        <c:numFmt formatCode="&quot;H&quot;yy" sourceLinked="1"/>
        <c:majorTickMark val="none"/>
        <c:minorTickMark val="none"/>
        <c:tickLblPos val="none"/>
        <c:crossAx val="596109344"/>
        <c:crosses val="autoZero"/>
        <c:auto val="1"/>
        <c:lblOffset val="100"/>
        <c:baseTimeUnit val="years"/>
      </c:dateAx>
      <c:valAx>
        <c:axId val="5961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1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89.74</c:v>
                </c:pt>
                <c:pt idx="1">
                  <c:v>92.28</c:v>
                </c:pt>
                <c:pt idx="2">
                  <c:v>80.88</c:v>
                </c:pt>
                <c:pt idx="3">
                  <c:v>81.42</c:v>
                </c:pt>
                <c:pt idx="4">
                  <c:v>82.14</c:v>
                </c:pt>
              </c:numCache>
            </c:numRef>
          </c:val>
          <c:extLst xmlns:c16r2="http://schemas.microsoft.com/office/drawing/2015/06/chart">
            <c:ext xmlns:c16="http://schemas.microsoft.com/office/drawing/2014/chart" uri="{C3380CC4-5D6E-409C-BE32-E72D297353CC}">
              <c16:uniqueId val="{00000000-09B1-42D3-9C01-0AFE548E6649}"/>
            </c:ext>
          </c:extLst>
        </c:ser>
        <c:dLbls>
          <c:showLegendKey val="0"/>
          <c:showVal val="0"/>
          <c:showCatName val="0"/>
          <c:showSerName val="0"/>
          <c:showPercent val="0"/>
          <c:showBubbleSize val="0"/>
        </c:dLbls>
        <c:gapWidth val="150"/>
        <c:axId val="596114832"/>
        <c:axId val="5961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09B1-42D3-9C01-0AFE548E6649}"/>
            </c:ext>
          </c:extLst>
        </c:ser>
        <c:dLbls>
          <c:showLegendKey val="0"/>
          <c:showVal val="0"/>
          <c:showCatName val="0"/>
          <c:showSerName val="0"/>
          <c:showPercent val="0"/>
          <c:showBubbleSize val="0"/>
        </c:dLbls>
        <c:marker val="1"/>
        <c:smooth val="0"/>
        <c:axId val="596114832"/>
        <c:axId val="596112480"/>
      </c:lineChart>
      <c:dateAx>
        <c:axId val="596114832"/>
        <c:scaling>
          <c:orientation val="minMax"/>
        </c:scaling>
        <c:delete val="1"/>
        <c:axPos val="b"/>
        <c:numFmt formatCode="&quot;H&quot;yy" sourceLinked="1"/>
        <c:majorTickMark val="none"/>
        <c:minorTickMark val="none"/>
        <c:tickLblPos val="none"/>
        <c:crossAx val="596112480"/>
        <c:crosses val="autoZero"/>
        <c:auto val="1"/>
        <c:lblOffset val="100"/>
        <c:baseTimeUnit val="years"/>
      </c:dateAx>
      <c:valAx>
        <c:axId val="5961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11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80.400000000000006</c:v>
                </c:pt>
                <c:pt idx="1">
                  <c:v>81.709999999999994</c:v>
                </c:pt>
                <c:pt idx="2">
                  <c:v>78.64</c:v>
                </c:pt>
                <c:pt idx="3">
                  <c:v>78.150000000000006</c:v>
                </c:pt>
                <c:pt idx="4">
                  <c:v>74.73</c:v>
                </c:pt>
              </c:numCache>
            </c:numRef>
          </c:val>
          <c:extLst xmlns:c16r2="http://schemas.microsoft.com/office/drawing/2015/06/chart">
            <c:ext xmlns:c16="http://schemas.microsoft.com/office/drawing/2014/chart" uri="{C3380CC4-5D6E-409C-BE32-E72D297353CC}">
              <c16:uniqueId val="{00000000-89EB-4E4D-AD87-523C934E33B1}"/>
            </c:ext>
          </c:extLst>
        </c:ser>
        <c:dLbls>
          <c:showLegendKey val="0"/>
          <c:showVal val="0"/>
          <c:showCatName val="0"/>
          <c:showSerName val="0"/>
          <c:showPercent val="0"/>
          <c:showBubbleSize val="0"/>
        </c:dLbls>
        <c:gapWidth val="150"/>
        <c:axId val="528595016"/>
        <c:axId val="4664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EB-4E4D-AD87-523C934E33B1}"/>
            </c:ext>
          </c:extLst>
        </c:ser>
        <c:dLbls>
          <c:showLegendKey val="0"/>
          <c:showVal val="0"/>
          <c:showCatName val="0"/>
          <c:showSerName val="0"/>
          <c:showPercent val="0"/>
          <c:showBubbleSize val="0"/>
        </c:dLbls>
        <c:marker val="1"/>
        <c:smooth val="0"/>
        <c:axId val="528595016"/>
        <c:axId val="466422344"/>
      </c:lineChart>
      <c:dateAx>
        <c:axId val="528595016"/>
        <c:scaling>
          <c:orientation val="minMax"/>
        </c:scaling>
        <c:delete val="1"/>
        <c:axPos val="b"/>
        <c:numFmt formatCode="&quot;H&quot;yy" sourceLinked="1"/>
        <c:majorTickMark val="none"/>
        <c:minorTickMark val="none"/>
        <c:tickLblPos val="none"/>
        <c:crossAx val="466422344"/>
        <c:crosses val="autoZero"/>
        <c:auto val="1"/>
        <c:lblOffset val="100"/>
        <c:baseTimeUnit val="years"/>
      </c:dateAx>
      <c:valAx>
        <c:axId val="4664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08-45F5-8252-F0CAAAF56B77}"/>
            </c:ext>
          </c:extLst>
        </c:ser>
        <c:dLbls>
          <c:showLegendKey val="0"/>
          <c:showVal val="0"/>
          <c:showCatName val="0"/>
          <c:showSerName val="0"/>
          <c:showPercent val="0"/>
          <c:showBubbleSize val="0"/>
        </c:dLbls>
        <c:gapWidth val="150"/>
        <c:axId val="466425088"/>
        <c:axId val="4664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08-45F5-8252-F0CAAAF56B77}"/>
            </c:ext>
          </c:extLst>
        </c:ser>
        <c:dLbls>
          <c:showLegendKey val="0"/>
          <c:showVal val="0"/>
          <c:showCatName val="0"/>
          <c:showSerName val="0"/>
          <c:showPercent val="0"/>
          <c:showBubbleSize val="0"/>
        </c:dLbls>
        <c:marker val="1"/>
        <c:smooth val="0"/>
        <c:axId val="466425088"/>
        <c:axId val="466423520"/>
      </c:lineChart>
      <c:dateAx>
        <c:axId val="466425088"/>
        <c:scaling>
          <c:orientation val="minMax"/>
        </c:scaling>
        <c:delete val="1"/>
        <c:axPos val="b"/>
        <c:numFmt formatCode="&quot;H&quot;yy" sourceLinked="1"/>
        <c:majorTickMark val="none"/>
        <c:minorTickMark val="none"/>
        <c:tickLblPos val="none"/>
        <c:crossAx val="466423520"/>
        <c:crosses val="autoZero"/>
        <c:auto val="1"/>
        <c:lblOffset val="100"/>
        <c:baseTimeUnit val="years"/>
      </c:dateAx>
      <c:valAx>
        <c:axId val="4664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98-4564-ACDC-D09879A62E00}"/>
            </c:ext>
          </c:extLst>
        </c:ser>
        <c:dLbls>
          <c:showLegendKey val="0"/>
          <c:showVal val="0"/>
          <c:showCatName val="0"/>
          <c:showSerName val="0"/>
          <c:showPercent val="0"/>
          <c:showBubbleSize val="0"/>
        </c:dLbls>
        <c:gapWidth val="150"/>
        <c:axId val="466425480"/>
        <c:axId val="46641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98-4564-ACDC-D09879A62E00}"/>
            </c:ext>
          </c:extLst>
        </c:ser>
        <c:dLbls>
          <c:showLegendKey val="0"/>
          <c:showVal val="0"/>
          <c:showCatName val="0"/>
          <c:showSerName val="0"/>
          <c:showPercent val="0"/>
          <c:showBubbleSize val="0"/>
        </c:dLbls>
        <c:marker val="1"/>
        <c:smooth val="0"/>
        <c:axId val="466425480"/>
        <c:axId val="466419992"/>
      </c:lineChart>
      <c:dateAx>
        <c:axId val="466425480"/>
        <c:scaling>
          <c:orientation val="minMax"/>
        </c:scaling>
        <c:delete val="1"/>
        <c:axPos val="b"/>
        <c:numFmt formatCode="&quot;H&quot;yy" sourceLinked="1"/>
        <c:majorTickMark val="none"/>
        <c:minorTickMark val="none"/>
        <c:tickLblPos val="none"/>
        <c:crossAx val="466419992"/>
        <c:crosses val="autoZero"/>
        <c:auto val="1"/>
        <c:lblOffset val="100"/>
        <c:baseTimeUnit val="years"/>
      </c:dateAx>
      <c:valAx>
        <c:axId val="4664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2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98-4C93-8BF2-B71659657190}"/>
            </c:ext>
          </c:extLst>
        </c:ser>
        <c:dLbls>
          <c:showLegendKey val="0"/>
          <c:showVal val="0"/>
          <c:showCatName val="0"/>
          <c:showSerName val="0"/>
          <c:showPercent val="0"/>
          <c:showBubbleSize val="0"/>
        </c:dLbls>
        <c:gapWidth val="150"/>
        <c:axId val="531702000"/>
        <c:axId val="531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98-4C93-8BF2-B71659657190}"/>
            </c:ext>
          </c:extLst>
        </c:ser>
        <c:dLbls>
          <c:showLegendKey val="0"/>
          <c:showVal val="0"/>
          <c:showCatName val="0"/>
          <c:showSerName val="0"/>
          <c:showPercent val="0"/>
          <c:showBubbleSize val="0"/>
        </c:dLbls>
        <c:marker val="1"/>
        <c:smooth val="0"/>
        <c:axId val="531702000"/>
        <c:axId val="531702784"/>
      </c:lineChart>
      <c:dateAx>
        <c:axId val="531702000"/>
        <c:scaling>
          <c:orientation val="minMax"/>
        </c:scaling>
        <c:delete val="1"/>
        <c:axPos val="b"/>
        <c:numFmt formatCode="&quot;H&quot;yy" sourceLinked="1"/>
        <c:majorTickMark val="none"/>
        <c:minorTickMark val="none"/>
        <c:tickLblPos val="none"/>
        <c:crossAx val="531702784"/>
        <c:crosses val="autoZero"/>
        <c:auto val="1"/>
        <c:lblOffset val="100"/>
        <c:baseTimeUnit val="years"/>
      </c:dateAx>
      <c:valAx>
        <c:axId val="531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0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C9-405C-B2EE-7AF92E2E3E9F}"/>
            </c:ext>
          </c:extLst>
        </c:ser>
        <c:dLbls>
          <c:showLegendKey val="0"/>
          <c:showVal val="0"/>
          <c:showCatName val="0"/>
          <c:showSerName val="0"/>
          <c:showPercent val="0"/>
          <c:showBubbleSize val="0"/>
        </c:dLbls>
        <c:gapWidth val="150"/>
        <c:axId val="531703176"/>
        <c:axId val="5317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C9-405C-B2EE-7AF92E2E3E9F}"/>
            </c:ext>
          </c:extLst>
        </c:ser>
        <c:dLbls>
          <c:showLegendKey val="0"/>
          <c:showVal val="0"/>
          <c:showCatName val="0"/>
          <c:showSerName val="0"/>
          <c:showPercent val="0"/>
          <c:showBubbleSize val="0"/>
        </c:dLbls>
        <c:marker val="1"/>
        <c:smooth val="0"/>
        <c:axId val="531703176"/>
        <c:axId val="531703568"/>
      </c:lineChart>
      <c:dateAx>
        <c:axId val="531703176"/>
        <c:scaling>
          <c:orientation val="minMax"/>
        </c:scaling>
        <c:delete val="1"/>
        <c:axPos val="b"/>
        <c:numFmt formatCode="&quot;H&quot;yy" sourceLinked="1"/>
        <c:majorTickMark val="none"/>
        <c:minorTickMark val="none"/>
        <c:tickLblPos val="none"/>
        <c:crossAx val="531703568"/>
        <c:crosses val="autoZero"/>
        <c:auto val="1"/>
        <c:lblOffset val="100"/>
        <c:baseTimeUnit val="years"/>
      </c:dateAx>
      <c:valAx>
        <c:axId val="5317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0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80.75</c:v>
                </c:pt>
                <c:pt idx="1">
                  <c:v>68.48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EAF-47E0-A63D-27245B41CCDD}"/>
            </c:ext>
          </c:extLst>
        </c:ser>
        <c:dLbls>
          <c:showLegendKey val="0"/>
          <c:showVal val="0"/>
          <c:showCatName val="0"/>
          <c:showSerName val="0"/>
          <c:showPercent val="0"/>
          <c:showBubbleSize val="0"/>
        </c:dLbls>
        <c:gapWidth val="150"/>
        <c:axId val="531703960"/>
        <c:axId val="5317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DEAF-47E0-A63D-27245B41CCDD}"/>
            </c:ext>
          </c:extLst>
        </c:ser>
        <c:dLbls>
          <c:showLegendKey val="0"/>
          <c:showVal val="0"/>
          <c:showCatName val="0"/>
          <c:showSerName val="0"/>
          <c:showPercent val="0"/>
          <c:showBubbleSize val="0"/>
        </c:dLbls>
        <c:marker val="1"/>
        <c:smooth val="0"/>
        <c:axId val="531703960"/>
        <c:axId val="531701216"/>
      </c:lineChart>
      <c:dateAx>
        <c:axId val="531703960"/>
        <c:scaling>
          <c:orientation val="minMax"/>
        </c:scaling>
        <c:delete val="1"/>
        <c:axPos val="b"/>
        <c:numFmt formatCode="&quot;H&quot;yy" sourceLinked="1"/>
        <c:majorTickMark val="none"/>
        <c:minorTickMark val="none"/>
        <c:tickLblPos val="none"/>
        <c:crossAx val="531701216"/>
        <c:crosses val="autoZero"/>
        <c:auto val="1"/>
        <c:lblOffset val="100"/>
        <c:baseTimeUnit val="years"/>
      </c:dateAx>
      <c:valAx>
        <c:axId val="5317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60.25</c:v>
                </c:pt>
                <c:pt idx="1">
                  <c:v>56.5</c:v>
                </c:pt>
                <c:pt idx="2">
                  <c:v>60.43</c:v>
                </c:pt>
                <c:pt idx="3">
                  <c:v>66.819999999999993</c:v>
                </c:pt>
                <c:pt idx="4">
                  <c:v>61.78</c:v>
                </c:pt>
              </c:numCache>
            </c:numRef>
          </c:val>
          <c:extLst xmlns:c16r2="http://schemas.microsoft.com/office/drawing/2015/06/chart">
            <c:ext xmlns:c16="http://schemas.microsoft.com/office/drawing/2014/chart" uri="{C3380CC4-5D6E-409C-BE32-E72D297353CC}">
              <c16:uniqueId val="{00000000-7A45-44AA-BAA6-3D342713B39C}"/>
            </c:ext>
          </c:extLst>
        </c:ser>
        <c:dLbls>
          <c:showLegendKey val="0"/>
          <c:showVal val="0"/>
          <c:showCatName val="0"/>
          <c:showSerName val="0"/>
          <c:showPercent val="0"/>
          <c:showBubbleSize val="0"/>
        </c:dLbls>
        <c:gapWidth val="150"/>
        <c:axId val="538050592"/>
        <c:axId val="53805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7A45-44AA-BAA6-3D342713B39C}"/>
            </c:ext>
          </c:extLst>
        </c:ser>
        <c:dLbls>
          <c:showLegendKey val="0"/>
          <c:showVal val="0"/>
          <c:showCatName val="0"/>
          <c:showSerName val="0"/>
          <c:showPercent val="0"/>
          <c:showBubbleSize val="0"/>
        </c:dLbls>
        <c:marker val="1"/>
        <c:smooth val="0"/>
        <c:axId val="538050592"/>
        <c:axId val="538051376"/>
      </c:lineChart>
      <c:dateAx>
        <c:axId val="538050592"/>
        <c:scaling>
          <c:orientation val="minMax"/>
        </c:scaling>
        <c:delete val="1"/>
        <c:axPos val="b"/>
        <c:numFmt formatCode="&quot;H&quot;yy" sourceLinked="1"/>
        <c:majorTickMark val="none"/>
        <c:minorTickMark val="none"/>
        <c:tickLblPos val="none"/>
        <c:crossAx val="538051376"/>
        <c:crosses val="autoZero"/>
        <c:auto val="1"/>
        <c:lblOffset val="100"/>
        <c:baseTimeUnit val="years"/>
      </c:dateAx>
      <c:valAx>
        <c:axId val="53805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296.38</c:v>
                </c:pt>
                <c:pt idx="1">
                  <c:v>318.38</c:v>
                </c:pt>
                <c:pt idx="2">
                  <c:v>303.18</c:v>
                </c:pt>
                <c:pt idx="3">
                  <c:v>274.8</c:v>
                </c:pt>
                <c:pt idx="4">
                  <c:v>296.58</c:v>
                </c:pt>
              </c:numCache>
            </c:numRef>
          </c:val>
          <c:extLst xmlns:c16r2="http://schemas.microsoft.com/office/drawing/2015/06/chart">
            <c:ext xmlns:c16="http://schemas.microsoft.com/office/drawing/2014/chart" uri="{C3380CC4-5D6E-409C-BE32-E72D297353CC}">
              <c16:uniqueId val="{00000000-7B3C-42DE-A698-1810A933EF4F}"/>
            </c:ext>
          </c:extLst>
        </c:ser>
        <c:dLbls>
          <c:showLegendKey val="0"/>
          <c:showVal val="0"/>
          <c:showCatName val="0"/>
          <c:showSerName val="0"/>
          <c:showPercent val="0"/>
          <c:showBubbleSize val="0"/>
        </c:dLbls>
        <c:gapWidth val="150"/>
        <c:axId val="538057648"/>
        <c:axId val="53805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7B3C-42DE-A698-1810A933EF4F}"/>
            </c:ext>
          </c:extLst>
        </c:ser>
        <c:dLbls>
          <c:showLegendKey val="0"/>
          <c:showVal val="0"/>
          <c:showCatName val="0"/>
          <c:showSerName val="0"/>
          <c:showPercent val="0"/>
          <c:showBubbleSize val="0"/>
        </c:dLbls>
        <c:marker val="1"/>
        <c:smooth val="0"/>
        <c:axId val="538057648"/>
        <c:axId val="538055688"/>
      </c:lineChart>
      <c:dateAx>
        <c:axId val="538057648"/>
        <c:scaling>
          <c:orientation val="minMax"/>
        </c:scaling>
        <c:delete val="1"/>
        <c:axPos val="b"/>
        <c:numFmt formatCode="&quot;H&quot;yy" sourceLinked="1"/>
        <c:majorTickMark val="none"/>
        <c:minorTickMark val="none"/>
        <c:tickLblPos val="none"/>
        <c:crossAx val="538055688"/>
        <c:crosses val="autoZero"/>
        <c:auto val="1"/>
        <c:lblOffset val="100"/>
        <c:baseTimeUnit val="years"/>
      </c:dateAx>
      <c:valAx>
        <c:axId val="5380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D82" sqref="BD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下関市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253996</v>
      </c>
      <c r="AM8" s="46"/>
      <c r="AN8" s="46"/>
      <c r="AO8" s="46"/>
      <c r="AP8" s="46"/>
      <c r="AQ8" s="46"/>
      <c r="AR8" s="46"/>
      <c r="AS8" s="46"/>
      <c r="AT8" s="45">
        <f>データ!T6</f>
        <v>716.1</v>
      </c>
      <c r="AU8" s="45"/>
      <c r="AV8" s="45"/>
      <c r="AW8" s="45"/>
      <c r="AX8" s="45"/>
      <c r="AY8" s="45"/>
      <c r="AZ8" s="45"/>
      <c r="BA8" s="45"/>
      <c r="BB8" s="45">
        <f>データ!U6</f>
        <v>354.69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2.62</v>
      </c>
      <c r="Q10" s="45"/>
      <c r="R10" s="45"/>
      <c r="S10" s="45"/>
      <c r="T10" s="45"/>
      <c r="U10" s="45"/>
      <c r="V10" s="45"/>
      <c r="W10" s="45">
        <f>データ!Q6</f>
        <v>98.14</v>
      </c>
      <c r="X10" s="45"/>
      <c r="Y10" s="45"/>
      <c r="Z10" s="45"/>
      <c r="AA10" s="45"/>
      <c r="AB10" s="45"/>
      <c r="AC10" s="45"/>
      <c r="AD10" s="46">
        <f>データ!R6</f>
        <v>3336</v>
      </c>
      <c r="AE10" s="46"/>
      <c r="AF10" s="46"/>
      <c r="AG10" s="46"/>
      <c r="AH10" s="46"/>
      <c r="AI10" s="46"/>
      <c r="AJ10" s="46"/>
      <c r="AK10" s="2"/>
      <c r="AL10" s="46">
        <f>データ!V6</f>
        <v>6619</v>
      </c>
      <c r="AM10" s="46"/>
      <c r="AN10" s="46"/>
      <c r="AO10" s="46"/>
      <c r="AP10" s="46"/>
      <c r="AQ10" s="46"/>
      <c r="AR10" s="46"/>
      <c r="AS10" s="46"/>
      <c r="AT10" s="45">
        <f>データ!W6</f>
        <v>4.21</v>
      </c>
      <c r="AU10" s="45"/>
      <c r="AV10" s="45"/>
      <c r="AW10" s="45"/>
      <c r="AX10" s="45"/>
      <c r="AY10" s="45"/>
      <c r="AZ10" s="45"/>
      <c r="BA10" s="45"/>
      <c r="BB10" s="45">
        <f>データ!X6</f>
        <v>1572.21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EubslgaosV/YEnuew4Cdo5yRLcKWrpGlezx4tdAomdAi5xjIZC5MBDSDmGq0s09Yytq7H5pAP/ylPyQWXegpA==" saltValue="eLdu20ieUWd6RYNiQmT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352012</v>
      </c>
      <c r="D6" s="19">
        <f t="shared" si="3"/>
        <v>47</v>
      </c>
      <c r="E6" s="19">
        <f t="shared" si="3"/>
        <v>17</v>
      </c>
      <c r="F6" s="19">
        <f t="shared" si="3"/>
        <v>5</v>
      </c>
      <c r="G6" s="19">
        <f t="shared" si="3"/>
        <v>0</v>
      </c>
      <c r="H6" s="19" t="str">
        <f t="shared" si="3"/>
        <v>山口県　下関市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2.62</v>
      </c>
      <c r="Q6" s="20">
        <f t="shared" si="3"/>
        <v>98.14</v>
      </c>
      <c r="R6" s="20">
        <f t="shared" si="3"/>
        <v>3336</v>
      </c>
      <c r="S6" s="20">
        <f t="shared" si="3"/>
        <v>253996</v>
      </c>
      <c r="T6" s="20">
        <f t="shared" si="3"/>
        <v>716.1</v>
      </c>
      <c r="U6" s="20">
        <f t="shared" si="3"/>
        <v>354.69</v>
      </c>
      <c r="V6" s="20">
        <f t="shared" si="3"/>
        <v>6619</v>
      </c>
      <c r="W6" s="20">
        <f t="shared" si="3"/>
        <v>4.21</v>
      </c>
      <c r="X6" s="20">
        <f t="shared" si="3"/>
        <v>1572.21</v>
      </c>
      <c r="Y6" s="21">
        <f>IF(Y7="",NA(),Y7)</f>
        <v>80.400000000000006</v>
      </c>
      <c r="Z6" s="21">
        <f t="shared" ref="Z6:AH6" si="4">IF(Z7="",NA(),Z7)</f>
        <v>81.709999999999994</v>
      </c>
      <c r="AA6" s="21">
        <f t="shared" si="4"/>
        <v>78.64</v>
      </c>
      <c r="AB6" s="21">
        <f t="shared" si="4"/>
        <v>78.150000000000006</v>
      </c>
      <c r="AC6" s="21">
        <f t="shared" si="4"/>
        <v>74.73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80.75</v>
      </c>
      <c r="BG6" s="21">
        <f t="shared" ref="BG6:BO6" si="7">IF(BG7="",NA(),BG7)</f>
        <v>68.48</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60.25</v>
      </c>
      <c r="BR6" s="21">
        <f t="shared" ref="BR6:BZ6" si="8">IF(BR7="",NA(),BR7)</f>
        <v>56.5</v>
      </c>
      <c r="BS6" s="21">
        <f t="shared" si="8"/>
        <v>60.43</v>
      </c>
      <c r="BT6" s="21">
        <f t="shared" si="8"/>
        <v>66.819999999999993</v>
      </c>
      <c r="BU6" s="21">
        <f t="shared" si="8"/>
        <v>61.78</v>
      </c>
      <c r="BV6" s="21">
        <f t="shared" si="8"/>
        <v>59.8</v>
      </c>
      <c r="BW6" s="21">
        <f t="shared" si="8"/>
        <v>57.77</v>
      </c>
      <c r="BX6" s="21">
        <f t="shared" si="8"/>
        <v>57.31</v>
      </c>
      <c r="BY6" s="21">
        <f t="shared" si="8"/>
        <v>57.08</v>
      </c>
      <c r="BZ6" s="21">
        <f t="shared" si="8"/>
        <v>56.26</v>
      </c>
      <c r="CA6" s="20" t="str">
        <f>IF(CA7="","",IF(CA7="-","【-】","【"&amp;SUBSTITUTE(TEXT(CA7,"#,##0.00"),"-","△")&amp;"】"))</f>
        <v>【60.65】</v>
      </c>
      <c r="CB6" s="21">
        <f>IF(CB7="",NA(),CB7)</f>
        <v>296.38</v>
      </c>
      <c r="CC6" s="21">
        <f t="shared" ref="CC6:CK6" si="9">IF(CC7="",NA(),CC7)</f>
        <v>318.38</v>
      </c>
      <c r="CD6" s="21">
        <f t="shared" si="9"/>
        <v>303.18</v>
      </c>
      <c r="CE6" s="21">
        <f t="shared" si="9"/>
        <v>274.8</v>
      </c>
      <c r="CF6" s="21">
        <f t="shared" si="9"/>
        <v>296.58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53.11</v>
      </c>
      <c r="CN6" s="21">
        <f t="shared" ref="CN6:CV6" si="10">IF(CN7="",NA(),CN7)</f>
        <v>51.83</v>
      </c>
      <c r="CO6" s="21">
        <f t="shared" si="10"/>
        <v>52.79</v>
      </c>
      <c r="CP6" s="21">
        <f t="shared" si="10"/>
        <v>54.14</v>
      </c>
      <c r="CQ6" s="21">
        <f t="shared" si="10"/>
        <v>52.67</v>
      </c>
      <c r="CR6" s="21">
        <f t="shared" si="10"/>
        <v>51.75</v>
      </c>
      <c r="CS6" s="21">
        <f t="shared" si="10"/>
        <v>50.68</v>
      </c>
      <c r="CT6" s="21">
        <f t="shared" si="10"/>
        <v>50.14</v>
      </c>
      <c r="CU6" s="21">
        <f t="shared" si="10"/>
        <v>54.83</v>
      </c>
      <c r="CV6" s="21">
        <f t="shared" si="10"/>
        <v>66.53</v>
      </c>
      <c r="CW6" s="20" t="str">
        <f>IF(CW7="","",IF(CW7="-","【-】","【"&amp;SUBSTITUTE(TEXT(CW7,"#,##0.00"),"-","△")&amp;"】"))</f>
        <v>【61.14】</v>
      </c>
      <c r="CX6" s="21">
        <f>IF(CX7="",NA(),CX7)</f>
        <v>89.74</v>
      </c>
      <c r="CY6" s="21">
        <f t="shared" ref="CY6:DG6" si="11">IF(CY7="",NA(),CY7)</f>
        <v>92.28</v>
      </c>
      <c r="CZ6" s="21">
        <f t="shared" si="11"/>
        <v>80.88</v>
      </c>
      <c r="DA6" s="21">
        <f t="shared" si="11"/>
        <v>81.42</v>
      </c>
      <c r="DB6" s="21">
        <f t="shared" si="11"/>
        <v>82.14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352012</v>
      </c>
      <c r="D7" s="23">
        <v>47</v>
      </c>
      <c r="E7" s="23">
        <v>17</v>
      </c>
      <c r="F7" s="23">
        <v>5</v>
      </c>
      <c r="G7" s="23">
        <v>0</v>
      </c>
      <c r="H7" s="23" t="s">
        <v>97</v>
      </c>
      <c r="I7" s="23" t="s">
        <v>98</v>
      </c>
      <c r="J7" s="23" t="s">
        <v>99</v>
      </c>
      <c r="K7" s="23" t="s">
        <v>100</v>
      </c>
      <c r="L7" s="23" t="s">
        <v>101</v>
      </c>
      <c r="M7" s="23" t="s">
        <v>102</v>
      </c>
      <c r="N7" s="24" t="s">
        <v>103</v>
      </c>
      <c r="O7" s="24" t="s">
        <v>104</v>
      </c>
      <c r="P7" s="24">
        <v>2.62</v>
      </c>
      <c r="Q7" s="24">
        <v>98.14</v>
      </c>
      <c r="R7" s="24">
        <v>3336</v>
      </c>
      <c r="S7" s="24">
        <v>253996</v>
      </c>
      <c r="T7" s="24">
        <v>716.1</v>
      </c>
      <c r="U7" s="24">
        <v>354.69</v>
      </c>
      <c r="V7" s="24">
        <v>6619</v>
      </c>
      <c r="W7" s="24">
        <v>4.21</v>
      </c>
      <c r="X7" s="24">
        <v>1572.21</v>
      </c>
      <c r="Y7" s="24">
        <v>80.400000000000006</v>
      </c>
      <c r="Z7" s="24">
        <v>81.709999999999994</v>
      </c>
      <c r="AA7" s="24">
        <v>78.64</v>
      </c>
      <c r="AB7" s="24">
        <v>78.150000000000006</v>
      </c>
      <c r="AC7" s="24">
        <v>74.73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80.75</v>
      </c>
      <c r="BG7" s="24">
        <v>68.48</v>
      </c>
      <c r="BH7" s="24">
        <v>0</v>
      </c>
      <c r="BI7" s="24">
        <v>0</v>
      </c>
      <c r="BJ7" s="24">
        <v>0</v>
      </c>
      <c r="BK7" s="24">
        <v>855.8</v>
      </c>
      <c r="BL7" s="24">
        <v>789.46</v>
      </c>
      <c r="BM7" s="24">
        <v>826.83</v>
      </c>
      <c r="BN7" s="24">
        <v>867.83</v>
      </c>
      <c r="BO7" s="24">
        <v>791.76</v>
      </c>
      <c r="BP7" s="24">
        <v>786.37</v>
      </c>
      <c r="BQ7" s="24">
        <v>60.25</v>
      </c>
      <c r="BR7" s="24">
        <v>56.5</v>
      </c>
      <c r="BS7" s="24">
        <v>60.43</v>
      </c>
      <c r="BT7" s="24">
        <v>66.819999999999993</v>
      </c>
      <c r="BU7" s="24">
        <v>61.78</v>
      </c>
      <c r="BV7" s="24">
        <v>59.8</v>
      </c>
      <c r="BW7" s="24">
        <v>57.77</v>
      </c>
      <c r="BX7" s="24">
        <v>57.31</v>
      </c>
      <c r="BY7" s="24">
        <v>57.08</v>
      </c>
      <c r="BZ7" s="24">
        <v>56.26</v>
      </c>
      <c r="CA7" s="24">
        <v>60.65</v>
      </c>
      <c r="CB7" s="24">
        <v>296.38</v>
      </c>
      <c r="CC7" s="24">
        <v>318.38</v>
      </c>
      <c r="CD7" s="24">
        <v>303.18</v>
      </c>
      <c r="CE7" s="24">
        <v>274.8</v>
      </c>
      <c r="CF7" s="24">
        <v>296.58</v>
      </c>
      <c r="CG7" s="24">
        <v>263.76</v>
      </c>
      <c r="CH7" s="24">
        <v>274.35000000000002</v>
      </c>
      <c r="CI7" s="24">
        <v>273.52</v>
      </c>
      <c r="CJ7" s="24">
        <v>274.99</v>
      </c>
      <c r="CK7" s="24">
        <v>282.08999999999997</v>
      </c>
      <c r="CL7" s="24">
        <v>256.97000000000003</v>
      </c>
      <c r="CM7" s="24">
        <v>53.11</v>
      </c>
      <c r="CN7" s="24">
        <v>51.83</v>
      </c>
      <c r="CO7" s="24">
        <v>52.79</v>
      </c>
      <c r="CP7" s="24">
        <v>54.14</v>
      </c>
      <c r="CQ7" s="24">
        <v>52.67</v>
      </c>
      <c r="CR7" s="24">
        <v>51.75</v>
      </c>
      <c r="CS7" s="24">
        <v>50.68</v>
      </c>
      <c r="CT7" s="24">
        <v>50.14</v>
      </c>
      <c r="CU7" s="24">
        <v>54.83</v>
      </c>
      <c r="CV7" s="24">
        <v>66.53</v>
      </c>
      <c r="CW7" s="24">
        <v>61.14</v>
      </c>
      <c r="CX7" s="24">
        <v>89.74</v>
      </c>
      <c r="CY7" s="24">
        <v>92.28</v>
      </c>
      <c r="CZ7" s="24">
        <v>80.88</v>
      </c>
      <c r="DA7" s="24">
        <v>81.42</v>
      </c>
      <c r="DB7" s="24">
        <v>82.14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2023-01-16T01:03:02Z</cp:lastPrinted>
  <dcterms:created xsi:type="dcterms:W3CDTF">2022-12-01T01:59:52Z</dcterms:created>
  <dcterms:modified xsi:type="dcterms:W3CDTF">2023-01-17T07:39:30Z</dcterms:modified>
  <cp:category/>
</cp:coreProperties>
</file>