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51.28\10コロナ対策室\【資機材G】\ワクチン接種体制整備\04補助金・負担金\■03 緊急包括支援交付金\05 ★配布する資料（①時間外・休日加算、②派遣事業、③職域接種）\①②第11期（2-3月）\"/>
    </mc:Choice>
  </mc:AlternateContent>
  <xr:revisionPtr revIDLastSave="0" documentId="13_ncr:1_{987A18BC-3313-43A6-8092-8805F87F46E0}" xr6:coauthVersionLast="47" xr6:coauthVersionMax="47" xr10:uidLastSave="{00000000-0000-0000-0000-000000000000}"/>
  <bookViews>
    <workbookView xWindow="-110" yWindow="-110" windowWidth="19420" windowHeight="10420" tabRatio="805" xr2:uid="{00000000-000D-0000-FFFF-FFFF00000000}"/>
  </bookViews>
  <sheets>
    <sheet name="様式２（実績報告書）" sheetId="12" r:id="rId1"/>
    <sheet name="様式３（県請求書）" sheetId="13" r:id="rId2"/>
    <sheet name="別記様式１（県申請書）" sheetId="10" r:id="rId3"/>
    <sheet name="職域用添付（県添付資料）" sheetId="11" r:id="rId4"/>
  </sheets>
  <definedNames>
    <definedName name="_xlnm._FilterDatabase" localSheetId="0" hidden="1">'様式２（実績報告書）'!$A$7:$N$38</definedName>
    <definedName name="_xlnm._FilterDatabase" localSheetId="1" hidden="1">'様式３（県請求書）'!#REF!</definedName>
    <definedName name="_xlnm.Print_Area" localSheetId="3">'職域用添付（県添付資料）'!$A$1:$I$26</definedName>
    <definedName name="_xlnm.Print_Area" localSheetId="0">'様式２（実績報告書）'!$A$1:$O$77</definedName>
    <definedName name="_xlnm.Print_Area" localSheetId="1">'様式３（県請求書）'!$A$1:$O$56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2" l="1"/>
  <c r="H11" i="10" l="1"/>
  <c r="G10" i="10"/>
  <c r="G9" i="10"/>
  <c r="L5" i="13"/>
  <c r="A30" i="13"/>
  <c r="A31" i="13" s="1"/>
  <c r="A32" i="13" s="1"/>
  <c r="A33" i="13" s="1"/>
  <c r="A34" i="13" s="1"/>
  <c r="A35" i="13" s="1"/>
  <c r="A36" i="13" s="1"/>
  <c r="D7" i="12"/>
  <c r="E7" i="12" s="1"/>
  <c r="F7" i="12" s="1"/>
  <c r="G7" i="12" s="1"/>
  <c r="H7" i="12" s="1"/>
  <c r="I7" i="12" s="1"/>
  <c r="C11" i="12" s="1"/>
  <c r="D11" i="12" s="1"/>
  <c r="E11" i="12" s="1"/>
  <c r="F11" i="12" s="1"/>
  <c r="G11" i="12" s="1"/>
  <c r="H11" i="12" s="1"/>
  <c r="I11" i="12" s="1"/>
  <c r="C15" i="12" s="1"/>
  <c r="D15" i="12" s="1"/>
  <c r="E15" i="12" s="1"/>
  <c r="F15" i="12" s="1"/>
  <c r="G15" i="12" s="1"/>
  <c r="H15" i="12" s="1"/>
  <c r="I15" i="12" s="1"/>
  <c r="C19" i="12" s="1"/>
  <c r="D19" i="12" s="1"/>
  <c r="E19" i="12" s="1"/>
  <c r="F19" i="12" s="1"/>
  <c r="G19" i="12" s="1"/>
  <c r="H19" i="12" s="1"/>
  <c r="I19" i="12" s="1"/>
  <c r="C23" i="12" s="1"/>
  <c r="D23" i="12" s="1"/>
  <c r="E23" i="12" s="1"/>
  <c r="F23" i="12" s="1"/>
  <c r="G23" i="12" s="1"/>
  <c r="H23" i="12" s="1"/>
  <c r="I23" i="12" s="1"/>
  <c r="C27" i="12" s="1"/>
  <c r="D27" i="12" s="1"/>
  <c r="E27" i="12" s="1"/>
  <c r="F27" i="12" s="1"/>
  <c r="G27" i="12" s="1"/>
  <c r="H27" i="12" s="1"/>
  <c r="I27" i="12" s="1"/>
  <c r="C31" i="12" s="1"/>
  <c r="D31" i="12" s="1"/>
  <c r="E31" i="12" s="1"/>
  <c r="F31" i="12" s="1"/>
  <c r="G31" i="12" s="1"/>
  <c r="H31" i="12" s="1"/>
  <c r="I31" i="12" s="1"/>
  <c r="C35" i="12" s="1"/>
  <c r="D35" i="12" s="1"/>
  <c r="E35" i="12" s="1"/>
  <c r="F35" i="12" s="1"/>
  <c r="G35" i="12" s="1"/>
  <c r="H35" i="12" s="1"/>
  <c r="W7" i="12"/>
  <c r="X7" i="12" s="1"/>
  <c r="Y7" i="12" s="1"/>
  <c r="Z7" i="12" s="1"/>
  <c r="AA7" i="12" s="1"/>
  <c r="AB7" i="12" s="1"/>
  <c r="V11" i="12" s="1"/>
  <c r="W11" i="12" s="1"/>
  <c r="X11" i="12" s="1"/>
  <c r="Y11" i="12" s="1"/>
  <c r="Z11" i="12" s="1"/>
  <c r="AA11" i="12" s="1"/>
  <c r="AB11" i="12" s="1"/>
  <c r="V15" i="12" s="1"/>
  <c r="W15" i="12" s="1"/>
  <c r="X15" i="12" s="1"/>
  <c r="Y15" i="12" s="1"/>
  <c r="Z15" i="12" s="1"/>
  <c r="AA15" i="12" s="1"/>
  <c r="AB15" i="12" s="1"/>
  <c r="V19" i="12" s="1"/>
  <c r="W19" i="12" s="1"/>
  <c r="X19" i="12" s="1"/>
  <c r="Y19" i="12" s="1"/>
  <c r="Z19" i="12" s="1"/>
  <c r="AA19" i="12" s="1"/>
  <c r="AB19" i="12" s="1"/>
  <c r="V23" i="12" s="1"/>
  <c r="W23" i="12" s="1"/>
  <c r="X23" i="12" s="1"/>
  <c r="Y23" i="12" s="1"/>
  <c r="Z23" i="12" s="1"/>
  <c r="AA23" i="12" s="1"/>
  <c r="AB23" i="12" s="1"/>
  <c r="V27" i="12" s="1"/>
  <c r="W27" i="12" s="1"/>
  <c r="X27" i="12" s="1"/>
  <c r="Y27" i="12" s="1"/>
  <c r="Z27" i="12" s="1"/>
  <c r="AA27" i="12" s="1"/>
  <c r="AB27" i="12" s="1"/>
  <c r="V31" i="12" s="1"/>
  <c r="W31" i="12" s="1"/>
  <c r="X31" i="12" s="1"/>
  <c r="Y31" i="12" s="1"/>
  <c r="Z31" i="12" s="1"/>
  <c r="AA31" i="12" s="1"/>
  <c r="AB31" i="12" s="1"/>
  <c r="V35" i="12" s="1"/>
  <c r="W35" i="12" s="1"/>
  <c r="X35" i="12" s="1"/>
  <c r="Y35" i="12" s="1"/>
  <c r="Z35" i="12" s="1"/>
  <c r="AA35" i="12" s="1"/>
  <c r="V8" i="12"/>
  <c r="W8" i="12"/>
  <c r="X8" i="12"/>
  <c r="Y8" i="12"/>
  <c r="Z8" i="12"/>
  <c r="AA8" i="12"/>
  <c r="AB8" i="12"/>
  <c r="J9" i="12"/>
  <c r="L9" i="12"/>
  <c r="V12" i="12"/>
  <c r="W12" i="12"/>
  <c r="X12" i="12"/>
  <c r="Y12" i="12"/>
  <c r="Z12" i="12"/>
  <c r="AA12" i="12"/>
  <c r="AB12" i="12"/>
  <c r="J13" i="12"/>
  <c r="D30" i="13" s="1"/>
  <c r="L13" i="12"/>
  <c r="V16" i="12"/>
  <c r="W16" i="12"/>
  <c r="X16" i="12"/>
  <c r="Y16" i="12"/>
  <c r="Z16" i="12"/>
  <c r="AA16" i="12"/>
  <c r="AB16" i="12"/>
  <c r="J17" i="12"/>
  <c r="D31" i="13" s="1"/>
  <c r="L17" i="12"/>
  <c r="V20" i="12"/>
  <c r="W20" i="12"/>
  <c r="X20" i="12"/>
  <c r="Y20" i="12"/>
  <c r="Z20" i="12"/>
  <c r="AA20" i="12"/>
  <c r="AB20" i="12"/>
  <c r="J21" i="12"/>
  <c r="K21" i="12" s="1"/>
  <c r="L21" i="12"/>
  <c r="V24" i="12"/>
  <c r="W24" i="12"/>
  <c r="X24" i="12"/>
  <c r="Y24" i="12"/>
  <c r="Z24" i="12"/>
  <c r="AA24" i="12"/>
  <c r="AB24" i="12"/>
  <c r="J25" i="12"/>
  <c r="K25" i="12" s="1"/>
  <c r="L25" i="12"/>
  <c r="V28" i="12"/>
  <c r="W28" i="12"/>
  <c r="X28" i="12"/>
  <c r="Y28" i="12"/>
  <c r="Z28" i="12"/>
  <c r="AA28" i="12"/>
  <c r="AB28" i="12"/>
  <c r="J29" i="12"/>
  <c r="K29" i="12" s="1"/>
  <c r="L29" i="12"/>
  <c r="V32" i="12"/>
  <c r="W32" i="12"/>
  <c r="X32" i="12"/>
  <c r="Y32" i="12"/>
  <c r="Z32" i="12"/>
  <c r="AA32" i="12"/>
  <c r="AB32" i="12"/>
  <c r="J33" i="12"/>
  <c r="K33" i="12" s="1"/>
  <c r="L33" i="12"/>
  <c r="V36" i="12"/>
  <c r="W36" i="12"/>
  <c r="X36" i="12"/>
  <c r="Y36" i="12"/>
  <c r="Z36" i="12"/>
  <c r="AA36" i="12"/>
  <c r="K37" i="12"/>
  <c r="O37" i="12" s="1"/>
  <c r="L37" i="12"/>
  <c r="D77" i="12"/>
  <c r="K9" i="12" l="1"/>
  <c r="O9" i="12" s="1"/>
  <c r="J40" i="12"/>
  <c r="D36" i="13"/>
  <c r="D35" i="13"/>
  <c r="D34" i="13"/>
  <c r="D33" i="13"/>
  <c r="D32" i="13"/>
  <c r="K13" i="12"/>
  <c r="D29" i="13"/>
  <c r="O21" i="12"/>
  <c r="K17" i="12"/>
  <c r="O17" i="12" s="1"/>
  <c r="O33" i="12"/>
  <c r="O29" i="12"/>
  <c r="O25" i="12"/>
  <c r="G24" i="13" l="1"/>
  <c r="G23" i="13"/>
  <c r="O13" i="12"/>
  <c r="D37" i="13"/>
  <c r="F35" i="13" l="1"/>
  <c r="F31" i="13"/>
  <c r="F34" i="13"/>
  <c r="F32" i="13"/>
  <c r="F30" i="13"/>
  <c r="F36" i="13"/>
  <c r="F29" i="13"/>
  <c r="F33" i="13"/>
  <c r="J34" i="13"/>
  <c r="J32" i="13"/>
  <c r="J36" i="13"/>
  <c r="J30" i="13"/>
  <c r="J33" i="13"/>
  <c r="J29" i="13"/>
  <c r="J31" i="13"/>
  <c r="J35" i="13"/>
  <c r="F38" i="13" l="1"/>
  <c r="M35" i="13"/>
  <c r="V35" i="13" s="1"/>
  <c r="J37" i="13"/>
  <c r="J38" i="13"/>
  <c r="M29" i="13"/>
  <c r="V29" i="13" s="1"/>
  <c r="M36" i="13"/>
  <c r="V36" i="13" s="1"/>
  <c r="M30" i="13"/>
  <c r="V30" i="13" s="1"/>
  <c r="M32" i="13"/>
  <c r="V32" i="13" s="1"/>
  <c r="M34" i="13"/>
  <c r="V34" i="13" s="1"/>
  <c r="M31" i="13"/>
  <c r="V31" i="13" s="1"/>
  <c r="F37" i="13"/>
  <c r="M33" i="13"/>
  <c r="V33" i="13" s="1"/>
  <c r="C9" i="11"/>
  <c r="N35" i="13" l="1"/>
  <c r="M37" i="13"/>
  <c r="N31" i="13"/>
  <c r="N29" i="13"/>
  <c r="N34" i="13"/>
  <c r="N32" i="13"/>
  <c r="N30" i="13"/>
  <c r="N33" i="13"/>
  <c r="N36" i="13"/>
  <c r="N38" i="13" l="1"/>
  <c r="N37" i="13"/>
  <c r="F17" i="13" s="1"/>
  <c r="D22" i="10" s="1"/>
</calcChain>
</file>

<file path=xl/sharedStrings.xml><?xml version="1.0" encoding="utf-8"?>
<sst xmlns="http://schemas.openxmlformats.org/spreadsheetml/2006/main" count="174" uniqueCount="130">
  <si>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</si>
  <si>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</si>
  <si>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</si>
  <si>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</si>
  <si>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</si>
  <si>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</si>
  <si>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</si>
  <si>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</si>
  <si>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</si>
  <si>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</si>
  <si>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</si>
  <si>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</si>
  <si>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</si>
  <si>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</si>
  <si>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</si>
  <si>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</si>
  <si>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</si>
  <si>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</si>
  <si>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</si>
  <si>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</si>
  <si>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</si>
  <si>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</si>
  <si>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</si>
  <si>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</si>
  <si>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</si>
  <si>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</si>
  <si>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</si>
  <si>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</si>
  <si>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</si>
  <si>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</si>
  <si>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</si>
  <si>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</si>
  <si>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</si>
  <si>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</si>
  <si>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</si>
  <si>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</si>
  <si>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</si>
  <si>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</si>
  <si>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</si>
  <si>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</si>
  <si>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</si>
  <si>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</si>
  <si>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</si>
  <si>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</si>
  <si>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</si>
  <si>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</si>
  <si>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</si>
  <si>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</si>
  <si>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</si>
  <si>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</si>
  <si>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</si>
  <si>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</si>
  <si>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</si>
  <si>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</si>
  <si>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</si>
  <si>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</si>
  <si>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</si>
  <si>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</si>
  <si>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</si>
  <si>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理事長　○○○○</t>
    <rPh sb="0" eb="3">
      <t>リジチョウ</t>
    </rPh>
    <phoneticPr fontId="2"/>
  </si>
  <si>
    <t>山口県知事　村岡嗣政　様</t>
    <rPh sb="0" eb="2">
      <t>ヤマグチ</t>
    </rPh>
    <rPh sb="2" eb="5">
      <t>ケンチジ</t>
    </rPh>
    <rPh sb="3" eb="5">
      <t>チジ</t>
    </rPh>
    <rPh sb="6" eb="8">
      <t>ムラオカ</t>
    </rPh>
    <rPh sb="8" eb="10">
      <t>ツグマサ</t>
    </rPh>
    <rPh sb="11" eb="12">
      <t>サマ</t>
    </rPh>
    <phoneticPr fontId="2"/>
  </si>
  <si>
    <t>別記様式１（診療所用）</t>
    <rPh sb="0" eb="2">
      <t>ベッキ</t>
    </rPh>
    <rPh sb="2" eb="4">
      <t>ヨウシキ</t>
    </rPh>
    <rPh sb="6" eb="9">
      <t>シンリョウショ</t>
    </rPh>
    <rPh sb="9" eb="10">
      <t>ヨウ</t>
    </rPh>
    <phoneticPr fontId="2"/>
  </si>
  <si>
    <t>第　　　　　　　　号</t>
    <rPh sb="0" eb="1">
      <t>ダイ</t>
    </rPh>
    <rPh sb="9" eb="10">
      <t>ゴウ</t>
    </rPh>
    <phoneticPr fontId="2"/>
  </si>
  <si>
    <t>令和　　年　　月　　日</t>
    <rPh sb="0" eb="2">
      <t>レイワ</t>
    </rPh>
    <rPh sb="4" eb="5">
      <t>ネン</t>
    </rPh>
    <rPh sb="7" eb="8">
      <t>ツキ</t>
    </rPh>
    <rPh sb="10" eb="11">
      <t>ニチ</t>
    </rPh>
    <phoneticPr fontId="2"/>
  </si>
  <si>
    <t>山口県知事　村 岡 嗣 政　様</t>
    <rPh sb="0" eb="2">
      <t>ヤマグチ</t>
    </rPh>
    <rPh sb="2" eb="5">
      <t>ケンチジ</t>
    </rPh>
    <rPh sb="6" eb="7">
      <t>ムラ</t>
    </rPh>
    <rPh sb="8" eb="9">
      <t>オカ</t>
    </rPh>
    <rPh sb="10" eb="11">
      <t>シ</t>
    </rPh>
    <rPh sb="12" eb="13">
      <t>セイ</t>
    </rPh>
    <rPh sb="14" eb="15">
      <t>サマ</t>
    </rPh>
    <phoneticPr fontId="2"/>
  </si>
  <si>
    <t>申請者</t>
    <rPh sb="0" eb="3">
      <t>シンセイシャ</t>
    </rPh>
    <phoneticPr fontId="2"/>
  </si>
  <si>
    <t>住所</t>
    <rPh sb="0" eb="2">
      <t>ジュウショ</t>
    </rPh>
    <phoneticPr fontId="2"/>
  </si>
  <si>
    <t>氏名</t>
    <rPh sb="0" eb="2">
      <t>シメイ</t>
    </rPh>
    <phoneticPr fontId="2"/>
  </si>
  <si>
    <t>　電話番号</t>
    <rPh sb="1" eb="3">
      <t>デンワ</t>
    </rPh>
    <rPh sb="3" eb="5">
      <t>バンゴウ</t>
    </rPh>
    <phoneticPr fontId="2"/>
  </si>
  <si>
    <t>　ＦＡＸ番号</t>
    <rPh sb="4" eb="6">
      <t>バンゴウ</t>
    </rPh>
    <phoneticPr fontId="2"/>
  </si>
  <si>
    <t>　（担当者名）</t>
    <rPh sb="2" eb="5">
      <t>タントウシャ</t>
    </rPh>
    <rPh sb="5" eb="6">
      <t>メイ</t>
    </rPh>
    <phoneticPr fontId="2"/>
  </si>
  <si>
    <t>　　　　　新型コロナウイルスワクチン接種（個別接種促進）支援金</t>
    <rPh sb="5" eb="7">
      <t>シンガタ</t>
    </rPh>
    <rPh sb="18" eb="20">
      <t>セッシュ</t>
    </rPh>
    <rPh sb="21" eb="23">
      <t>コベツ</t>
    </rPh>
    <rPh sb="23" eb="25">
      <t>セッシュ</t>
    </rPh>
    <rPh sb="25" eb="27">
      <t>ソクシン</t>
    </rPh>
    <rPh sb="28" eb="31">
      <t>シエンキン</t>
    </rPh>
    <phoneticPr fontId="2"/>
  </si>
  <si>
    <t>標記支援金について、次のとおり支給されるよう関係書類を添えて申請します。</t>
    <rPh sb="0" eb="2">
      <t>ヒョウキ</t>
    </rPh>
    <rPh sb="2" eb="5">
      <t>シエンキン</t>
    </rPh>
    <rPh sb="10" eb="11">
      <t>ツギ</t>
    </rPh>
    <rPh sb="15" eb="17">
      <t>シキュウ</t>
    </rPh>
    <rPh sb="22" eb="24">
      <t>カンケイ</t>
    </rPh>
    <rPh sb="24" eb="26">
      <t>ショルイ</t>
    </rPh>
    <rPh sb="27" eb="28">
      <t>ソ</t>
    </rPh>
    <rPh sb="30" eb="32">
      <t>シンセイ</t>
    </rPh>
    <phoneticPr fontId="2"/>
  </si>
  <si>
    <t>記</t>
    <rPh sb="0" eb="1">
      <t>キ</t>
    </rPh>
    <phoneticPr fontId="2"/>
  </si>
  <si>
    <t>１　申請金額</t>
    <rPh sb="2" eb="4">
      <t>シンセイ</t>
    </rPh>
    <rPh sb="4" eb="6">
      <t>キンガク</t>
    </rPh>
    <phoneticPr fontId="2"/>
  </si>
  <si>
    <t>金</t>
    <rPh sb="0" eb="1">
      <t>キン</t>
    </rPh>
    <phoneticPr fontId="2"/>
  </si>
  <si>
    <t>円</t>
    <rPh sb="0" eb="1">
      <t>エン</t>
    </rPh>
    <phoneticPr fontId="2"/>
  </si>
  <si>
    <t>２　新型コロナウイルスワクチン接種の実績報告書（様式２）</t>
    <rPh sb="2" eb="4">
      <t>シンガタ</t>
    </rPh>
    <rPh sb="15" eb="17">
      <t>セッシュ</t>
    </rPh>
    <rPh sb="18" eb="20">
      <t>ジッセキ</t>
    </rPh>
    <rPh sb="20" eb="23">
      <t>ホウコクショ</t>
    </rPh>
    <rPh sb="24" eb="26">
      <t>ヨウシキ</t>
    </rPh>
    <phoneticPr fontId="2"/>
  </si>
  <si>
    <t>３　個別接種促進のための支援事業に係る請求書（様式３）</t>
    <rPh sb="2" eb="4">
      <t>コベツ</t>
    </rPh>
    <rPh sb="4" eb="6">
      <t>セッシュ</t>
    </rPh>
    <rPh sb="6" eb="8">
      <t>ソクシン</t>
    </rPh>
    <rPh sb="12" eb="14">
      <t>シエン</t>
    </rPh>
    <rPh sb="14" eb="16">
      <t>ジギョウ</t>
    </rPh>
    <rPh sb="17" eb="18">
      <t>カカ</t>
    </rPh>
    <rPh sb="19" eb="22">
      <t>セイキュウショ</t>
    </rPh>
    <rPh sb="23" eb="25">
      <t>ヨウシキ</t>
    </rPh>
    <phoneticPr fontId="2"/>
  </si>
  <si>
    <t>４　添付書類</t>
    <rPh sb="2" eb="4">
      <t>テンプ</t>
    </rPh>
    <rPh sb="4" eb="6">
      <t>ショルイ</t>
    </rPh>
    <phoneticPr fontId="2"/>
  </si>
  <si>
    <t xml:space="preserve"> その他参考となる資料</t>
    <rPh sb="3" eb="4">
      <t>タ</t>
    </rPh>
    <rPh sb="4" eb="6">
      <t>サンコウ</t>
    </rPh>
    <rPh sb="9" eb="11">
      <t>シリョウ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</si>
  <si>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</si>
  <si>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</si>
  <si>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</si>
  <si>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はい</t>
    <phoneticPr fontId="2"/>
  </si>
  <si>
    <t>(1/2)</t>
    <phoneticPr fontId="2"/>
  </si>
  <si>
    <t>(2/2)</t>
    <phoneticPr fontId="2"/>
  </si>
  <si>
    <t>（実績報告書添付用）</t>
    <rPh sb="1" eb="3">
      <t>ジッセキ</t>
    </rPh>
    <rPh sb="3" eb="6">
      <t>ホウコクショ</t>
    </rPh>
    <rPh sb="6" eb="8">
      <t>テンプ</t>
    </rPh>
    <rPh sb="8" eb="9">
      <t>ヨウ</t>
    </rPh>
    <phoneticPr fontId="2"/>
  </si>
  <si>
    <t>に出向いて職域接種を実施しました。</t>
    <phoneticPr fontId="2"/>
  </si>
  <si>
    <t>＜該当する場合はレ点を記入願います。＞</t>
    <phoneticPr fontId="2"/>
  </si>
  <si>
    <t>　中小企業（中小企業基本法（昭和38 年法律第154 号）第２条第１項に</t>
    <phoneticPr fontId="2"/>
  </si>
  <si>
    <t>規定する中小企業を指す。）が商工会議所、総合型健保組合、業界団体等</t>
    <phoneticPr fontId="2"/>
  </si>
  <si>
    <t>複数の企業で構成される団体である。</t>
    <phoneticPr fontId="2"/>
  </si>
  <si>
    <t>団体名</t>
    <rPh sb="0" eb="2">
      <t>ダンタイ</t>
    </rPh>
    <rPh sb="2" eb="3">
      <t>メイ</t>
    </rPh>
    <phoneticPr fontId="2"/>
  </si>
  <si>
    <t>代表者名</t>
    <rPh sb="0" eb="3">
      <t>ダイヒョウシャ</t>
    </rPh>
    <rPh sb="3" eb="4">
      <t>メイ</t>
    </rPh>
    <phoneticPr fontId="2"/>
  </si>
  <si>
    <t>　当団体では、</t>
    <phoneticPr fontId="2"/>
  </si>
  <si>
    <t>令和　年　月　日</t>
    <phoneticPr fontId="2"/>
  </si>
  <si>
    <t>から</t>
    <phoneticPr fontId="2"/>
  </si>
  <si>
    <t>令和　年　月　日</t>
    <phoneticPr fontId="2"/>
  </si>
  <si>
    <t>　までに、</t>
    <phoneticPr fontId="2"/>
  </si>
  <si>
    <t>医療機関</t>
    <phoneticPr fontId="2"/>
  </si>
  <si>
    <t>接種回数計（予診のみを含めない）</t>
    <rPh sb="0" eb="2">
      <t>セッシュ</t>
    </rPh>
    <rPh sb="2" eb="4">
      <t>カイスウ</t>
    </rPh>
    <rPh sb="4" eb="5">
      <t>ケイ</t>
    </rPh>
    <rPh sb="6" eb="8">
      <t>ヨシン</t>
    </rPh>
    <rPh sb="11" eb="12">
      <t>フク</t>
    </rPh>
    <phoneticPr fontId="2"/>
  </si>
  <si>
    <t>（はいの場合問３以降に回答する必要はありません。）</t>
    <rPh sb="4" eb="6">
      <t>バアイ</t>
    </rPh>
    <rPh sb="6" eb="7">
      <t>トイ</t>
    </rPh>
    <rPh sb="8" eb="10">
      <t>イコウ</t>
    </rPh>
    <phoneticPr fontId="2"/>
  </si>
  <si>
    <t>医療法人○○会△△医院</t>
    <rPh sb="0" eb="4">
      <t>イリョウホウジン</t>
    </rPh>
    <rPh sb="6" eb="7">
      <t>カイ</t>
    </rPh>
    <rPh sb="7" eb="11">
      <t>サンカクサンカクイイン</t>
    </rPh>
    <phoneticPr fontId="2"/>
  </si>
  <si>
    <t>土</t>
  </si>
  <si>
    <t>金</t>
  </si>
  <si>
    <t>木</t>
  </si>
  <si>
    <t>水</t>
  </si>
  <si>
    <t>火</t>
  </si>
  <si>
    <t>月</t>
  </si>
  <si>
    <t>日</t>
  </si>
  <si>
    <t>（参考）標榜する診療時間</t>
    <rPh sb="1" eb="3">
      <t>サンコウ</t>
    </rPh>
    <rPh sb="4" eb="6">
      <t>ヒョウボウ</t>
    </rPh>
    <rPh sb="8" eb="10">
      <t>シンリョウ</t>
    </rPh>
    <rPh sb="10" eb="12">
      <t>ジカン</t>
    </rPh>
    <phoneticPr fontId="2"/>
  </si>
  <si>
    <t>参考記載：各加算の対象となった接種の数</t>
    <rPh sb="5" eb="6">
      <t>カク</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</si>
  <si>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</si>
  <si>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</si>
  <si>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</si>
  <si>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r>
      <t>150回以上接種した取扱いとする週</t>
    </r>
    <r>
      <rPr>
        <vertAlign val="superscript"/>
        <sz val="22"/>
        <color theme="1"/>
        <rFont val="游ゴシック"/>
        <family val="3"/>
        <charset val="128"/>
        <scheme val="minor"/>
      </rPr>
      <t>※</t>
    </r>
    <rPh sb="10" eb="12">
      <t>トリアツカ</t>
    </rPh>
    <phoneticPr fontId="2"/>
  </si>
  <si>
    <t>様式3（診療所用）</t>
    <rPh sb="4" eb="7">
      <t>シンリョウジョ</t>
    </rPh>
    <rPh sb="7" eb="8">
      <t>ヨウ</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</si>
  <si>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</si>
  <si>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時間外等の接種体制の有無</t>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</si>
  <si>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</si>
  <si>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</si>
  <si>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</si>
  <si>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</si>
  <si>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様式２（診療所用 ）</t>
    <rPh sb="4" eb="7">
      <t>シンリョウジョ</t>
    </rPh>
    <rPh sb="7" eb="8">
      <t>ヨウ</t>
    </rPh>
    <phoneticPr fontId="2"/>
  </si>
  <si>
    <t>####-##-####</t>
  </si>
  <si>
    <t>　令和5年2月5日から3月31日の期間において、別紙報告書のとおりコロナウイルスワクチンの接種を実施したため、以下のとおり請求する。</t>
    <rPh sb="1" eb="3">
      <t>レイワ</t>
    </rPh>
    <rPh sb="4" eb="5">
      <t>ネン</t>
    </rPh>
    <rPh sb="6" eb="7">
      <t>ガツ</t>
    </rPh>
    <rPh sb="8" eb="9">
      <t>ニチ</t>
    </rPh>
    <rPh sb="12" eb="13">
      <t>ガツ</t>
    </rPh>
    <rPh sb="17" eb="19">
      <t>キカン</t>
    </rPh>
    <rPh sb="45" eb="47">
      <t>セッシュ</t>
    </rPh>
    <rPh sb="48" eb="50">
      <t>ジッシ</t>
    </rPh>
    <rPh sb="55" eb="57">
      <t>イカ</t>
    </rPh>
    <rPh sb="61" eb="63">
      <t>セイキュウ</t>
    </rPh>
    <phoneticPr fontId="2"/>
  </si>
  <si>
    <t>令和5年2月5日から3月31日の間</t>
    <rPh sb="0" eb="2">
      <t>レイワ</t>
    </rPh>
    <rPh sb="3" eb="4">
      <t>ネン</t>
    </rPh>
    <rPh sb="7" eb="8">
      <t>ニチ</t>
    </rPh>
    <rPh sb="11" eb="12">
      <t>ガツ</t>
    </rPh>
    <rPh sb="16" eb="17">
      <t>アイダ</t>
    </rPh>
    <phoneticPr fontId="2"/>
  </si>
  <si>
    <t>　</t>
  </si>
  <si>
    <t>　　　　　支給申請について（令和5年2月5日から3月31日まで）</t>
    <rPh sb="5" eb="7">
      <t>シキュウ</t>
    </rPh>
    <rPh sb="7" eb="9">
      <t>シンセイ</t>
    </rPh>
    <rPh sb="14" eb="16">
      <t>レイワ</t>
    </rPh>
    <rPh sb="17" eb="18">
      <t>ネン</t>
    </rPh>
    <rPh sb="19" eb="20">
      <t>ツキ</t>
    </rPh>
    <rPh sb="21" eb="22">
      <t>ニチ</t>
    </rPh>
    <rPh sb="25" eb="26">
      <t>ツキ</t>
    </rPh>
    <rPh sb="28" eb="2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</si>
</sst>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m/d"/>
    <numFmt numFmtId="177" formatCode="General&quot;日&quot;"/>
    <numFmt numFmtId="178" formatCode="General&quot;週&quot;"/>
    <numFmt numFmtId="179" formatCode="#,##0&quot;円&quot;;[Red]\-#,##0"/>
    <numFmt numFmtId="180" formatCode="#,##0&quot;回&quot;;[Red]\-#,##0"/>
    <numFmt numFmtId="181" formatCode="0;0;"/>
    <numFmt numFmtId="182" formatCode="\(General&quot;回&quot;\)"/>
    <numFmt numFmtId="183" formatCode="\(#,##0&quot;回&quot;\);[Red]\(\-#,##0&quot;回&quot;\)"/>
    <numFmt numFmtId="184" formatCode="m&quot;月&quot;d&quot;日の週&quot;"/>
    <numFmt numFmtId="185" formatCode="#,##0&quot;回&quot;;[Red]\-#,##0&quot;回&quot;"/>
    <numFmt numFmtId="186" formatCode="General&quot;回&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sz val="12"/>
      <color theme="1"/>
      <name val="ＭＳ 明朝"/>
      <family val="1"/>
      <charset val="128"/>
    </font>
    <font>
      <sz val="14"/>
      <name val="ＭＳ 明朝"/>
      <family val="1"/>
      <charset val="128"/>
    </font>
    <font>
      <sz val="10"/>
      <color theme="1"/>
      <name val="ＭＳ 明朝"/>
      <family val="1"/>
      <charset val="128"/>
    </font>
    <font>
      <vertAlign val="superscript"/>
      <sz val="22"/>
      <color theme="1"/>
      <name val="游ゴシック"/>
      <family val="3"/>
      <charset val="128"/>
      <scheme val="minor"/>
    </font>
    <font>
      <b/>
      <sz val="16"/>
      <color rgb="FF66FFFF"/>
      <name val="游ゴシック"/>
      <family val="3"/>
      <charset val="128"/>
      <scheme val="minor"/>
    </font>
    <font>
      <b/>
      <sz val="16"/>
      <color theme="0"/>
      <name val="游ゴシック"/>
      <family val="3"/>
      <charset val="128"/>
      <scheme val="minor"/>
    </font>
    <font>
      <b/>
      <sz val="16"/>
      <color rgb="FFFF0000"/>
      <name val="游ゴシック"/>
      <family val="3"/>
      <charset val="128"/>
      <scheme val="minor"/>
    </font>
    <font>
      <sz val="16"/>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3" xfId="0" applyFont="1" applyBorder="1">
      <alignment vertical="center"/>
    </xf>
    <xf numFmtId="178" fontId="11" fillId="0" borderId="0" xfId="0" applyNumberFormat="1" applyFont="1">
      <alignment vertical="center"/>
    </xf>
    <xf numFmtId="0" fontId="11" fillId="0" borderId="9" xfId="0" applyFont="1" applyBorder="1">
      <alignment vertical="center"/>
    </xf>
    <xf numFmtId="0" fontId="6" fillId="0" borderId="0" xfId="0" applyFont="1">
      <alignment vertical="center"/>
    </xf>
    <xf numFmtId="0" fontId="22" fillId="0" borderId="0" xfId="0" applyFont="1">
      <alignment vertical="center"/>
    </xf>
    <xf numFmtId="0" fontId="0" fillId="0" borderId="3" xfId="0" applyBorder="1">
      <alignment vertical="center"/>
    </xf>
    <xf numFmtId="0" fontId="29" fillId="0" borderId="0" xfId="0" applyFont="1" applyAlignment="1">
      <alignment horizontal="right" vertical="center"/>
    </xf>
    <xf numFmtId="177" fontId="11" fillId="0" borderId="5" xfId="1" applyNumberFormat="1" applyFont="1" applyBorder="1" applyAlignment="1">
      <alignment horizontal="right" vertical="center"/>
    </xf>
    <xf numFmtId="177" fontId="11" fillId="0" borderId="9" xfId="1" applyNumberFormat="1" applyFont="1" applyBorder="1" applyAlignment="1">
      <alignment horizontal="right" vertical="center"/>
    </xf>
    <xf numFmtId="0" fontId="29" fillId="0" borderId="0" xfId="0" applyFont="1">
      <alignment vertical="center"/>
    </xf>
    <xf numFmtId="0" fontId="27" fillId="0" borderId="0" xfId="0" applyFont="1">
      <alignment vertical="center"/>
    </xf>
    <xf numFmtId="0" fontId="25" fillId="0" borderId="3"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0" xfId="0" applyFont="1">
      <alignment vertical="center"/>
    </xf>
    <xf numFmtId="0" fontId="17" fillId="0" borderId="0" xfId="0" applyFont="1" applyAlignment="1">
      <alignment vertical="top"/>
    </xf>
    <xf numFmtId="179" fontId="11" fillId="0" borderId="5"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11" fillId="0" borderId="3" xfId="2" applyFont="1" applyBorder="1">
      <alignment vertical="center"/>
    </xf>
    <xf numFmtId="179" fontId="11" fillId="0" borderId="9" xfId="1" applyNumberFormat="1" applyFont="1" applyBorder="1" applyAlignment="1">
      <alignment horizontal="right" vertical="center"/>
    </xf>
    <xf numFmtId="0" fontId="31" fillId="0" borderId="0" xfId="0" applyFont="1">
      <alignment vertical="center"/>
    </xf>
    <xf numFmtId="0" fontId="31" fillId="0" borderId="0" xfId="0" applyFont="1" applyAlignment="1">
      <alignment horizontal="left" vertical="center" shrinkToFit="1"/>
    </xf>
    <xf numFmtId="0" fontId="31" fillId="0" borderId="0" xfId="0" applyFont="1" applyAlignment="1">
      <alignment horizontal="center" vertical="center"/>
    </xf>
    <xf numFmtId="38" fontId="31" fillId="0" borderId="0" xfId="1"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right" vertical="center"/>
    </xf>
    <xf numFmtId="0" fontId="31" fillId="0" borderId="0" xfId="0" applyFont="1" applyAlignment="1">
      <alignment vertical="center" shrinkToFit="1"/>
    </xf>
    <xf numFmtId="0" fontId="32" fillId="0" borderId="0" xfId="0" applyFont="1" applyAlignment="1">
      <alignment vertical="center" shrinkToFit="1"/>
    </xf>
    <xf numFmtId="0" fontId="33" fillId="0" borderId="0" xfId="0" applyFont="1">
      <alignment vertical="center"/>
    </xf>
    <xf numFmtId="0" fontId="10" fillId="3" borderId="10" xfId="0" applyFont="1" applyFill="1" applyBorder="1" applyProtection="1">
      <alignment vertical="center"/>
      <protection locked="0"/>
    </xf>
    <xf numFmtId="0" fontId="23" fillId="3" borderId="10" xfId="0" applyFont="1" applyFill="1" applyBorder="1" applyProtection="1">
      <alignment vertical="center"/>
      <protection locked="0"/>
    </xf>
    <xf numFmtId="0" fontId="31" fillId="3" borderId="0" xfId="0" applyFont="1" applyFill="1" applyAlignment="1" applyProtection="1">
      <alignment vertical="center" shrinkToFit="1"/>
      <protection locked="0"/>
    </xf>
    <xf numFmtId="0" fontId="31" fillId="0" borderId="0" xfId="0" applyFont="1" applyProtection="1">
      <alignment vertical="center"/>
      <protection locked="0"/>
    </xf>
    <xf numFmtId="0" fontId="8" fillId="0" borderId="1" xfId="0" applyFont="1" applyBorder="1" applyAlignment="1">
      <alignment horizontal="center" vertical="center"/>
    </xf>
    <xf numFmtId="0" fontId="11" fillId="0" borderId="3" xfId="0" applyFont="1" applyBorder="1" applyAlignment="1">
      <alignment horizontal="left" vertical="top"/>
    </xf>
    <xf numFmtId="0" fontId="11" fillId="0" borderId="13" xfId="0" applyFont="1" applyBorder="1">
      <alignment vertical="center"/>
    </xf>
    <xf numFmtId="0" fontId="11" fillId="0" borderId="2" xfId="0" applyFont="1" applyBorder="1">
      <alignment vertical="center"/>
    </xf>
    <xf numFmtId="0" fontId="11" fillId="0" borderId="14" xfId="0" applyFont="1" applyBorder="1">
      <alignment vertical="center"/>
    </xf>
    <xf numFmtId="182" fontId="9" fillId="0" borderId="0" xfId="1" applyNumberFormat="1" applyFont="1">
      <alignment vertical="center"/>
    </xf>
    <xf numFmtId="0" fontId="9" fillId="0" borderId="0" xfId="0" applyFont="1" applyAlignment="1">
      <alignment horizontal="right" vertical="center"/>
    </xf>
    <xf numFmtId="182" fontId="9" fillId="0" borderId="0" xfId="0" applyNumberFormat="1" applyFont="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183" fontId="9" fillId="0" borderId="0" xfId="1" applyNumberFormat="1" applyFont="1">
      <alignment vertical="center"/>
    </xf>
    <xf numFmtId="38" fontId="9" fillId="0" borderId="0" xfId="1" applyFont="1" applyAlignment="1">
      <alignment horizontal="right" vertical="center"/>
    </xf>
    <xf numFmtId="0" fontId="0" fillId="0" borderId="18" xfId="0" applyBorder="1">
      <alignment vertical="center"/>
    </xf>
    <xf numFmtId="0" fontId="0" fillId="0" borderId="19" xfId="0" applyBorder="1">
      <alignment vertical="center"/>
    </xf>
    <xf numFmtId="38" fontId="15" fillId="0" borderId="1" xfId="1" applyFont="1" applyBorder="1" applyAlignment="1">
      <alignment horizontal="right" vertical="center"/>
    </xf>
    <xf numFmtId="184" fontId="11" fillId="0" borderId="3" xfId="0" applyNumberFormat="1" applyFont="1" applyBorder="1" applyAlignment="1">
      <alignment horizontal="left" vertical="center"/>
    </xf>
    <xf numFmtId="0" fontId="26" fillId="0" borderId="0" xfId="0" applyFont="1" applyAlignment="1">
      <alignment horizontal="center" vertical="center"/>
    </xf>
    <xf numFmtId="38" fontId="8" fillId="0" borderId="0" xfId="1" applyFont="1" applyFill="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38" fontId="15" fillId="0" borderId="7" xfId="1" applyFont="1" applyFill="1" applyBorder="1" applyAlignment="1">
      <alignment horizontal="center" vertical="center"/>
    </xf>
    <xf numFmtId="186" fontId="15" fillId="0" borderId="7" xfId="1" applyNumberFormat="1" applyFont="1" applyBorder="1">
      <alignment vertical="center"/>
    </xf>
    <xf numFmtId="38" fontId="15" fillId="3" borderId="1" xfId="1" applyFont="1" applyFill="1" applyBorder="1" applyAlignment="1">
      <alignment horizontal="center" vertical="center"/>
    </xf>
    <xf numFmtId="38" fontId="15" fillId="0" borderId="20" xfId="1" applyFont="1" applyFill="1" applyBorder="1" applyAlignment="1">
      <alignment horizontal="center" vertical="center"/>
    </xf>
    <xf numFmtId="186" fontId="15" fillId="0" borderId="20" xfId="1" applyNumberFormat="1" applyFont="1" applyBorder="1">
      <alignment vertical="center"/>
    </xf>
    <xf numFmtId="186" fontId="15" fillId="0" borderId="14" xfId="1" applyNumberFormat="1" applyFont="1" applyFill="1" applyBorder="1">
      <alignment vertical="center"/>
    </xf>
    <xf numFmtId="176" fontId="35" fillId="2" borderId="1" xfId="0" applyNumberFormat="1" applyFont="1" applyFill="1" applyBorder="1" applyAlignment="1">
      <alignment horizontal="center" vertical="center"/>
    </xf>
    <xf numFmtId="176" fontId="36" fillId="2" borderId="1" xfId="0" applyNumberFormat="1" applyFont="1" applyFill="1" applyBorder="1" applyAlignment="1">
      <alignment horizontal="center" vertical="center"/>
    </xf>
    <xf numFmtId="176" fontId="37" fillId="2" borderId="1" xfId="0" applyNumberFormat="1" applyFont="1" applyFill="1"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16" fillId="0" borderId="0" xfId="0" applyFont="1">
      <alignment vertical="center"/>
    </xf>
    <xf numFmtId="0" fontId="18" fillId="0" borderId="0" xfId="0" applyFont="1" applyAlignment="1">
      <alignment horizontal="right" vertical="center"/>
    </xf>
    <xf numFmtId="38" fontId="15" fillId="3" borderId="1" xfId="1" applyFont="1" applyFill="1" applyBorder="1" applyAlignment="1" applyProtection="1">
      <alignment horizontal="center" vertical="center"/>
      <protection locked="0"/>
    </xf>
    <xf numFmtId="38" fontId="38" fillId="3" borderId="1" xfId="1"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4" fillId="0" borderId="0" xfId="0" applyFont="1" applyAlignment="1">
      <alignment vertical="top" wrapText="1"/>
    </xf>
    <xf numFmtId="0" fontId="28" fillId="0" borderId="0" xfId="0" applyFont="1" applyAlignment="1">
      <alignment horizontal="center" vertical="center" shrinkToFit="1"/>
    </xf>
    <xf numFmtId="0" fontId="28" fillId="3" borderId="0" xfId="0" applyFont="1" applyFill="1" applyAlignment="1" applyProtection="1">
      <alignment horizontal="center" vertical="center" shrinkToFit="1"/>
      <protection locked="0"/>
    </xf>
    <xf numFmtId="0" fontId="23" fillId="0" borderId="0" xfId="0" applyFont="1" applyAlignment="1">
      <alignment horizontal="left" vertical="top" wrapText="1"/>
    </xf>
    <xf numFmtId="0" fontId="23" fillId="0" borderId="0" xfId="0" applyFont="1">
      <alignment vertical="center"/>
    </xf>
    <xf numFmtId="0" fontId="23" fillId="3" borderId="4" xfId="0" applyFont="1" applyFill="1" applyBorder="1" applyProtection="1">
      <alignment vertical="center"/>
      <protection locked="0"/>
    </xf>
    <xf numFmtId="0" fontId="23" fillId="3" borderId="5" xfId="0" applyFont="1" applyFill="1" applyBorder="1" applyProtection="1">
      <alignment vertical="center"/>
      <protection locked="0"/>
    </xf>
    <xf numFmtId="0" fontId="23" fillId="3" borderId="8" xfId="0" applyFont="1" applyFill="1" applyBorder="1" applyProtection="1">
      <alignment vertical="center"/>
      <protection locked="0"/>
    </xf>
    <xf numFmtId="0" fontId="8" fillId="0" borderId="4" xfId="0" applyFont="1" applyBorder="1" applyAlignment="1">
      <alignment vertical="center" wrapText="1"/>
    </xf>
    <xf numFmtId="0" fontId="8" fillId="0" borderId="8" xfId="0" applyFont="1" applyBorder="1" applyAlignment="1">
      <alignment vertical="center" wrapText="1"/>
    </xf>
    <xf numFmtId="38" fontId="8" fillId="0" borderId="4" xfId="1" applyFont="1" applyFill="1" applyBorder="1" applyAlignment="1">
      <alignment horizontal="left" vertical="center"/>
    </xf>
    <xf numFmtId="38" fontId="8" fillId="0" borderId="8" xfId="1" applyFont="1" applyFill="1" applyBorder="1" applyAlignment="1">
      <alignment horizontal="left" vertical="center"/>
    </xf>
    <xf numFmtId="0" fontId="9" fillId="0" borderId="1" xfId="0" applyFont="1" applyBorder="1" applyAlignment="1">
      <alignment horizontal="left" vertical="center"/>
    </xf>
    <xf numFmtId="185" fontId="15" fillId="0" borderId="4" xfId="1" applyNumberFormat="1" applyFont="1" applyBorder="1">
      <alignment vertical="center"/>
    </xf>
    <xf numFmtId="185" fontId="15" fillId="0" borderId="8" xfId="1" applyNumberFormat="1" applyFont="1" applyBorder="1">
      <alignment vertical="center"/>
    </xf>
    <xf numFmtId="0" fontId="8" fillId="4" borderId="4" xfId="0" applyFont="1" applyFill="1" applyBorder="1" applyAlignment="1">
      <alignment horizontal="center" vertical="center"/>
    </xf>
    <xf numFmtId="0" fontId="8" fillId="4" borderId="8" xfId="0" applyFont="1" applyFill="1" applyBorder="1" applyAlignment="1">
      <alignment horizontal="center" vertical="center"/>
    </xf>
    <xf numFmtId="38" fontId="15" fillId="4" borderId="14" xfId="1" applyFont="1" applyFill="1" applyBorder="1" applyAlignment="1">
      <alignment horizontal="center" vertical="center"/>
    </xf>
    <xf numFmtId="38" fontId="15" fillId="4" borderId="2" xfId="1" applyFont="1" applyFill="1" applyBorder="1" applyAlignment="1">
      <alignment horizontal="center" vertical="center"/>
    </xf>
    <xf numFmtId="38" fontId="15" fillId="4" borderId="8" xfId="1"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xf>
    <xf numFmtId="0" fontId="21" fillId="0" borderId="3" xfId="0" applyFont="1" applyBorder="1" applyAlignment="1">
      <alignment horizontal="center" vertical="center" wrapText="1"/>
    </xf>
    <xf numFmtId="0" fontId="11" fillId="3" borderId="3" xfId="0" applyFont="1" applyFill="1" applyBorder="1" applyAlignment="1" applyProtection="1">
      <alignment horizontal="right" vertical="center"/>
      <protection locked="0"/>
    </xf>
    <xf numFmtId="0" fontId="11" fillId="3" borderId="5" xfId="2" applyFont="1" applyFill="1" applyBorder="1" applyAlignment="1" applyProtection="1">
      <alignment horizontal="left" vertical="center" shrinkToFit="1"/>
      <protection locked="0"/>
    </xf>
    <xf numFmtId="0" fontId="11" fillId="3" borderId="5" xfId="2" applyFont="1" applyFill="1" applyBorder="1" applyAlignment="1" applyProtection="1">
      <alignment vertical="center" shrinkToFit="1"/>
      <protection locked="0"/>
    </xf>
    <xf numFmtId="0" fontId="22" fillId="0" borderId="0" xfId="2" applyFont="1" applyAlignment="1">
      <alignment horizontal="center" vertical="center"/>
    </xf>
    <xf numFmtId="0" fontId="24" fillId="0" borderId="0" xfId="2" applyFont="1" applyAlignment="1">
      <alignment vertical="top" wrapText="1"/>
    </xf>
    <xf numFmtId="5" fontId="22" fillId="0" borderId="3" xfId="2" applyNumberFormat="1" applyFont="1" applyBorder="1" applyAlignment="1">
      <alignment horizontal="center"/>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xf numFmtId="180" fontId="11" fillId="0" borderId="3" xfId="1" applyNumberFormat="1" applyFont="1" applyBorder="1">
      <alignment vertical="center"/>
    </xf>
    <xf numFmtId="179" fontId="11" fillId="0" borderId="5" xfId="1" applyNumberFormat="1" applyFont="1" applyBorder="1" applyAlignment="1">
      <alignment horizontal="right" vertical="center"/>
    </xf>
    <xf numFmtId="180" fontId="11" fillId="0" borderId="9" xfId="1" applyNumberFormat="1" applyFont="1" applyBorder="1">
      <alignment vertical="center"/>
    </xf>
    <xf numFmtId="179" fontId="11" fillId="0" borderId="9" xfId="1" applyNumberFormat="1" applyFont="1" applyBorder="1">
      <alignment vertical="center"/>
    </xf>
    <xf numFmtId="183" fontId="9" fillId="0" borderId="2" xfId="1" applyNumberFormat="1" applyFont="1" applyBorder="1">
      <alignment vertical="center"/>
    </xf>
    <xf numFmtId="0" fontId="11" fillId="0" borderId="1" xfId="0" applyFont="1" applyBorder="1" applyAlignment="1">
      <alignment horizontal="center" vertical="center"/>
    </xf>
    <xf numFmtId="0" fontId="11" fillId="3" borderId="1" xfId="0" applyFont="1" applyFill="1" applyBorder="1" applyProtection="1">
      <alignment vertical="center"/>
      <protection locked="0"/>
    </xf>
    <xf numFmtId="38" fontId="11" fillId="3" borderId="1" xfId="1"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0" borderId="3" xfId="2" applyFont="1" applyBorder="1" applyAlignment="1">
      <alignment horizontal="left" vertical="center" shrinkToFit="1"/>
    </xf>
    <xf numFmtId="38" fontId="11" fillId="0" borderId="1" xfId="1" applyFont="1" applyBorder="1" applyAlignment="1">
      <alignment horizontal="center" vertical="center"/>
    </xf>
    <xf numFmtId="0" fontId="11" fillId="0" borderId="12" xfId="0" applyFont="1" applyBorder="1" applyAlignment="1">
      <alignment horizontal="left" vertical="top"/>
    </xf>
    <xf numFmtId="0" fontId="11" fillId="0" borderId="3" xfId="0" applyFont="1" applyBorder="1" applyAlignment="1">
      <alignment horizontal="left" vertical="top"/>
    </xf>
    <xf numFmtId="0" fontId="11" fillId="0" borderId="11" xfId="0" applyFont="1" applyBorder="1" applyAlignment="1">
      <alignment horizontal="left" vertical="top"/>
    </xf>
    <xf numFmtId="0" fontId="31" fillId="0" borderId="0" xfId="0" applyFont="1" applyAlignment="1">
      <alignment horizontal="center" vertical="center"/>
    </xf>
    <xf numFmtId="0" fontId="31" fillId="0" borderId="0" xfId="0" applyFont="1" applyAlignment="1">
      <alignment horizontal="left" vertical="center"/>
    </xf>
    <xf numFmtId="0" fontId="32" fillId="3" borderId="0" xfId="0" applyFont="1" applyFill="1" applyAlignment="1" applyProtection="1">
      <alignment horizontal="left" vertical="center" shrinkToFit="1"/>
      <protection locked="0"/>
    </xf>
    <xf numFmtId="0" fontId="32" fillId="0" borderId="0" xfId="0" applyFont="1" applyAlignment="1">
      <alignment horizontal="left" vertical="center" shrinkToFit="1"/>
    </xf>
    <xf numFmtId="0" fontId="31" fillId="0" borderId="0" xfId="0" applyFont="1" applyAlignment="1">
      <alignment horizontal="center" vertical="center" shrinkToFit="1"/>
    </xf>
    <xf numFmtId="0" fontId="31" fillId="3" borderId="0" xfId="0" applyFont="1" applyFill="1" applyAlignment="1" applyProtection="1">
      <alignment horizontal="center" vertical="center" shrinkToFit="1"/>
      <protection locked="0"/>
    </xf>
    <xf numFmtId="0" fontId="31" fillId="3" borderId="0" xfId="0" applyFont="1" applyFill="1" applyAlignment="1" applyProtection="1">
      <alignment horizontal="left" vertical="center" shrinkToFit="1"/>
      <protection locked="0"/>
    </xf>
    <xf numFmtId="0" fontId="31" fillId="0" borderId="0" xfId="0" applyFont="1" applyAlignment="1">
      <alignment horizontal="left" vertical="center" shrinkToFit="1"/>
    </xf>
    <xf numFmtId="0" fontId="31" fillId="3" borderId="0" xfId="0" applyFont="1" applyFill="1" applyAlignment="1" applyProtection="1">
      <alignment horizontal="left" vertical="center"/>
      <protection locked="0"/>
    </xf>
    <xf numFmtId="181" fontId="31" fillId="0" borderId="0" xfId="0" applyNumberFormat="1" applyFont="1" applyAlignment="1">
      <alignment vertical="center" shrinkToFit="1"/>
    </xf>
    <xf numFmtId="38" fontId="15" fillId="5" borderId="1" xfId="1" applyFont="1" applyFill="1" applyBorder="1" applyAlignment="1" applyProtection="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9</xdr:row>
      <xdr:rowOff>257175</xdr:rowOff>
    </xdr:from>
    <xdr:to>
      <xdr:col>8</xdr:col>
      <xdr:colOff>1066800</xdr:colOff>
      <xdr:row>13</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409950" y="2657475"/>
          <a:ext cx="2686050" cy="809625"/>
        </a:xfrm>
        <a:prstGeom prst="bracketPair">
          <a:avLst>
            <a:gd name="adj" fmla="val 6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13</xdr:row>
      <xdr:rowOff>142875</xdr:rowOff>
    </xdr:from>
    <xdr:to>
      <xdr:col>8</xdr:col>
      <xdr:colOff>619125</xdr:colOff>
      <xdr:row>15</xdr:row>
      <xdr:rowOff>47625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286375" y="3724275"/>
          <a:ext cx="361950" cy="438150"/>
        </a:xfrm>
        <a:prstGeom prst="rect">
          <a:avLst/>
        </a:prstGeom>
        <a:solidFill>
          <a:schemeClr val="accent2">
            <a:lumMod val="20000"/>
            <a:lumOff val="8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1" forceAA="0" compatLnSpc="1">
          <a:prstTxWarp prst="textNoShape">
            <a:avLst/>
          </a:prstTxWarp>
          <a:noAutofit/>
        </a:bodyPr>
        <a:lstStyle/>
        <a:p>
          <a:pPr algn="just">
            <a:lnSpc>
              <a:spcPct val="115000"/>
            </a:lnSpc>
            <a:spcAft>
              <a:spcPts val="0"/>
            </a:spcAft>
          </a:pPr>
          <a:r>
            <a:rPr lang="ja-JP" sz="2600" kern="0">
              <a:solidFill>
                <a:srgbClr val="000000"/>
              </a:solidFill>
              <a:effectLst/>
              <a:ea typeface="ＭＳ明朝"/>
              <a:cs typeface="ＭＳ明朝"/>
            </a:rPr>
            <a:t>□</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7</xdr:col>
      <xdr:colOff>219075</xdr:colOff>
      <xdr:row>13</xdr:row>
      <xdr:rowOff>171450</xdr:rowOff>
    </xdr:from>
    <xdr:to>
      <xdr:col>8</xdr:col>
      <xdr:colOff>209550</xdr:colOff>
      <xdr:row>15</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705350" y="3752850"/>
          <a:ext cx="533400" cy="571500"/>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0"/>
            </a:spcAft>
            <a:buClrTx/>
            <a:buSzTx/>
            <a:buFontTx/>
            <a:buNone/>
            <a:tabLst/>
            <a:defRPr/>
          </a:pPr>
          <a:r>
            <a:rPr kumimoji="0" lang="ja-JP" altLang="en-US" sz="2600" b="0" i="0" u="none" strike="noStrike" kern="0" cap="none" spc="0" normalizeH="0" baseline="0" noProof="0">
              <a:ln>
                <a:noFill/>
              </a:ln>
              <a:solidFill>
                <a:srgbClr val="000000"/>
              </a:solidFill>
              <a:effectLst/>
              <a:uLnTx/>
              <a:uFillTx/>
              <a:latin typeface="Calibri" panose="020F0502020204030204"/>
              <a:ea typeface="ＭＳ明朝"/>
              <a:cs typeface="ＭＳ明朝"/>
            </a:rPr>
            <a:t>⇒　</a:t>
          </a:r>
          <a:endParaRPr kumimoji="0" lang="ja-JP" altLang="en-US" sz="1200" b="0" i="0" u="none" strike="noStrike" kern="100" cap="none" spc="0" normalizeH="0" baseline="0" noProof="0">
            <a:ln>
              <a:noFill/>
            </a:ln>
            <a:solidFill>
              <a:sysClr val="window" lastClr="FFFFFF"/>
            </a:solidFill>
            <a:effectLst/>
            <a:uLnTx/>
            <a:uFillTx/>
            <a:latin typeface="Calibri" panose="020F0502020204030204"/>
            <a:ea typeface="游明朝" panose="02020400000000000000" pitchFamily="18" charset="-128"/>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100" cap="none" spc="0" normalizeH="0" baseline="0" noProof="0">
              <a:ln>
                <a:noFill/>
              </a:ln>
              <a:solidFill>
                <a:srgbClr val="000000"/>
              </a:solidFill>
              <a:effectLst/>
              <a:uLnTx/>
              <a:uFillTx/>
              <a:latin typeface="Calibri" panose="020F0502020204030204"/>
              <a:ea typeface="游明朝" panose="02020400000000000000" pitchFamily="18" charset="-128"/>
              <a:cs typeface="Times New Roman" panose="02020603050405020304" pitchFamily="18" charset="0"/>
            </a:rPr>
            <a:t> </a:t>
          </a:r>
          <a:endParaRPr kumimoji="0" lang="ja-JP" altLang="en-US" sz="1200" b="0" i="0" u="none" strike="noStrike" kern="100" cap="none" spc="0" normalizeH="0" baseline="0" noProof="0">
            <a:ln>
              <a:noFill/>
            </a:ln>
            <a:solidFill>
              <a:sysClr val="window" lastClr="FFFFFF"/>
            </a:solidFill>
            <a:effectLst/>
            <a:uLnTx/>
            <a:uFillTx/>
            <a:latin typeface="Calibri" panose="020F0502020204030204"/>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1F5B-8A60-4CF8-A5F0-585C16CAC2CB}">
  <dimension ref="A1:AC77"/>
  <sheetViews>
    <sheetView tabSelected="1" view="pageBreakPreview" zoomScale="55" zoomScaleNormal="55" zoomScaleSheetLayoutView="55" workbookViewId="0">
      <selection activeCell="K3" sqref="K3"/>
    </sheetView>
  </sheetViews>
  <sheetFormatPr defaultColWidth="9" defaultRowHeight="18" x14ac:dyDescent="0.55000000000000004"/>
  <cols>
    <col min="1" max="1" width="38.75" customWidth="1"/>
    <col min="2" max="9" width="11.25" customWidth="1"/>
    <col min="10" max="10" width="15" customWidth="1"/>
    <col min="11" max="11" width="14.08203125" customWidth="1"/>
    <col min="12" max="13" width="15.83203125" customWidth="1"/>
    <col min="14" max="14" width="26.58203125" customWidth="1"/>
    <col min="15" max="15" width="10.08203125" customWidth="1"/>
    <col min="16" max="16" width="9" customWidth="1"/>
  </cols>
  <sheetData>
    <row r="1" spans="1:29" ht="42" customHeight="1" x14ac:dyDescent="0.55000000000000004">
      <c r="A1" s="38" t="s">
        <v>30</v>
      </c>
      <c r="B1" s="38"/>
      <c r="C1" s="121" t="s">
        <v>103</v>
      </c>
      <c r="D1" s="122"/>
      <c r="E1" s="122"/>
      <c r="F1" s="122"/>
      <c r="G1" s="122"/>
      <c r="H1" s="122"/>
      <c r="I1" s="122"/>
      <c r="J1" s="122"/>
      <c r="O1" s="95" t="s">
        <v>124</v>
      </c>
    </row>
    <row r="2" spans="1:29" ht="77.25" customHeight="1" x14ac:dyDescent="0.55000000000000004">
      <c r="A2" s="14" t="s">
        <v>16</v>
      </c>
      <c r="B2" s="14"/>
      <c r="C2" s="14"/>
      <c r="D2" s="14"/>
      <c r="E2" s="14"/>
      <c r="F2" s="14"/>
      <c r="G2" s="14"/>
      <c r="H2" s="14"/>
      <c r="I2" s="14"/>
      <c r="J2" s="14"/>
      <c r="K2" s="14"/>
      <c r="L2" s="14"/>
      <c r="N2" s="78" t="s">
        <v>85</v>
      </c>
    </row>
    <row r="3" spans="1:29" ht="45" customHeight="1" x14ac:dyDescent="0.55000000000000004">
      <c r="A3" s="14"/>
      <c r="B3" s="14"/>
      <c r="C3" s="14"/>
      <c r="D3" s="14"/>
      <c r="E3" s="14"/>
      <c r="F3" s="14"/>
      <c r="G3" s="14"/>
      <c r="H3" s="14"/>
      <c r="I3" s="14"/>
      <c r="J3" s="14"/>
      <c r="K3" s="14"/>
      <c r="L3" s="14"/>
      <c r="N3" s="15"/>
    </row>
    <row r="4" spans="1:29" ht="45" customHeight="1" x14ac:dyDescent="0.55000000000000004">
      <c r="A4" s="14" t="s">
        <v>34</v>
      </c>
      <c r="B4" s="14"/>
      <c r="C4" s="14"/>
      <c r="D4" s="14"/>
      <c r="E4" s="14"/>
      <c r="F4" s="14"/>
      <c r="G4" s="14"/>
      <c r="H4" s="14"/>
      <c r="I4" s="14"/>
      <c r="J4" s="14"/>
      <c r="K4" s="14"/>
      <c r="L4" s="14"/>
      <c r="N4" s="15"/>
    </row>
    <row r="5" spans="1:29" ht="42" customHeight="1" thickBot="1" x14ac:dyDescent="0.6">
      <c r="A5" s="94" t="s">
        <v>123</v>
      </c>
      <c r="B5" s="16"/>
      <c r="C5" s="16"/>
      <c r="D5" s="16"/>
      <c r="E5" s="16"/>
      <c r="F5" s="16"/>
      <c r="G5" s="16"/>
      <c r="H5" s="16"/>
      <c r="I5" s="16"/>
      <c r="J5" s="123" t="s">
        <v>7</v>
      </c>
      <c r="K5" s="125" t="s">
        <v>25</v>
      </c>
      <c r="L5" s="127" t="s">
        <v>122</v>
      </c>
      <c r="M5" s="129" t="s">
        <v>8</v>
      </c>
      <c r="N5" s="130"/>
      <c r="U5" s="13" t="s">
        <v>121</v>
      </c>
    </row>
    <row r="6" spans="1:29" ht="42" customHeight="1" x14ac:dyDescent="0.55000000000000004">
      <c r="A6" s="16"/>
      <c r="B6" s="16"/>
      <c r="C6" s="61" t="s">
        <v>0</v>
      </c>
      <c r="D6" s="61" t="s">
        <v>1</v>
      </c>
      <c r="E6" s="61" t="s">
        <v>2</v>
      </c>
      <c r="F6" s="61" t="s">
        <v>3</v>
      </c>
      <c r="G6" s="61" t="s">
        <v>4</v>
      </c>
      <c r="H6" s="61" t="s">
        <v>5</v>
      </c>
      <c r="I6" s="61" t="s">
        <v>6</v>
      </c>
      <c r="J6" s="124"/>
      <c r="K6" s="126"/>
      <c r="L6" s="128"/>
      <c r="M6" s="131"/>
      <c r="N6" s="132"/>
      <c r="U6" s="93"/>
      <c r="V6" s="92"/>
      <c r="W6" s="92"/>
      <c r="X6" s="92"/>
      <c r="Y6" s="92"/>
      <c r="Z6" s="92"/>
      <c r="AA6" s="92"/>
      <c r="AB6" s="92"/>
      <c r="AC6" s="91"/>
    </row>
    <row r="7" spans="1:29" ht="42" customHeight="1" x14ac:dyDescent="0.55000000000000004">
      <c r="A7" s="16"/>
      <c r="B7" s="16"/>
      <c r="C7" s="90">
        <v>44962</v>
      </c>
      <c r="D7" s="89">
        <f t="shared" ref="D7:I7" si="0">C7+1</f>
        <v>44963</v>
      </c>
      <c r="E7" s="89">
        <f t="shared" si="0"/>
        <v>44964</v>
      </c>
      <c r="F7" s="89">
        <f t="shared" si="0"/>
        <v>44965</v>
      </c>
      <c r="G7" s="89">
        <f t="shared" si="0"/>
        <v>44966</v>
      </c>
      <c r="H7" s="89">
        <f t="shared" si="0"/>
        <v>44967</v>
      </c>
      <c r="I7" s="90">
        <f t="shared" si="0"/>
        <v>44968</v>
      </c>
      <c r="J7" s="118"/>
      <c r="K7" s="119"/>
      <c r="L7" s="120"/>
      <c r="M7" s="111"/>
      <c r="N7" s="112"/>
      <c r="U7" s="75"/>
      <c r="V7" s="90">
        <v>44962</v>
      </c>
      <c r="W7" s="89">
        <f t="shared" ref="W7:AB7" si="1">V7+1</f>
        <v>44963</v>
      </c>
      <c r="X7" s="89">
        <f t="shared" si="1"/>
        <v>44964</v>
      </c>
      <c r="Y7" s="89">
        <f t="shared" si="1"/>
        <v>44965</v>
      </c>
      <c r="Z7" s="89">
        <f t="shared" si="1"/>
        <v>44966</v>
      </c>
      <c r="AA7" s="89">
        <f t="shared" si="1"/>
        <v>44967</v>
      </c>
      <c r="AB7" s="90">
        <f t="shared" si="1"/>
        <v>44968</v>
      </c>
      <c r="AC7" s="74"/>
    </row>
    <row r="8" spans="1:29" ht="42" customHeight="1" x14ac:dyDescent="0.55000000000000004">
      <c r="A8" s="109" t="s">
        <v>120</v>
      </c>
      <c r="B8" s="110"/>
      <c r="C8" s="96"/>
      <c r="D8" s="96"/>
      <c r="E8" s="96"/>
      <c r="F8" s="96"/>
      <c r="G8" s="96"/>
      <c r="H8" s="96"/>
      <c r="I8" s="96"/>
      <c r="J8" s="87"/>
      <c r="K8" s="98"/>
      <c r="M8" s="111"/>
      <c r="N8" s="112"/>
      <c r="U8" s="75"/>
      <c r="V8" s="84">
        <f t="shared" ref="V8:AB8" si="2">C9+C10</f>
        <v>0</v>
      </c>
      <c r="W8" s="84">
        <f t="shared" si="2"/>
        <v>0</v>
      </c>
      <c r="X8" s="84">
        <f t="shared" si="2"/>
        <v>0</v>
      </c>
      <c r="Y8" s="84">
        <f t="shared" si="2"/>
        <v>0</v>
      </c>
      <c r="Z8" s="84">
        <f t="shared" si="2"/>
        <v>0</v>
      </c>
      <c r="AA8" s="84">
        <f t="shared" si="2"/>
        <v>0</v>
      </c>
      <c r="AB8" s="84">
        <f t="shared" si="2"/>
        <v>0</v>
      </c>
      <c r="AC8" s="74"/>
    </row>
    <row r="9" spans="1:29" ht="42" customHeight="1" x14ac:dyDescent="0.55000000000000004">
      <c r="A9" s="24" t="s">
        <v>33</v>
      </c>
      <c r="B9" s="39" t="s">
        <v>40</v>
      </c>
      <c r="C9" s="96"/>
      <c r="D9" s="96"/>
      <c r="E9" s="96"/>
      <c r="F9" s="96"/>
      <c r="G9" s="96"/>
      <c r="H9" s="96"/>
      <c r="I9" s="96"/>
      <c r="J9" s="86">
        <f>SUM(C9:I10)</f>
        <v>0</v>
      </c>
      <c r="K9" s="99" t="str">
        <f>IF(J9&lt;100,"100回未満",IF(J9&lt;150,"100回以上","150回以上"))</f>
        <v>100回未満</v>
      </c>
      <c r="L9" s="85" t="str">
        <f>IF(COUNTIF(C8:I8,"○")&gt;0,"実施","―")</f>
        <v>―</v>
      </c>
      <c r="M9" s="111"/>
      <c r="N9" s="112"/>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75"/>
      <c r="AC9" s="74"/>
    </row>
    <row r="10" spans="1:29" ht="42" customHeight="1" x14ac:dyDescent="0.55000000000000004">
      <c r="A10" s="24" t="s">
        <v>33</v>
      </c>
      <c r="B10" s="39" t="s">
        <v>41</v>
      </c>
      <c r="C10" s="96"/>
      <c r="D10" s="96"/>
      <c r="E10" s="96"/>
      <c r="F10" s="96"/>
      <c r="G10" s="96"/>
      <c r="H10" s="96"/>
      <c r="I10" s="96"/>
      <c r="J10" s="83"/>
      <c r="K10" s="100"/>
      <c r="L10" s="82"/>
      <c r="M10" s="111"/>
      <c r="N10" s="112"/>
      <c r="U10" s="75"/>
      <c r="AC10" s="74"/>
    </row>
    <row r="11" spans="1:29" ht="42" customHeight="1" x14ac:dyDescent="0.55000000000000004">
      <c r="A11" s="116"/>
      <c r="B11" s="117"/>
      <c r="C11" s="90">
        <f>I7+1</f>
        <v>44969</v>
      </c>
      <c r="D11" s="89">
        <f t="shared" ref="D11:I11" si="3">C11+1</f>
        <v>44970</v>
      </c>
      <c r="E11" s="89">
        <f t="shared" si="3"/>
        <v>44971</v>
      </c>
      <c r="F11" s="89">
        <f t="shared" si="3"/>
        <v>44972</v>
      </c>
      <c r="G11" s="89">
        <f t="shared" si="3"/>
        <v>44973</v>
      </c>
      <c r="H11" s="89">
        <f t="shared" si="3"/>
        <v>44974</v>
      </c>
      <c r="I11" s="88">
        <f t="shared" si="3"/>
        <v>44975</v>
      </c>
      <c r="J11" s="118"/>
      <c r="K11" s="119"/>
      <c r="L11" s="120"/>
      <c r="M11" s="111"/>
      <c r="N11" s="112"/>
      <c r="U11" s="75"/>
      <c r="V11" s="90">
        <f>AB7+1</f>
        <v>44969</v>
      </c>
      <c r="W11" s="90">
        <f t="shared" ref="W11:AB11" si="4">V11+1</f>
        <v>44970</v>
      </c>
      <c r="X11" s="89">
        <f t="shared" si="4"/>
        <v>44971</v>
      </c>
      <c r="Y11" s="89">
        <f t="shared" si="4"/>
        <v>44972</v>
      </c>
      <c r="Z11" s="89">
        <f t="shared" si="4"/>
        <v>44973</v>
      </c>
      <c r="AA11" s="89">
        <f t="shared" si="4"/>
        <v>44974</v>
      </c>
      <c r="AB11" s="88">
        <f t="shared" si="4"/>
        <v>44975</v>
      </c>
      <c r="AC11" s="74"/>
    </row>
    <row r="12" spans="1:29" ht="42" customHeight="1" x14ac:dyDescent="0.55000000000000004">
      <c r="A12" s="109" t="s">
        <v>119</v>
      </c>
      <c r="B12" s="110"/>
      <c r="C12" s="96"/>
      <c r="D12" s="96"/>
      <c r="E12" s="96"/>
      <c r="F12" s="96"/>
      <c r="G12" s="96"/>
      <c r="H12" s="96"/>
      <c r="I12" s="96"/>
      <c r="J12" s="87"/>
      <c r="K12" s="98"/>
      <c r="M12" s="111"/>
      <c r="N12" s="112"/>
      <c r="U12" s="75"/>
      <c r="V12" s="84">
        <f t="shared" ref="V12:AB12" si="5">C13+C14</f>
        <v>0</v>
      </c>
      <c r="W12" s="84">
        <f t="shared" si="5"/>
        <v>0</v>
      </c>
      <c r="X12" s="84">
        <f t="shared" si="5"/>
        <v>0</v>
      </c>
      <c r="Y12" s="84">
        <f t="shared" si="5"/>
        <v>0</v>
      </c>
      <c r="Z12" s="84">
        <f t="shared" si="5"/>
        <v>0</v>
      </c>
      <c r="AA12" s="84">
        <f t="shared" si="5"/>
        <v>0</v>
      </c>
      <c r="AB12" s="84">
        <f t="shared" si="5"/>
        <v>0</v>
      </c>
      <c r="AC12" s="74"/>
    </row>
    <row r="13" spans="1:29" ht="42" customHeight="1" x14ac:dyDescent="0.55000000000000004">
      <c r="A13" s="24" t="s">
        <v>33</v>
      </c>
      <c r="B13" s="39" t="s">
        <v>40</v>
      </c>
      <c r="C13" s="96"/>
      <c r="D13" s="96"/>
      <c r="E13" s="96"/>
      <c r="F13" s="96"/>
      <c r="G13" s="96"/>
      <c r="H13" s="96"/>
      <c r="I13" s="96"/>
      <c r="J13" s="86">
        <f>SUM(C13:I14)</f>
        <v>0</v>
      </c>
      <c r="K13" s="99" t="str">
        <f>IF(J13&lt;100,"100回未満",IF(J13&lt;150,"100回以上","150回以上"))</f>
        <v>100回未満</v>
      </c>
      <c r="L13" s="85" t="str">
        <f>IF(COUNTIF(C12:I12,"○")&gt;0,"実施","―")</f>
        <v>―</v>
      </c>
      <c r="M13" s="111"/>
      <c r="N13" s="112"/>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75"/>
      <c r="AC13" s="74"/>
    </row>
    <row r="14" spans="1:29" ht="42" customHeight="1" x14ac:dyDescent="0.55000000000000004">
      <c r="A14" s="24" t="s">
        <v>33</v>
      </c>
      <c r="B14" s="39" t="s">
        <v>41</v>
      </c>
      <c r="C14" s="96"/>
      <c r="D14" s="96"/>
      <c r="E14" s="96"/>
      <c r="F14" s="96"/>
      <c r="G14" s="96"/>
      <c r="H14" s="96"/>
      <c r="I14" s="96"/>
      <c r="J14" s="83"/>
      <c r="K14" s="100"/>
      <c r="L14" s="82"/>
      <c r="M14" s="111"/>
      <c r="N14" s="112"/>
      <c r="U14" s="75"/>
      <c r="AC14" s="74"/>
    </row>
    <row r="15" spans="1:29" ht="42" customHeight="1" x14ac:dyDescent="0.55000000000000004">
      <c r="A15" s="116"/>
      <c r="B15" s="117"/>
      <c r="C15" s="90">
        <f>I11+1</f>
        <v>44976</v>
      </c>
      <c r="D15" s="89">
        <f t="shared" ref="D15:I15" si="6">C15+1</f>
        <v>44977</v>
      </c>
      <c r="E15" s="89">
        <f t="shared" si="6"/>
        <v>44978</v>
      </c>
      <c r="F15" s="89">
        <f t="shared" si="6"/>
        <v>44979</v>
      </c>
      <c r="G15" s="90">
        <f t="shared" si="6"/>
        <v>44980</v>
      </c>
      <c r="H15" s="89">
        <f t="shared" si="6"/>
        <v>44981</v>
      </c>
      <c r="I15" s="88">
        <f t="shared" si="6"/>
        <v>44982</v>
      </c>
      <c r="J15" s="118"/>
      <c r="K15" s="119"/>
      <c r="L15" s="120"/>
      <c r="M15" s="111"/>
      <c r="N15" s="112"/>
      <c r="U15" s="75"/>
      <c r="V15" s="90">
        <f>AB11+1</f>
        <v>44976</v>
      </c>
      <c r="W15" s="89">
        <f t="shared" ref="W15:AB15" si="7">V15+1</f>
        <v>44977</v>
      </c>
      <c r="X15" s="89">
        <f t="shared" si="7"/>
        <v>44978</v>
      </c>
      <c r="Y15" s="89">
        <f t="shared" si="7"/>
        <v>44979</v>
      </c>
      <c r="Z15" s="90">
        <f t="shared" si="7"/>
        <v>44980</v>
      </c>
      <c r="AA15" s="89">
        <f t="shared" si="7"/>
        <v>44981</v>
      </c>
      <c r="AB15" s="88">
        <f t="shared" si="7"/>
        <v>44982</v>
      </c>
      <c r="AC15" s="74"/>
    </row>
    <row r="16" spans="1:29" ht="42" customHeight="1" x14ac:dyDescent="0.55000000000000004">
      <c r="A16" s="109" t="s">
        <v>119</v>
      </c>
      <c r="B16" s="110"/>
      <c r="C16" s="96"/>
      <c r="D16" s="96"/>
      <c r="E16" s="96"/>
      <c r="F16" s="96"/>
      <c r="G16" s="96"/>
      <c r="H16" s="96"/>
      <c r="I16" s="96" t="s">
        <v>128</v>
      </c>
      <c r="J16" s="87"/>
      <c r="K16" s="98"/>
      <c r="M16" s="111"/>
      <c r="N16" s="112"/>
      <c r="U16" s="75"/>
      <c r="V16" s="84">
        <f t="shared" ref="V16:AB16" si="8">C17+C18</f>
        <v>0</v>
      </c>
      <c r="W16" s="84">
        <f t="shared" si="8"/>
        <v>0</v>
      </c>
      <c r="X16" s="84">
        <f t="shared" si="8"/>
        <v>0</v>
      </c>
      <c r="Y16" s="84">
        <f t="shared" si="8"/>
        <v>0</v>
      </c>
      <c r="Z16" s="84">
        <f t="shared" si="8"/>
        <v>0</v>
      </c>
      <c r="AA16" s="84">
        <f t="shared" si="8"/>
        <v>0</v>
      </c>
      <c r="AB16" s="84">
        <f t="shared" si="8"/>
        <v>0</v>
      </c>
      <c r="AC16" s="74"/>
    </row>
    <row r="17" spans="1:29" ht="42" customHeight="1" x14ac:dyDescent="0.55000000000000004">
      <c r="A17" s="24" t="s">
        <v>33</v>
      </c>
      <c r="B17" s="39" t="s">
        <v>40</v>
      </c>
      <c r="C17" s="96"/>
      <c r="D17" s="96"/>
      <c r="E17" s="96"/>
      <c r="F17" s="96"/>
      <c r="G17" s="96"/>
      <c r="H17" s="96"/>
      <c r="I17" s="96"/>
      <c r="J17" s="86">
        <f>SUM(C17:I18)</f>
        <v>0</v>
      </c>
      <c r="K17" s="99" t="str">
        <f>IF(J17&lt;100,"100回未満",IF(J17&lt;150,"100回以上","150回以上"))</f>
        <v>100回未満</v>
      </c>
      <c r="L17" s="85" t="str">
        <f>IF(COUNTIF(C16:I16,"○")&gt;0,"実施","―")</f>
        <v>―</v>
      </c>
      <c r="M17" s="111"/>
      <c r="N17" s="112"/>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75"/>
      <c r="AC17" s="74"/>
    </row>
    <row r="18" spans="1:29" ht="42" customHeight="1" x14ac:dyDescent="0.55000000000000004">
      <c r="A18" s="24" t="s">
        <v>33</v>
      </c>
      <c r="B18" s="39" t="s">
        <v>41</v>
      </c>
      <c r="C18" s="96"/>
      <c r="D18" s="96"/>
      <c r="E18" s="96"/>
      <c r="F18" s="96"/>
      <c r="G18" s="96"/>
      <c r="H18" s="96"/>
      <c r="I18" s="96"/>
      <c r="J18" s="83"/>
      <c r="K18" s="100"/>
      <c r="L18" s="82"/>
      <c r="M18" s="111"/>
      <c r="N18" s="112"/>
      <c r="U18" s="75"/>
      <c r="AC18" s="74"/>
    </row>
    <row r="19" spans="1:29" ht="42" customHeight="1" x14ac:dyDescent="0.55000000000000004">
      <c r="A19" s="116"/>
      <c r="B19" s="117"/>
      <c r="C19" s="90">
        <f>I15+1</f>
        <v>44983</v>
      </c>
      <c r="D19" s="89">
        <f t="shared" ref="D19:I19" si="9">C19+1</f>
        <v>44984</v>
      </c>
      <c r="E19" s="89">
        <f t="shared" si="9"/>
        <v>44985</v>
      </c>
      <c r="F19" s="89">
        <f t="shared" si="9"/>
        <v>44986</v>
      </c>
      <c r="G19" s="89">
        <f t="shared" si="9"/>
        <v>44987</v>
      </c>
      <c r="H19" s="89">
        <f t="shared" si="9"/>
        <v>44988</v>
      </c>
      <c r="I19" s="88">
        <f t="shared" si="9"/>
        <v>44989</v>
      </c>
      <c r="J19" s="118"/>
      <c r="K19" s="119"/>
      <c r="L19" s="120"/>
      <c r="M19" s="111"/>
      <c r="N19" s="112"/>
      <c r="U19" s="75"/>
      <c r="V19" s="90">
        <f>AB15+1</f>
        <v>44983</v>
      </c>
      <c r="W19" s="89">
        <f t="shared" ref="W19:AB19" si="10">V19+1</f>
        <v>44984</v>
      </c>
      <c r="X19" s="89">
        <f t="shared" si="10"/>
        <v>44985</v>
      </c>
      <c r="Y19" s="89">
        <f t="shared" si="10"/>
        <v>44986</v>
      </c>
      <c r="Z19" s="89">
        <f t="shared" si="10"/>
        <v>44987</v>
      </c>
      <c r="AA19" s="89">
        <f t="shared" si="10"/>
        <v>44988</v>
      </c>
      <c r="AB19" s="88">
        <f t="shared" si="10"/>
        <v>44989</v>
      </c>
      <c r="AC19" s="74"/>
    </row>
    <row r="20" spans="1:29" ht="42" customHeight="1" x14ac:dyDescent="0.55000000000000004">
      <c r="A20" s="109" t="s">
        <v>119</v>
      </c>
      <c r="B20" s="110"/>
      <c r="C20" s="96"/>
      <c r="D20" s="96"/>
      <c r="E20" s="96"/>
      <c r="F20" s="96"/>
      <c r="G20" s="96"/>
      <c r="H20" s="96"/>
      <c r="I20" s="96"/>
      <c r="J20" s="87"/>
      <c r="K20" s="98"/>
      <c r="M20" s="111"/>
      <c r="N20" s="112"/>
      <c r="U20" s="75"/>
      <c r="V20" s="84">
        <f t="shared" ref="V20:AB20" si="11">C21+C22</f>
        <v>0</v>
      </c>
      <c r="W20" s="84">
        <f t="shared" si="11"/>
        <v>0</v>
      </c>
      <c r="X20" s="84">
        <f t="shared" si="11"/>
        <v>0</v>
      </c>
      <c r="Y20" s="84">
        <f t="shared" si="11"/>
        <v>0</v>
      </c>
      <c r="Z20" s="84">
        <f t="shared" si="11"/>
        <v>0</v>
      </c>
      <c r="AA20" s="84">
        <f t="shared" si="11"/>
        <v>0</v>
      </c>
      <c r="AB20" s="84">
        <f t="shared" si="11"/>
        <v>0</v>
      </c>
      <c r="AC20" s="74"/>
    </row>
    <row r="21" spans="1:29" ht="42" customHeight="1" x14ac:dyDescent="0.55000000000000004">
      <c r="A21" s="24" t="s">
        <v>33</v>
      </c>
      <c r="B21" s="39" t="s">
        <v>40</v>
      </c>
      <c r="C21" s="96"/>
      <c r="D21" s="96"/>
      <c r="E21" s="96"/>
      <c r="F21" s="96"/>
      <c r="G21" s="96"/>
      <c r="H21" s="96"/>
      <c r="I21" s="96"/>
      <c r="J21" s="86">
        <f>SUM(C21:I22)</f>
        <v>0</v>
      </c>
      <c r="K21" s="99" t="str">
        <f>IF(J21&lt;100,"100回未満",IF(J21&lt;150,"100回以上","150回以上"))</f>
        <v>100回未満</v>
      </c>
      <c r="L21" s="85" t="str">
        <f>IF(COUNTIF(C20:I20,"○")&gt;0,"実施","―")</f>
        <v>―</v>
      </c>
      <c r="M21" s="111"/>
      <c r="N21" s="112"/>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75"/>
      <c r="AC21" s="74"/>
    </row>
    <row r="22" spans="1:29" ht="42" customHeight="1" x14ac:dyDescent="0.55000000000000004">
      <c r="A22" s="24" t="s">
        <v>33</v>
      </c>
      <c r="B22" s="39" t="s">
        <v>41</v>
      </c>
      <c r="C22" s="96"/>
      <c r="D22" s="96"/>
      <c r="E22" s="96"/>
      <c r="F22" s="96"/>
      <c r="G22" s="96"/>
      <c r="H22" s="96"/>
      <c r="I22" s="96"/>
      <c r="J22" s="83"/>
      <c r="K22" s="100"/>
      <c r="L22" s="82"/>
      <c r="M22" s="111"/>
      <c r="N22" s="112"/>
      <c r="U22" s="75"/>
      <c r="AC22" s="74"/>
    </row>
    <row r="23" spans="1:29" ht="42" customHeight="1" x14ac:dyDescent="0.55000000000000004">
      <c r="A23" s="116"/>
      <c r="B23" s="117"/>
      <c r="C23" s="90">
        <f>I19+1</f>
        <v>44990</v>
      </c>
      <c r="D23" s="89">
        <f t="shared" ref="D23:I23" si="12">C23+1</f>
        <v>44991</v>
      </c>
      <c r="E23" s="89">
        <f t="shared" si="12"/>
        <v>44992</v>
      </c>
      <c r="F23" s="89">
        <f t="shared" si="12"/>
        <v>44993</v>
      </c>
      <c r="G23" s="89">
        <f t="shared" si="12"/>
        <v>44994</v>
      </c>
      <c r="H23" s="89">
        <f t="shared" si="12"/>
        <v>44995</v>
      </c>
      <c r="I23" s="88">
        <f t="shared" si="12"/>
        <v>44996</v>
      </c>
      <c r="J23" s="118"/>
      <c r="K23" s="119"/>
      <c r="L23" s="120"/>
      <c r="M23" s="111"/>
      <c r="N23" s="112"/>
      <c r="U23" s="75"/>
      <c r="V23" s="90">
        <f>AB19+1</f>
        <v>44990</v>
      </c>
      <c r="W23" s="89">
        <f t="shared" ref="W23:AB23" si="13">V23+1</f>
        <v>44991</v>
      </c>
      <c r="X23" s="89">
        <f t="shared" si="13"/>
        <v>44992</v>
      </c>
      <c r="Y23" s="89">
        <f t="shared" si="13"/>
        <v>44993</v>
      </c>
      <c r="Z23" s="89">
        <f t="shared" si="13"/>
        <v>44994</v>
      </c>
      <c r="AA23" s="89">
        <f t="shared" si="13"/>
        <v>44995</v>
      </c>
      <c r="AB23" s="88">
        <f t="shared" si="13"/>
        <v>44996</v>
      </c>
      <c r="AC23" s="74"/>
    </row>
    <row r="24" spans="1:29" ht="42" customHeight="1" x14ac:dyDescent="0.55000000000000004">
      <c r="A24" s="109" t="s">
        <v>119</v>
      </c>
      <c r="B24" s="110"/>
      <c r="C24" s="96"/>
      <c r="D24" s="96"/>
      <c r="E24" s="96"/>
      <c r="F24" s="96"/>
      <c r="G24" s="96"/>
      <c r="H24" s="96"/>
      <c r="I24" s="96"/>
      <c r="J24" s="87"/>
      <c r="K24" s="98"/>
      <c r="M24" s="111"/>
      <c r="N24" s="112"/>
      <c r="U24" s="75"/>
      <c r="V24" s="84">
        <f t="shared" ref="V24:AB24" si="14">C25+C26</f>
        <v>0</v>
      </c>
      <c r="W24" s="84">
        <f t="shared" si="14"/>
        <v>0</v>
      </c>
      <c r="X24" s="84">
        <f t="shared" si="14"/>
        <v>0</v>
      </c>
      <c r="Y24" s="84">
        <f t="shared" si="14"/>
        <v>0</v>
      </c>
      <c r="Z24" s="84">
        <f t="shared" si="14"/>
        <v>0</v>
      </c>
      <c r="AA24" s="84">
        <f t="shared" si="14"/>
        <v>0</v>
      </c>
      <c r="AB24" s="84">
        <f t="shared" si="14"/>
        <v>0</v>
      </c>
      <c r="AC24" s="74"/>
    </row>
    <row r="25" spans="1:29" ht="42" customHeight="1" x14ac:dyDescent="0.55000000000000004">
      <c r="A25" s="24" t="s">
        <v>33</v>
      </c>
      <c r="B25" s="39" t="s">
        <v>40</v>
      </c>
      <c r="C25" s="96"/>
      <c r="D25" s="96"/>
      <c r="E25" s="96"/>
      <c r="F25" s="96"/>
      <c r="G25" s="96"/>
      <c r="H25" s="96"/>
      <c r="I25" s="96"/>
      <c r="J25" s="86">
        <f>SUM(C25:I26)</f>
        <v>0</v>
      </c>
      <c r="K25" s="99" t="str">
        <f>IF(J25&lt;100,"100回未満",IF(J25&lt;150,"100回以上","150回以上"))</f>
        <v>100回未満</v>
      </c>
      <c r="L25" s="85" t="str">
        <f>IF(COUNTIF(C24:I24,"○")&gt;0,"実施","―")</f>
        <v>―</v>
      </c>
      <c r="M25" s="111"/>
      <c r="N25" s="112"/>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75"/>
      <c r="AC25" s="74"/>
    </row>
    <row r="26" spans="1:29" ht="42" customHeight="1" x14ac:dyDescent="0.55000000000000004">
      <c r="A26" s="24" t="s">
        <v>33</v>
      </c>
      <c r="B26" s="39" t="s">
        <v>41</v>
      </c>
      <c r="C26" s="96"/>
      <c r="D26" s="96"/>
      <c r="E26" s="96"/>
      <c r="F26" s="97"/>
      <c r="G26" s="96"/>
      <c r="H26" s="96"/>
      <c r="I26" s="96"/>
      <c r="J26" s="83"/>
      <c r="K26" s="100"/>
      <c r="L26" s="82"/>
      <c r="M26" s="111"/>
      <c r="N26" s="112"/>
      <c r="U26" s="75"/>
      <c r="AC26" s="74"/>
    </row>
    <row r="27" spans="1:29" ht="42" customHeight="1" x14ac:dyDescent="0.55000000000000004">
      <c r="A27" s="116"/>
      <c r="B27" s="117"/>
      <c r="C27" s="90">
        <f>I23+1</f>
        <v>44997</v>
      </c>
      <c r="D27" s="89">
        <f t="shared" ref="D27:I27" si="15">C27+1</f>
        <v>44998</v>
      </c>
      <c r="E27" s="89">
        <f t="shared" si="15"/>
        <v>44999</v>
      </c>
      <c r="F27" s="89">
        <f t="shared" si="15"/>
        <v>45000</v>
      </c>
      <c r="G27" s="89">
        <f t="shared" si="15"/>
        <v>45001</v>
      </c>
      <c r="H27" s="89">
        <f t="shared" si="15"/>
        <v>45002</v>
      </c>
      <c r="I27" s="88">
        <f t="shared" si="15"/>
        <v>45003</v>
      </c>
      <c r="J27" s="118"/>
      <c r="K27" s="119"/>
      <c r="L27" s="120"/>
      <c r="M27" s="111"/>
      <c r="N27" s="112"/>
      <c r="U27" s="75"/>
      <c r="V27" s="90">
        <f>AB23+1</f>
        <v>44997</v>
      </c>
      <c r="W27" s="89">
        <f t="shared" ref="W27:AB27" si="16">V27+1</f>
        <v>44998</v>
      </c>
      <c r="X27" s="89">
        <f t="shared" si="16"/>
        <v>44999</v>
      </c>
      <c r="Y27" s="89">
        <f t="shared" si="16"/>
        <v>45000</v>
      </c>
      <c r="Z27" s="89">
        <f t="shared" si="16"/>
        <v>45001</v>
      </c>
      <c r="AA27" s="89">
        <f t="shared" si="16"/>
        <v>45002</v>
      </c>
      <c r="AB27" s="88">
        <f t="shared" si="16"/>
        <v>45003</v>
      </c>
      <c r="AC27" s="74"/>
    </row>
    <row r="28" spans="1:29" ht="42" customHeight="1" x14ac:dyDescent="0.55000000000000004">
      <c r="A28" s="109" t="s">
        <v>119</v>
      </c>
      <c r="B28" s="110"/>
      <c r="C28" s="96"/>
      <c r="D28" s="96"/>
      <c r="E28" s="96"/>
      <c r="F28" s="96"/>
      <c r="G28" s="96"/>
      <c r="H28" s="96"/>
      <c r="I28" s="96"/>
      <c r="J28" s="87"/>
      <c r="K28" s="98"/>
      <c r="M28" s="111"/>
      <c r="N28" s="112"/>
      <c r="U28" s="75"/>
      <c r="V28" s="84">
        <f t="shared" ref="V28:AB28" si="17">C29+C30</f>
        <v>0</v>
      </c>
      <c r="W28" s="84">
        <f t="shared" si="17"/>
        <v>0</v>
      </c>
      <c r="X28" s="84">
        <f t="shared" si="17"/>
        <v>0</v>
      </c>
      <c r="Y28" s="84">
        <f t="shared" si="17"/>
        <v>0</v>
      </c>
      <c r="Z28" s="84">
        <f t="shared" si="17"/>
        <v>0</v>
      </c>
      <c r="AA28" s="84">
        <f t="shared" si="17"/>
        <v>0</v>
      </c>
      <c r="AB28" s="84">
        <f t="shared" si="17"/>
        <v>0</v>
      </c>
      <c r="AC28" s="74"/>
    </row>
    <row r="29" spans="1:29" ht="42" customHeight="1" x14ac:dyDescent="0.55000000000000004">
      <c r="A29" s="24" t="s">
        <v>33</v>
      </c>
      <c r="B29" s="39" t="s">
        <v>40</v>
      </c>
      <c r="C29" s="96"/>
      <c r="D29" s="96"/>
      <c r="E29" s="96"/>
      <c r="F29" s="96"/>
      <c r="G29" s="96"/>
      <c r="H29" s="96"/>
      <c r="I29" s="96"/>
      <c r="J29" s="86">
        <f>SUM(C29:I30)</f>
        <v>0</v>
      </c>
      <c r="K29" s="99" t="str">
        <f>IF(J29&lt;100,"100回未満",IF(J29&lt;150,"100回以上","150回以上"))</f>
        <v>100回未満</v>
      </c>
      <c r="L29" s="85" t="str">
        <f>IF(COUNTIF(C28:I28,"○")&gt;0,"実施","―")</f>
        <v>―</v>
      </c>
      <c r="M29" s="111"/>
      <c r="N29" s="112"/>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75"/>
      <c r="AC29" s="74"/>
    </row>
    <row r="30" spans="1:29" ht="42" customHeight="1" x14ac:dyDescent="0.55000000000000004">
      <c r="A30" s="24" t="s">
        <v>33</v>
      </c>
      <c r="B30" s="39" t="s">
        <v>41</v>
      </c>
      <c r="C30" s="96"/>
      <c r="D30" s="96"/>
      <c r="E30" s="96"/>
      <c r="F30" s="96"/>
      <c r="G30" s="96"/>
      <c r="H30" s="96"/>
      <c r="I30" s="96"/>
      <c r="J30" s="83"/>
      <c r="K30" s="100"/>
      <c r="L30" s="82"/>
      <c r="M30" s="111"/>
      <c r="N30" s="112"/>
      <c r="U30" s="75"/>
      <c r="AC30" s="74"/>
    </row>
    <row r="31" spans="1:29" ht="42" customHeight="1" x14ac:dyDescent="0.55000000000000004">
      <c r="A31" s="116"/>
      <c r="B31" s="117"/>
      <c r="C31" s="90">
        <f>I27+1</f>
        <v>45004</v>
      </c>
      <c r="D31" s="89">
        <f t="shared" ref="D31:I31" si="18">C31+1</f>
        <v>45005</v>
      </c>
      <c r="E31" s="90">
        <f t="shared" si="18"/>
        <v>45006</v>
      </c>
      <c r="F31" s="89">
        <f t="shared" si="18"/>
        <v>45007</v>
      </c>
      <c r="G31" s="89">
        <f t="shared" si="18"/>
        <v>45008</v>
      </c>
      <c r="H31" s="89">
        <f t="shared" si="18"/>
        <v>45009</v>
      </c>
      <c r="I31" s="88">
        <f t="shared" si="18"/>
        <v>45010</v>
      </c>
      <c r="J31" s="118"/>
      <c r="K31" s="119"/>
      <c r="L31" s="120"/>
      <c r="M31" s="111"/>
      <c r="N31" s="112"/>
      <c r="U31" s="75"/>
      <c r="V31" s="90">
        <f>AB27+1</f>
        <v>45004</v>
      </c>
      <c r="W31" s="89">
        <f t="shared" ref="W31:AB31" si="19">V31+1</f>
        <v>45005</v>
      </c>
      <c r="X31" s="90">
        <f t="shared" si="19"/>
        <v>45006</v>
      </c>
      <c r="Y31" s="89">
        <f t="shared" si="19"/>
        <v>45007</v>
      </c>
      <c r="Z31" s="89">
        <f t="shared" si="19"/>
        <v>45008</v>
      </c>
      <c r="AA31" s="89">
        <f t="shared" si="19"/>
        <v>45009</v>
      </c>
      <c r="AB31" s="88">
        <f t="shared" si="19"/>
        <v>45010</v>
      </c>
      <c r="AC31" s="74"/>
    </row>
    <row r="32" spans="1:29" ht="42" customHeight="1" x14ac:dyDescent="0.55000000000000004">
      <c r="A32" s="109" t="s">
        <v>119</v>
      </c>
      <c r="B32" s="110"/>
      <c r="C32" s="96"/>
      <c r="D32" s="96"/>
      <c r="E32" s="96"/>
      <c r="F32" s="96"/>
      <c r="G32" s="96"/>
      <c r="H32" s="96"/>
      <c r="I32" s="96"/>
      <c r="J32" s="87"/>
      <c r="K32" s="98"/>
      <c r="M32" s="111"/>
      <c r="N32" s="112"/>
      <c r="U32" s="75"/>
      <c r="V32" s="84">
        <f t="shared" ref="V32:AB32" si="20">C33+C34</f>
        <v>0</v>
      </c>
      <c r="W32" s="84">
        <f t="shared" si="20"/>
        <v>0</v>
      </c>
      <c r="X32" s="84">
        <f t="shared" si="20"/>
        <v>0</v>
      </c>
      <c r="Y32" s="84">
        <f t="shared" si="20"/>
        <v>0</v>
      </c>
      <c r="Z32" s="84">
        <f t="shared" si="20"/>
        <v>0</v>
      </c>
      <c r="AA32" s="84">
        <f t="shared" si="20"/>
        <v>0</v>
      </c>
      <c r="AB32" s="84">
        <f t="shared" si="20"/>
        <v>0</v>
      </c>
      <c r="AC32" s="74"/>
    </row>
    <row r="33" spans="1:29" ht="42" customHeight="1" x14ac:dyDescent="0.55000000000000004">
      <c r="A33" s="24" t="s">
        <v>33</v>
      </c>
      <c r="B33" s="39" t="s">
        <v>40</v>
      </c>
      <c r="C33" s="96"/>
      <c r="D33" s="96"/>
      <c r="E33" s="96"/>
      <c r="F33" s="96"/>
      <c r="G33" s="96"/>
      <c r="H33" s="96"/>
      <c r="I33" s="96"/>
      <c r="J33" s="86">
        <f>SUM(C33:I34)</f>
        <v>0</v>
      </c>
      <c r="K33" s="99" t="str">
        <f>IF(J33&lt;100,"100回未満",IF(J33&lt;150,"100回以上","150回以上"))</f>
        <v>100回未満</v>
      </c>
      <c r="L33" s="85" t="str">
        <f>IF(COUNTIF(C32:I32,"○")&gt;0,"実施","―")</f>
        <v>―</v>
      </c>
      <c r="M33" s="111"/>
      <c r="N33" s="112"/>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75"/>
      <c r="AC33" s="74"/>
    </row>
    <row r="34" spans="1:29" ht="42" customHeight="1" x14ac:dyDescent="0.55000000000000004">
      <c r="A34" s="24" t="s">
        <v>33</v>
      </c>
      <c r="B34" s="39" t="s">
        <v>41</v>
      </c>
      <c r="C34" s="96"/>
      <c r="D34" s="96"/>
      <c r="E34" s="96"/>
      <c r="F34" s="96"/>
      <c r="G34" s="96"/>
      <c r="H34" s="96"/>
      <c r="I34" s="96"/>
      <c r="J34" s="83"/>
      <c r="K34" s="100"/>
      <c r="L34" s="82"/>
      <c r="M34" s="111"/>
      <c r="N34" s="112"/>
      <c r="U34" s="75"/>
      <c r="AC34" s="74"/>
    </row>
    <row r="35" spans="1:29" ht="42" customHeight="1" x14ac:dyDescent="0.55000000000000004">
      <c r="A35" s="116"/>
      <c r="B35" s="117"/>
      <c r="C35" s="90">
        <f>I31+1</f>
        <v>45011</v>
      </c>
      <c r="D35" s="89">
        <f t="shared" ref="D35:H35" si="21">C35+1</f>
        <v>45012</v>
      </c>
      <c r="E35" s="89">
        <f t="shared" si="21"/>
        <v>45013</v>
      </c>
      <c r="F35" s="89">
        <f t="shared" si="21"/>
        <v>45014</v>
      </c>
      <c r="G35" s="89">
        <f t="shared" si="21"/>
        <v>45015</v>
      </c>
      <c r="H35" s="89">
        <f t="shared" si="21"/>
        <v>45016</v>
      </c>
      <c r="I35" s="89"/>
      <c r="J35" s="118"/>
      <c r="K35" s="119"/>
      <c r="L35" s="120"/>
      <c r="M35" s="111"/>
      <c r="N35" s="112"/>
      <c r="U35" s="75"/>
      <c r="V35" s="90">
        <f>AB31+1</f>
        <v>45011</v>
      </c>
      <c r="W35" s="89">
        <f t="shared" ref="W35:AB35" si="22">V35+1</f>
        <v>45012</v>
      </c>
      <c r="X35" s="89">
        <f t="shared" si="22"/>
        <v>45013</v>
      </c>
      <c r="Y35" s="89">
        <f t="shared" si="22"/>
        <v>45014</v>
      </c>
      <c r="Z35" s="89">
        <f t="shared" si="22"/>
        <v>45015</v>
      </c>
      <c r="AA35" s="89">
        <f t="shared" si="22"/>
        <v>45016</v>
      </c>
      <c r="AB35" s="88"/>
      <c r="AC35" s="74"/>
    </row>
    <row r="36" spans="1:29" ht="42" customHeight="1" x14ac:dyDescent="0.55000000000000004">
      <c r="A36" s="109" t="s">
        <v>119</v>
      </c>
      <c r="B36" s="110"/>
      <c r="C36" s="96"/>
      <c r="D36" s="96"/>
      <c r="E36" s="96"/>
      <c r="F36" s="96"/>
      <c r="G36" s="96"/>
      <c r="H36" s="96"/>
      <c r="I36" s="173"/>
      <c r="J36" s="87"/>
      <c r="K36" s="98"/>
      <c r="M36" s="111"/>
      <c r="N36" s="112"/>
      <c r="U36" s="75"/>
      <c r="V36" s="84">
        <f t="shared" ref="V36:AB36" si="23">C37+C38</f>
        <v>0</v>
      </c>
      <c r="W36" s="84">
        <f t="shared" si="23"/>
        <v>0</v>
      </c>
      <c r="X36" s="84">
        <f t="shared" si="23"/>
        <v>0</v>
      </c>
      <c r="Y36" s="84">
        <f t="shared" si="23"/>
        <v>0</v>
      </c>
      <c r="Z36" s="84">
        <f t="shared" si="23"/>
        <v>0</v>
      </c>
      <c r="AA36" s="84">
        <f t="shared" si="23"/>
        <v>0</v>
      </c>
      <c r="AB36" s="84"/>
      <c r="AC36" s="74"/>
    </row>
    <row r="37" spans="1:29" ht="42" customHeight="1" x14ac:dyDescent="0.55000000000000004">
      <c r="A37" s="24" t="s">
        <v>33</v>
      </c>
      <c r="B37" s="39" t="s">
        <v>40</v>
      </c>
      <c r="C37" s="96"/>
      <c r="D37" s="96"/>
      <c r="E37" s="96"/>
      <c r="F37" s="96"/>
      <c r="G37" s="96"/>
      <c r="H37" s="96"/>
      <c r="I37" s="173"/>
      <c r="J37" s="86">
        <f>SUM(C37:H38)</f>
        <v>0</v>
      </c>
      <c r="K37" s="99" t="str">
        <f>IF(J37&lt;100,"100回未満",IF(J37&lt;150,"100回以上","150回以上"))</f>
        <v>100回未満</v>
      </c>
      <c r="L37" s="85" t="str">
        <f>IF(COUNTIF(C36:I36,"○")&gt;0,"実施","―")</f>
        <v>―</v>
      </c>
      <c r="M37" s="111"/>
      <c r="N37" s="112"/>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75"/>
      <c r="AC37" s="74"/>
    </row>
    <row r="38" spans="1:29" ht="42" customHeight="1" x14ac:dyDescent="0.55000000000000004">
      <c r="A38" s="24" t="s">
        <v>33</v>
      </c>
      <c r="B38" s="39" t="s">
        <v>41</v>
      </c>
      <c r="C38" s="96"/>
      <c r="D38" s="96"/>
      <c r="E38" s="96"/>
      <c r="F38" s="96"/>
      <c r="G38" s="96"/>
      <c r="H38" s="96"/>
      <c r="I38" s="173"/>
      <c r="J38" s="83"/>
      <c r="K38" s="100"/>
      <c r="L38" s="82"/>
      <c r="M38" s="111"/>
      <c r="N38" s="112"/>
      <c r="U38" s="75"/>
      <c r="AC38" s="74"/>
    </row>
    <row r="39" spans="1:29" ht="66.75" customHeight="1" x14ac:dyDescent="0.55000000000000004">
      <c r="A39" s="81"/>
      <c r="B39" s="80"/>
      <c r="C39" s="80"/>
      <c r="D39" s="80"/>
      <c r="E39" s="80"/>
      <c r="F39" s="80"/>
      <c r="G39" s="80"/>
      <c r="H39" s="80"/>
      <c r="I39" s="80"/>
      <c r="J39" s="80"/>
      <c r="K39" s="80"/>
      <c r="L39" s="80"/>
      <c r="M39" s="79"/>
      <c r="N39" s="79"/>
      <c r="U39" s="75"/>
      <c r="AC39" s="74"/>
    </row>
    <row r="40" spans="1:29" ht="63.75" customHeight="1" x14ac:dyDescent="0.55000000000000004">
      <c r="A40" s="16"/>
      <c r="B40" s="16"/>
      <c r="C40" s="16"/>
      <c r="E40" s="113" t="s">
        <v>101</v>
      </c>
      <c r="F40" s="113"/>
      <c r="G40" s="113"/>
      <c r="H40" s="113"/>
      <c r="I40" s="113"/>
      <c r="J40" s="114">
        <f>SUM(J9,J13,J17,J21,J25,J29,J33,J37)</f>
        <v>0</v>
      </c>
      <c r="K40" s="115"/>
      <c r="L40" s="16"/>
      <c r="M40" s="16"/>
      <c r="U40" s="75"/>
      <c r="AC40" s="74"/>
    </row>
    <row r="41" spans="1:29" ht="66" customHeight="1" x14ac:dyDescent="0.55000000000000004">
      <c r="A41" s="16"/>
      <c r="B41" s="16"/>
      <c r="C41" s="16"/>
      <c r="K41" s="16"/>
      <c r="L41" s="16"/>
      <c r="M41" s="16"/>
      <c r="U41" s="75"/>
      <c r="AC41" s="74"/>
    </row>
    <row r="42" spans="1:29" ht="44.25" customHeight="1" x14ac:dyDescent="0.55000000000000004">
      <c r="A42" s="16"/>
      <c r="B42" s="16"/>
      <c r="C42" s="16"/>
      <c r="G42" s="18"/>
      <c r="H42" s="18"/>
      <c r="I42" s="18"/>
      <c r="J42" s="17"/>
      <c r="K42" s="16"/>
      <c r="L42" s="16"/>
      <c r="M42" s="16"/>
      <c r="N42" s="78" t="s">
        <v>86</v>
      </c>
      <c r="U42" s="75"/>
      <c r="AC42" s="74"/>
    </row>
    <row r="43" spans="1:29" ht="56.25" customHeight="1" x14ac:dyDescent="0.55000000000000004">
      <c r="A43" s="16"/>
      <c r="B43" s="16"/>
      <c r="C43" s="16"/>
      <c r="G43" s="18"/>
      <c r="H43" s="18"/>
      <c r="I43" s="18"/>
      <c r="J43" s="17"/>
      <c r="K43" s="16"/>
      <c r="L43" s="16"/>
      <c r="M43" s="16"/>
      <c r="N43" s="15"/>
      <c r="U43" s="75"/>
      <c r="AC43" s="74"/>
    </row>
    <row r="44" spans="1:29" ht="32.25" customHeight="1" x14ac:dyDescent="0.55000000000000004">
      <c r="A44" s="41" t="s">
        <v>46</v>
      </c>
      <c r="B44" s="41"/>
      <c r="C44" s="25"/>
      <c r="D44" s="25"/>
      <c r="E44" s="25"/>
      <c r="F44" s="25"/>
      <c r="G44" s="25"/>
      <c r="H44" s="25"/>
      <c r="I44" s="25"/>
      <c r="J44" s="25"/>
      <c r="K44" s="25"/>
      <c r="L44" s="25"/>
      <c r="N44" s="25"/>
      <c r="U44" s="75"/>
      <c r="AC44" s="74"/>
    </row>
    <row r="45" spans="1:29" ht="48" customHeight="1" thickBot="1" x14ac:dyDescent="0.6">
      <c r="A45" s="41"/>
      <c r="B45" s="41"/>
      <c r="C45" s="25"/>
      <c r="D45" s="25"/>
      <c r="E45" s="25"/>
      <c r="F45" s="25"/>
      <c r="G45" s="25"/>
      <c r="H45" s="25"/>
      <c r="I45" s="25"/>
      <c r="J45" s="25"/>
      <c r="K45" s="25"/>
      <c r="L45" s="25"/>
      <c r="N45" s="25"/>
      <c r="U45" s="75"/>
      <c r="AC45" s="74"/>
    </row>
    <row r="46" spans="1:29" ht="42" customHeight="1" thickBot="1" x14ac:dyDescent="0.6">
      <c r="A46" s="40" t="s">
        <v>43</v>
      </c>
      <c r="B46" s="41"/>
      <c r="C46" s="25"/>
      <c r="D46" s="25"/>
      <c r="E46" s="25"/>
      <c r="F46" s="25"/>
      <c r="G46" s="25"/>
      <c r="H46" s="25"/>
      <c r="I46" s="25"/>
      <c r="J46" s="25"/>
      <c r="K46" s="25"/>
      <c r="L46" s="25"/>
      <c r="N46" s="25"/>
      <c r="O46" s="57"/>
      <c r="U46" s="75"/>
      <c r="AC46" s="74"/>
    </row>
    <row r="47" spans="1:29" ht="46.5" customHeight="1" thickBot="1" x14ac:dyDescent="0.6">
      <c r="A47" s="41"/>
      <c r="B47" s="41"/>
      <c r="C47" s="25"/>
      <c r="D47" s="25"/>
      <c r="E47" s="25"/>
      <c r="F47" s="25"/>
      <c r="G47" s="25"/>
      <c r="H47" s="25"/>
      <c r="I47" s="25"/>
      <c r="J47" s="25"/>
      <c r="K47" s="25"/>
      <c r="L47" s="25"/>
      <c r="N47" s="25"/>
      <c r="O47" s="25"/>
      <c r="U47" s="75"/>
      <c r="AC47" s="74"/>
    </row>
    <row r="48" spans="1:29" ht="42" customHeight="1" thickBot="1" x14ac:dyDescent="0.6">
      <c r="A48" s="41" t="s">
        <v>42</v>
      </c>
      <c r="B48" s="41"/>
      <c r="C48" s="25"/>
      <c r="D48" s="25"/>
      <c r="F48" s="41"/>
      <c r="N48" s="52" t="s">
        <v>53</v>
      </c>
      <c r="O48" s="58"/>
      <c r="U48" s="75"/>
      <c r="AC48" s="74"/>
    </row>
    <row r="49" spans="1:29" ht="46.5" customHeight="1" thickBot="1" x14ac:dyDescent="0.6">
      <c r="A49" s="41"/>
      <c r="B49" s="41"/>
      <c r="C49" s="25"/>
      <c r="D49" s="25"/>
      <c r="F49" s="41"/>
      <c r="H49" s="25"/>
      <c r="I49" s="25"/>
      <c r="J49" s="25"/>
      <c r="K49" s="25"/>
      <c r="N49" s="25"/>
      <c r="O49" s="53" t="s">
        <v>102</v>
      </c>
      <c r="U49" s="75"/>
      <c r="AC49" s="74"/>
    </row>
    <row r="50" spans="1:29" ht="42" customHeight="1" thickBot="1" x14ac:dyDescent="0.6">
      <c r="A50" s="41" t="s">
        <v>54</v>
      </c>
      <c r="B50" s="58"/>
      <c r="C50" s="25"/>
      <c r="D50" s="25"/>
      <c r="E50" s="25"/>
      <c r="F50" s="25"/>
      <c r="G50" s="25"/>
      <c r="H50" s="25"/>
      <c r="I50" s="25"/>
      <c r="J50" s="25"/>
      <c r="K50" s="25"/>
      <c r="N50" s="25"/>
      <c r="U50" s="75"/>
      <c r="AC50" s="74"/>
    </row>
    <row r="51" spans="1:29" ht="46.5" customHeight="1" thickBot="1" x14ac:dyDescent="0.6">
      <c r="A51" s="41"/>
      <c r="B51" s="41"/>
      <c r="C51" s="25"/>
      <c r="D51" s="25"/>
      <c r="E51" s="25"/>
      <c r="F51" s="25"/>
      <c r="G51" s="25"/>
      <c r="H51" s="25"/>
      <c r="I51" s="25"/>
      <c r="J51" s="25"/>
      <c r="K51" s="25"/>
      <c r="N51" s="25"/>
      <c r="U51" s="75"/>
      <c r="AC51" s="74"/>
    </row>
    <row r="52" spans="1:29" ht="42" customHeight="1" thickBot="1" x14ac:dyDescent="0.6">
      <c r="A52" s="41" t="s">
        <v>81</v>
      </c>
      <c r="B52" s="41"/>
      <c r="C52" s="25"/>
      <c r="D52" s="25"/>
      <c r="E52" s="25"/>
      <c r="F52" s="25"/>
      <c r="G52" s="25"/>
      <c r="N52" s="52" t="s">
        <v>53</v>
      </c>
      <c r="O52" s="58"/>
      <c r="U52" s="75"/>
      <c r="AC52" s="74"/>
    </row>
    <row r="53" spans="1:29" ht="46.5" customHeight="1" thickBot="1" x14ac:dyDescent="0.6">
      <c r="A53" s="41"/>
      <c r="B53" s="41"/>
      <c r="C53" s="25"/>
      <c r="D53" s="25"/>
      <c r="F53" s="41"/>
      <c r="H53" s="41"/>
      <c r="I53" s="25"/>
      <c r="J53" s="25"/>
      <c r="K53" s="25"/>
      <c r="L53" s="25"/>
      <c r="N53" s="25"/>
      <c r="O53" s="53" t="s">
        <v>82</v>
      </c>
      <c r="U53" s="75"/>
      <c r="AC53" s="74"/>
    </row>
    <row r="54" spans="1:29" ht="42" customHeight="1" thickBot="1" x14ac:dyDescent="0.6">
      <c r="A54" s="41" t="s">
        <v>54</v>
      </c>
      <c r="B54" s="58"/>
      <c r="C54" s="25"/>
      <c r="D54" s="25"/>
      <c r="E54" s="25"/>
      <c r="F54" s="25"/>
      <c r="G54" s="25"/>
      <c r="H54" s="25"/>
      <c r="I54" s="25"/>
      <c r="J54" s="25"/>
      <c r="K54" s="25"/>
      <c r="L54" s="25"/>
      <c r="N54" s="25"/>
      <c r="U54" s="75"/>
      <c r="AC54" s="74"/>
    </row>
    <row r="55" spans="1:29" ht="46.5" customHeight="1" thickBot="1" x14ac:dyDescent="0.6">
      <c r="A55" s="41"/>
      <c r="B55" s="41"/>
      <c r="C55" s="25"/>
      <c r="D55" s="25"/>
      <c r="E55" s="25"/>
      <c r="F55" s="25"/>
      <c r="G55" s="25"/>
      <c r="H55" s="25"/>
      <c r="I55" s="25"/>
      <c r="J55" s="25"/>
      <c r="K55" s="25"/>
      <c r="L55" s="25"/>
      <c r="N55" s="25"/>
      <c r="U55" s="75"/>
      <c r="AC55" s="74"/>
    </row>
    <row r="56" spans="1:29" ht="42" customHeight="1" thickBot="1" x14ac:dyDescent="0.6">
      <c r="A56" s="104" t="s">
        <v>83</v>
      </c>
      <c r="B56" s="104"/>
      <c r="C56" s="104"/>
      <c r="D56" s="104"/>
      <c r="E56" s="104"/>
      <c r="F56" s="104"/>
      <c r="G56" s="104"/>
      <c r="H56" s="104"/>
      <c r="I56" s="104"/>
      <c r="J56" s="104"/>
      <c r="K56" s="104"/>
      <c r="L56" s="104"/>
      <c r="M56" s="104"/>
      <c r="N56" s="41" t="s">
        <v>84</v>
      </c>
      <c r="O56" s="58"/>
      <c r="U56" s="75"/>
      <c r="AC56" s="74"/>
    </row>
    <row r="57" spans="1:29" ht="28.5" customHeight="1" x14ac:dyDescent="0.55000000000000004">
      <c r="A57" s="104"/>
      <c r="B57" s="104"/>
      <c r="C57" s="104"/>
      <c r="D57" s="104"/>
      <c r="E57" s="104"/>
      <c r="F57" s="104"/>
      <c r="G57" s="104"/>
      <c r="H57" s="104"/>
      <c r="I57" s="104"/>
      <c r="J57" s="104"/>
      <c r="K57" s="104"/>
      <c r="L57" s="104"/>
      <c r="M57" s="104"/>
      <c r="N57" s="41"/>
      <c r="O57" s="41"/>
      <c r="U57" s="75"/>
      <c r="AC57" s="74"/>
    </row>
    <row r="58" spans="1:29" ht="42" customHeight="1" x14ac:dyDescent="0.55000000000000004">
      <c r="A58" s="104" t="s">
        <v>118</v>
      </c>
      <c r="B58" s="104"/>
      <c r="C58" s="104"/>
      <c r="D58" s="104"/>
      <c r="E58" s="104"/>
      <c r="F58" s="104"/>
      <c r="G58" s="104"/>
      <c r="H58" s="104"/>
      <c r="I58" s="104"/>
      <c r="J58" s="104"/>
      <c r="K58" s="104"/>
      <c r="L58" s="104"/>
      <c r="M58" s="104"/>
      <c r="N58" s="25"/>
      <c r="U58" s="75"/>
      <c r="AC58" s="74"/>
    </row>
    <row r="59" spans="1:29" ht="42" customHeight="1" x14ac:dyDescent="0.55000000000000004">
      <c r="A59" s="104"/>
      <c r="B59" s="104"/>
      <c r="C59" s="104"/>
      <c r="D59" s="104"/>
      <c r="E59" s="104"/>
      <c r="F59" s="104"/>
      <c r="G59" s="104"/>
      <c r="H59" s="104"/>
      <c r="I59" s="104"/>
      <c r="J59" s="104"/>
      <c r="K59" s="104"/>
      <c r="L59" s="104"/>
      <c r="M59" s="104"/>
      <c r="N59" s="25"/>
      <c r="U59" s="75"/>
      <c r="AC59" s="74"/>
    </row>
    <row r="60" spans="1:29" ht="48.75" customHeight="1" x14ac:dyDescent="0.55000000000000004">
      <c r="A60" s="41"/>
      <c r="B60" s="41"/>
      <c r="C60" s="25"/>
      <c r="D60" s="25"/>
      <c r="E60" s="25"/>
      <c r="F60" s="25"/>
      <c r="G60" s="25"/>
      <c r="H60" s="25"/>
      <c r="I60" s="25"/>
      <c r="J60" s="25"/>
      <c r="K60" s="25"/>
      <c r="L60" s="25"/>
      <c r="N60" s="25"/>
      <c r="U60" s="75"/>
      <c r="AC60" s="74"/>
    </row>
    <row r="61" spans="1:29" ht="42" customHeight="1" x14ac:dyDescent="0.55000000000000004">
      <c r="A61" s="41" t="s">
        <v>47</v>
      </c>
      <c r="B61" s="41"/>
      <c r="C61" s="25"/>
      <c r="D61" s="25"/>
      <c r="E61" s="25"/>
      <c r="F61" s="25"/>
      <c r="G61" s="25"/>
      <c r="H61" s="25"/>
      <c r="I61" s="25"/>
      <c r="J61" s="25"/>
      <c r="K61" s="25"/>
      <c r="L61" s="25"/>
      <c r="N61" s="25"/>
      <c r="O61" s="25"/>
      <c r="P61" s="25"/>
      <c r="U61" s="75"/>
      <c r="AC61" s="74"/>
    </row>
    <row r="62" spans="1:29" ht="42" customHeight="1" x14ac:dyDescent="0.55000000000000004">
      <c r="A62" s="41" t="s">
        <v>48</v>
      </c>
      <c r="B62" s="41"/>
      <c r="C62" s="25"/>
      <c r="D62" s="25"/>
      <c r="E62" s="25"/>
      <c r="F62" s="25"/>
      <c r="G62" s="25"/>
      <c r="H62" s="25"/>
      <c r="I62" s="25"/>
      <c r="J62" s="25"/>
      <c r="K62" s="25"/>
      <c r="L62" s="25"/>
      <c r="N62" s="25"/>
      <c r="O62" s="25"/>
      <c r="P62" s="25"/>
      <c r="U62" s="75"/>
      <c r="AC62" s="74"/>
    </row>
    <row r="63" spans="1:29" ht="48.75" customHeight="1" x14ac:dyDescent="0.55000000000000004">
      <c r="A63" s="41"/>
      <c r="B63" s="41"/>
      <c r="C63" s="25"/>
      <c r="D63" s="25"/>
      <c r="E63" s="25"/>
      <c r="F63" s="25"/>
      <c r="G63" s="25"/>
      <c r="H63" s="25"/>
      <c r="I63" s="25"/>
      <c r="J63" s="25"/>
      <c r="K63" s="25"/>
      <c r="L63" s="25"/>
      <c r="N63" s="25"/>
      <c r="O63" s="25"/>
      <c r="P63" s="25"/>
      <c r="U63" s="75"/>
      <c r="AC63" s="74"/>
    </row>
    <row r="64" spans="1:29" ht="42" customHeight="1" x14ac:dyDescent="0.55000000000000004">
      <c r="A64" s="105" t="s">
        <v>50</v>
      </c>
      <c r="B64" s="105"/>
      <c r="C64" s="105"/>
      <c r="D64" s="105"/>
      <c r="E64" s="105"/>
      <c r="F64" s="105"/>
      <c r="G64" s="105"/>
      <c r="H64" s="105"/>
      <c r="I64" s="105"/>
      <c r="J64" s="105"/>
      <c r="K64" s="105"/>
      <c r="L64" s="105"/>
      <c r="M64" s="105"/>
      <c r="N64" s="105"/>
      <c r="O64" s="105"/>
      <c r="P64" s="25"/>
      <c r="U64" s="75"/>
      <c r="AC64" s="74"/>
    </row>
    <row r="65" spans="1:29" ht="42" customHeight="1" x14ac:dyDescent="0.55000000000000004">
      <c r="A65" s="41" t="s">
        <v>51</v>
      </c>
      <c r="B65" s="41"/>
      <c r="C65" s="41"/>
      <c r="D65" s="41"/>
      <c r="E65" s="41"/>
      <c r="F65" s="41"/>
      <c r="G65" s="41"/>
      <c r="H65" s="41"/>
      <c r="I65" s="41"/>
      <c r="J65" s="41"/>
      <c r="K65" s="41"/>
      <c r="L65" s="41"/>
      <c r="M65" s="41"/>
      <c r="N65" s="41"/>
      <c r="O65" s="41"/>
      <c r="P65" s="25"/>
      <c r="U65" s="75"/>
      <c r="AC65" s="74"/>
    </row>
    <row r="66" spans="1:29" ht="42" customHeight="1" x14ac:dyDescent="0.55000000000000004">
      <c r="A66" s="41" t="s">
        <v>52</v>
      </c>
      <c r="B66" s="41"/>
      <c r="C66" s="41"/>
      <c r="D66" s="41"/>
      <c r="E66" s="41"/>
      <c r="F66" s="41"/>
      <c r="G66" s="41"/>
      <c r="H66" s="41"/>
      <c r="I66" s="41"/>
      <c r="J66" s="41"/>
      <c r="K66" s="41"/>
      <c r="L66" s="41"/>
      <c r="M66" s="41"/>
      <c r="N66" s="41"/>
      <c r="O66" s="41"/>
      <c r="P66" s="25"/>
      <c r="U66" s="75"/>
      <c r="AC66" s="74"/>
    </row>
    <row r="67" spans="1:29" ht="42" customHeight="1" x14ac:dyDescent="0.55000000000000004">
      <c r="A67" s="41" t="s">
        <v>49</v>
      </c>
      <c r="B67" s="41"/>
      <c r="C67" s="41"/>
      <c r="D67" s="41"/>
      <c r="E67" s="41"/>
      <c r="F67" s="41"/>
      <c r="G67" s="41"/>
      <c r="H67" s="41"/>
      <c r="I67" s="41"/>
      <c r="J67" s="41"/>
      <c r="K67" s="41"/>
      <c r="L67" s="41"/>
      <c r="M67" s="41"/>
      <c r="N67" s="41"/>
      <c r="O67" s="41"/>
      <c r="P67" s="25"/>
      <c r="U67" s="75"/>
      <c r="AC67" s="74"/>
    </row>
    <row r="68" spans="1:29" ht="48.75" customHeight="1" x14ac:dyDescent="0.55000000000000004">
      <c r="A68" s="41" t="s">
        <v>44</v>
      </c>
      <c r="B68" s="41"/>
      <c r="C68" s="25"/>
      <c r="D68" s="25"/>
      <c r="E68" s="25"/>
      <c r="F68" s="25"/>
      <c r="G68" s="25"/>
      <c r="H68" s="25"/>
      <c r="I68" s="25"/>
      <c r="J68" s="25"/>
      <c r="K68" s="25"/>
      <c r="L68" s="25"/>
      <c r="N68" s="25"/>
      <c r="O68" s="25"/>
      <c r="P68" s="25"/>
      <c r="U68" s="75"/>
      <c r="AC68" s="74"/>
    </row>
    <row r="69" spans="1:29" ht="42" customHeight="1" x14ac:dyDescent="0.55000000000000004">
      <c r="A69" s="41" t="s">
        <v>56</v>
      </c>
      <c r="B69" s="41"/>
      <c r="C69" s="25"/>
      <c r="D69" s="25"/>
      <c r="E69" s="25"/>
      <c r="F69" s="25"/>
      <c r="G69" s="25"/>
      <c r="H69" s="25"/>
      <c r="I69" s="25"/>
      <c r="J69" s="25"/>
      <c r="K69" s="25"/>
      <c r="L69" s="25"/>
      <c r="N69" s="25"/>
      <c r="O69" s="25"/>
      <c r="P69" s="25"/>
      <c r="U69" s="75"/>
      <c r="AC69" s="74"/>
    </row>
    <row r="70" spans="1:29" ht="42" customHeight="1" x14ac:dyDescent="0.55000000000000004">
      <c r="A70" s="23" t="s">
        <v>55</v>
      </c>
      <c r="B70" s="106"/>
      <c r="C70" s="107"/>
      <c r="D70" s="107"/>
      <c r="E70" s="107"/>
      <c r="F70" s="107"/>
      <c r="G70" s="107"/>
      <c r="H70" s="107"/>
      <c r="I70" s="107"/>
      <c r="J70" s="107"/>
      <c r="K70" s="107"/>
      <c r="L70" s="107"/>
      <c r="M70" s="108"/>
      <c r="N70" s="25"/>
      <c r="O70" s="25"/>
      <c r="P70" s="25"/>
      <c r="U70" s="75"/>
      <c r="AC70" s="74"/>
    </row>
    <row r="71" spans="1:29" ht="57" customHeight="1" x14ac:dyDescent="0.55000000000000004">
      <c r="A71" s="13"/>
      <c r="B71" s="42" t="s">
        <v>57</v>
      </c>
      <c r="U71" s="75"/>
      <c r="AC71" s="74"/>
    </row>
    <row r="72" spans="1:29" ht="42" customHeight="1" x14ac:dyDescent="0.55000000000000004">
      <c r="A72" s="41" t="s">
        <v>58</v>
      </c>
      <c r="B72" s="41"/>
      <c r="C72" s="25"/>
      <c r="D72" s="25"/>
      <c r="E72" s="25"/>
      <c r="F72" s="25"/>
      <c r="G72" s="25"/>
      <c r="H72" s="25"/>
      <c r="I72" s="25"/>
      <c r="J72" s="25"/>
      <c r="K72" s="25"/>
      <c r="L72" s="25"/>
      <c r="N72" s="25"/>
      <c r="O72" s="25"/>
      <c r="P72" s="25"/>
      <c r="U72" s="75"/>
      <c r="AC72" s="74"/>
    </row>
    <row r="73" spans="1:29" ht="42" customHeight="1" x14ac:dyDescent="0.55000000000000004">
      <c r="A73" s="23" t="s">
        <v>55</v>
      </c>
      <c r="B73" s="106"/>
      <c r="C73" s="107"/>
      <c r="D73" s="107"/>
      <c r="E73" s="107"/>
      <c r="F73" s="107"/>
      <c r="G73" s="107"/>
      <c r="H73" s="107"/>
      <c r="I73" s="107"/>
      <c r="J73" s="107"/>
      <c r="K73" s="107"/>
      <c r="L73" s="107"/>
      <c r="M73" s="108"/>
      <c r="N73" s="25"/>
      <c r="O73" s="25"/>
      <c r="P73" s="25"/>
      <c r="U73" s="75"/>
      <c r="AC73" s="74"/>
    </row>
    <row r="74" spans="1:29" ht="42" customHeight="1" x14ac:dyDescent="0.55000000000000004">
      <c r="A74" s="13"/>
      <c r="B74" s="42"/>
      <c r="U74" s="75"/>
      <c r="AC74" s="74"/>
    </row>
    <row r="75" spans="1:29" ht="83.25" customHeight="1" x14ac:dyDescent="0.55000000000000004">
      <c r="A75" s="13"/>
      <c r="B75" s="13"/>
      <c r="C75" s="31" t="s">
        <v>15</v>
      </c>
      <c r="I75" s="31"/>
      <c r="J75" s="37"/>
      <c r="U75" s="75"/>
      <c r="AC75" s="74"/>
    </row>
    <row r="76" spans="1:29" ht="83.25" customHeight="1" x14ac:dyDescent="0.55000000000000004">
      <c r="A76" s="13"/>
      <c r="B76" s="13"/>
      <c r="C76" s="101"/>
      <c r="D76" s="101"/>
      <c r="E76" s="101"/>
      <c r="F76" s="101"/>
      <c r="G76" s="101"/>
      <c r="H76" s="101"/>
      <c r="I76" s="101"/>
      <c r="J76" s="101"/>
      <c r="K76" s="101"/>
      <c r="L76" s="101"/>
      <c r="M76" s="101"/>
      <c r="N76" s="101"/>
      <c r="U76" s="75"/>
      <c r="AC76" s="74"/>
    </row>
    <row r="77" spans="1:29" ht="83.25" customHeight="1" x14ac:dyDescent="0.55000000000000004">
      <c r="A77" s="13"/>
      <c r="B77" s="13"/>
      <c r="C77" s="31"/>
      <c r="D77" s="102" t="str">
        <f>C1&amp;"     "</f>
        <v xml:space="preserve">医療法人○○会△△医院     </v>
      </c>
      <c r="E77" s="102"/>
      <c r="F77" s="102"/>
      <c r="G77" s="102"/>
      <c r="H77" s="102"/>
      <c r="I77" s="102"/>
      <c r="J77" s="103" t="s">
        <v>59</v>
      </c>
      <c r="K77" s="103"/>
      <c r="L77" s="103"/>
      <c r="M77" s="30" t="s">
        <v>31</v>
      </c>
      <c r="U77" s="75"/>
      <c r="AC77" s="74"/>
    </row>
  </sheetData>
  <sheetProtection sheet="1" objects="1" scenarios="1"/>
  <mergeCells count="70">
    <mergeCell ref="C1:J1"/>
    <mergeCell ref="J5:J6"/>
    <mergeCell ref="K5:K6"/>
    <mergeCell ref="L5:L6"/>
    <mergeCell ref="M5:N6"/>
    <mergeCell ref="J7:L7"/>
    <mergeCell ref="M7:N7"/>
    <mergeCell ref="A8:B8"/>
    <mergeCell ref="M8:N8"/>
    <mergeCell ref="M9:N9"/>
    <mergeCell ref="M10:N10"/>
    <mergeCell ref="A11:B11"/>
    <mergeCell ref="J11:L11"/>
    <mergeCell ref="M11:N11"/>
    <mergeCell ref="A12:B12"/>
    <mergeCell ref="M12:N12"/>
    <mergeCell ref="M13:N13"/>
    <mergeCell ref="M14:N14"/>
    <mergeCell ref="A15:B15"/>
    <mergeCell ref="J15:L15"/>
    <mergeCell ref="M15:N15"/>
    <mergeCell ref="A16:B16"/>
    <mergeCell ref="M16:N16"/>
    <mergeCell ref="M17:N17"/>
    <mergeCell ref="M18:N18"/>
    <mergeCell ref="A19:B19"/>
    <mergeCell ref="J19:L19"/>
    <mergeCell ref="M19:N19"/>
    <mergeCell ref="A20:B20"/>
    <mergeCell ref="M20:N20"/>
    <mergeCell ref="M21:N21"/>
    <mergeCell ref="M22:N22"/>
    <mergeCell ref="A23:B23"/>
    <mergeCell ref="J23:L23"/>
    <mergeCell ref="M23:N23"/>
    <mergeCell ref="A24:B24"/>
    <mergeCell ref="M24:N24"/>
    <mergeCell ref="M25:N25"/>
    <mergeCell ref="M26:N26"/>
    <mergeCell ref="A27:B27"/>
    <mergeCell ref="J27:L27"/>
    <mergeCell ref="M27:N27"/>
    <mergeCell ref="A28:B28"/>
    <mergeCell ref="M28:N28"/>
    <mergeCell ref="M29:N29"/>
    <mergeCell ref="M30:N30"/>
    <mergeCell ref="A31:B31"/>
    <mergeCell ref="J31:L31"/>
    <mergeCell ref="M31:N31"/>
    <mergeCell ref="A32:B32"/>
    <mergeCell ref="M32:N32"/>
    <mergeCell ref="M33:N33"/>
    <mergeCell ref="M34:N34"/>
    <mergeCell ref="A35:B35"/>
    <mergeCell ref="J35:L35"/>
    <mergeCell ref="M35:N35"/>
    <mergeCell ref="A36:B36"/>
    <mergeCell ref="M36:N36"/>
    <mergeCell ref="M37:N37"/>
    <mergeCell ref="M38:N38"/>
    <mergeCell ref="E40:I40"/>
    <mergeCell ref="J40:K40"/>
    <mergeCell ref="C76:N76"/>
    <mergeCell ref="D77:I77"/>
    <mergeCell ref="J77:L77"/>
    <mergeCell ref="A56:M57"/>
    <mergeCell ref="A58:M59"/>
    <mergeCell ref="A64:O64"/>
    <mergeCell ref="B70:M70"/>
    <mergeCell ref="B73:M73"/>
  </mergeCells>
  <phoneticPr fontId="2"/>
  <dataValidations count="2">
    <dataValidation type="list" allowBlank="1" showInputMessage="1" sqref="K29 K17 K25 K33 K37 K13 K21 K9" xr:uid="{3AB17AED-8462-4693-9132-78531759B015}">
      <formula1>"100回未満,100回以上,150回以上"</formula1>
    </dataValidation>
    <dataValidation type="list" allowBlank="1" showInputMessage="1" showErrorMessage="1" sqref="C8:I8 C32:I32 C28:I28 C36:I36 C16:I16 C12:I12 C20:I20 C24:I24" xr:uid="{C58D48E0-0472-40CE-8F7D-C0E3DDEACEB4}">
      <formula1>"○,　"</formula1>
    </dataValidation>
  </dataValidations>
  <printOptions horizontalCentered="1"/>
  <pageMargins left="0.70866141732283472" right="0.70866141732283472" top="0.74803149606299213" bottom="0.74803149606299213" header="0.31496062992125984" footer="0.31496062992125984"/>
  <pageSetup paperSize="9" scale="35" orientation="portrait" blackAndWhite="1" r:id="rId1"/>
  <rowBreaks count="1" manualBreakCount="1">
    <brk id="4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2E886-6DE1-4D82-9766-47F1304EC401}">
  <dimension ref="A1:AC55"/>
  <sheetViews>
    <sheetView view="pageBreakPreview" zoomScale="55" zoomScaleNormal="55" zoomScaleSheetLayoutView="55" workbookViewId="0">
      <selection activeCell="E5" sqref="E5"/>
    </sheetView>
  </sheetViews>
  <sheetFormatPr defaultColWidth="9" defaultRowHeight="18" x14ac:dyDescent="0.55000000000000004"/>
  <cols>
    <col min="1" max="1" width="38.75" customWidth="1"/>
    <col min="2" max="9" width="11.25" customWidth="1"/>
    <col min="10" max="10" width="15" customWidth="1"/>
    <col min="11" max="11" width="14.08203125" customWidth="1"/>
    <col min="12" max="13" width="15.83203125" customWidth="1"/>
    <col min="14" max="14" width="26.58203125" customWidth="1"/>
    <col min="15" max="15" width="10.08203125" customWidth="1"/>
    <col min="16" max="16" width="9" customWidth="1"/>
    <col min="22" max="22" width="13.75" bestFit="1" customWidth="1"/>
  </cols>
  <sheetData>
    <row r="1" spans="1:29" ht="35" x14ac:dyDescent="0.55000000000000004">
      <c r="A1" s="26"/>
      <c r="B1" s="26"/>
      <c r="C1" s="26"/>
      <c r="D1" s="26"/>
      <c r="E1" s="26"/>
      <c r="F1" s="26"/>
      <c r="G1" s="26"/>
      <c r="H1" s="26"/>
      <c r="I1" s="26"/>
      <c r="J1" s="36"/>
      <c r="K1" s="36"/>
      <c r="L1" s="26"/>
      <c r="M1" s="26"/>
      <c r="O1" s="33" t="s">
        <v>117</v>
      </c>
      <c r="U1" s="75"/>
      <c r="AC1" s="74"/>
    </row>
    <row r="2" spans="1:29" ht="46.5" customHeight="1" x14ac:dyDescent="0.55000000000000004">
      <c r="A2" s="26"/>
      <c r="B2" s="26"/>
      <c r="C2" s="26"/>
      <c r="D2" s="26"/>
      <c r="E2" s="26"/>
      <c r="F2" s="26"/>
      <c r="G2" s="26"/>
      <c r="H2" s="26"/>
      <c r="I2" s="26"/>
      <c r="J2" s="36"/>
      <c r="K2" s="26"/>
      <c r="L2" s="137" t="s">
        <v>45</v>
      </c>
      <c r="M2" s="137"/>
      <c r="N2" s="137"/>
      <c r="U2" s="75"/>
      <c r="AC2" s="74"/>
    </row>
    <row r="3" spans="1:29" ht="83.25" customHeight="1" x14ac:dyDescent="0.55000000000000004">
      <c r="A3" s="12" t="s">
        <v>60</v>
      </c>
      <c r="B3" s="12"/>
      <c r="C3" s="44"/>
      <c r="D3" s="44"/>
      <c r="E3" s="44"/>
      <c r="F3" s="44"/>
      <c r="G3" s="44"/>
      <c r="H3" s="44"/>
      <c r="I3" s="44"/>
      <c r="J3" s="36"/>
      <c r="K3" s="26"/>
      <c r="L3" s="44"/>
      <c r="M3" s="44"/>
      <c r="N3" s="44"/>
      <c r="U3" s="75"/>
      <c r="AC3" s="74"/>
    </row>
    <row r="4" spans="1:29" ht="31.5" customHeight="1" x14ac:dyDescent="0.55000000000000004">
      <c r="A4" s="44"/>
      <c r="B4" s="44"/>
      <c r="C4" s="44"/>
      <c r="D4" s="44"/>
      <c r="E4" s="44"/>
      <c r="F4" s="44"/>
      <c r="G4" s="44"/>
      <c r="H4" s="44"/>
      <c r="I4" s="44"/>
      <c r="J4" s="44"/>
      <c r="K4" s="44"/>
      <c r="L4" s="44"/>
      <c r="M4" s="44"/>
      <c r="N4" s="44"/>
      <c r="U4" s="75"/>
      <c r="AC4" s="74"/>
    </row>
    <row r="5" spans="1:29" ht="33.75" customHeight="1" x14ac:dyDescent="0.55000000000000004">
      <c r="A5" s="44"/>
      <c r="B5" s="44"/>
      <c r="C5" s="44"/>
      <c r="D5" s="44"/>
      <c r="E5" s="44"/>
      <c r="F5" s="44"/>
      <c r="G5" s="44"/>
      <c r="H5" s="44"/>
      <c r="I5" s="46" t="s">
        <v>32</v>
      </c>
      <c r="J5" s="32"/>
      <c r="K5" s="46"/>
      <c r="L5" s="158" t="str">
        <f>'様式２（実績報告書）'!C1</f>
        <v>医療法人○○会△△医院</v>
      </c>
      <c r="M5" s="158"/>
      <c r="N5" s="158"/>
      <c r="O5" s="1"/>
      <c r="U5" s="75"/>
      <c r="AC5" s="74"/>
    </row>
    <row r="6" spans="1:29" ht="33.75" customHeight="1" x14ac:dyDescent="0.55000000000000004">
      <c r="A6" s="44"/>
      <c r="B6" s="44"/>
      <c r="C6" s="44"/>
      <c r="D6" s="44"/>
      <c r="E6" s="44"/>
      <c r="F6" s="44"/>
      <c r="G6" s="44"/>
      <c r="H6" s="44"/>
      <c r="I6" s="46" t="s">
        <v>11</v>
      </c>
      <c r="J6" s="32"/>
      <c r="K6" s="46"/>
      <c r="L6" s="138" t="s">
        <v>59</v>
      </c>
      <c r="M6" s="138"/>
      <c r="N6" s="138"/>
      <c r="O6" s="1"/>
      <c r="U6" s="75"/>
      <c r="AC6" s="74"/>
    </row>
    <row r="7" spans="1:29" ht="33.75" customHeight="1" x14ac:dyDescent="0.55000000000000004">
      <c r="A7" s="44"/>
      <c r="B7" s="44"/>
      <c r="C7" s="44"/>
      <c r="D7" s="44"/>
      <c r="E7" s="44"/>
      <c r="F7" s="44"/>
      <c r="G7" s="44"/>
      <c r="H7" s="44"/>
      <c r="I7" s="46" t="s">
        <v>12</v>
      </c>
      <c r="J7" s="32"/>
      <c r="K7" s="46"/>
      <c r="L7" s="139" t="s">
        <v>125</v>
      </c>
      <c r="M7" s="139"/>
      <c r="N7" s="139"/>
      <c r="O7" s="1"/>
      <c r="U7" s="75"/>
      <c r="AC7" s="74"/>
    </row>
    <row r="8" spans="1:29" ht="33.75" customHeight="1" x14ac:dyDescent="0.55000000000000004">
      <c r="A8" s="44"/>
      <c r="B8" s="44"/>
      <c r="C8" s="44"/>
      <c r="D8" s="44"/>
      <c r="E8" s="44"/>
      <c r="F8" s="44"/>
      <c r="G8" s="44"/>
      <c r="H8" s="44"/>
      <c r="I8" s="44"/>
      <c r="J8" s="44"/>
      <c r="K8" s="44"/>
      <c r="L8" s="44"/>
      <c r="M8" s="44"/>
      <c r="N8" s="44"/>
      <c r="U8" s="75"/>
      <c r="AC8" s="74"/>
    </row>
    <row r="9" spans="1:29" ht="31.5" customHeight="1" x14ac:dyDescent="0.55000000000000004">
      <c r="A9" s="7"/>
      <c r="B9" s="7"/>
      <c r="C9" s="7"/>
      <c r="D9" s="7"/>
      <c r="E9" s="7"/>
      <c r="F9" s="7"/>
      <c r="G9" s="7"/>
      <c r="H9" s="7"/>
      <c r="I9" s="7"/>
      <c r="J9" s="7"/>
      <c r="K9" s="7"/>
      <c r="L9" s="7"/>
      <c r="M9" s="7"/>
      <c r="N9" s="7"/>
      <c r="U9" s="75"/>
      <c r="AC9" s="74"/>
    </row>
    <row r="10" spans="1:29" ht="56.25" customHeight="1" x14ac:dyDescent="0.55000000000000004">
      <c r="A10" s="140" t="s">
        <v>39</v>
      </c>
      <c r="B10" s="140"/>
      <c r="C10" s="140"/>
      <c r="D10" s="140"/>
      <c r="E10" s="140"/>
      <c r="F10" s="140"/>
      <c r="G10" s="140"/>
      <c r="H10" s="140"/>
      <c r="I10" s="140"/>
      <c r="J10" s="140"/>
      <c r="K10" s="140"/>
      <c r="L10" s="140"/>
      <c r="M10" s="140"/>
      <c r="N10" s="140"/>
      <c r="O10" s="6"/>
      <c r="U10" s="75"/>
      <c r="AC10" s="74"/>
    </row>
    <row r="11" spans="1:29" ht="14.25" customHeight="1" x14ac:dyDescent="0.55000000000000004">
      <c r="A11" s="7"/>
      <c r="B11" s="7"/>
      <c r="C11" s="7"/>
      <c r="D11" s="7"/>
      <c r="E11" s="7"/>
      <c r="F11" s="7"/>
      <c r="G11" s="7"/>
      <c r="H11" s="7"/>
      <c r="I11" s="7"/>
      <c r="J11" s="7"/>
      <c r="K11" s="7"/>
      <c r="L11" s="7"/>
      <c r="M11" s="7"/>
      <c r="N11" s="7"/>
      <c r="U11" s="75"/>
      <c r="AC11" s="74"/>
    </row>
    <row r="12" spans="1:29" ht="14.25" customHeight="1" x14ac:dyDescent="0.55000000000000004">
      <c r="A12" s="7"/>
      <c r="B12" s="7"/>
      <c r="C12" s="7"/>
      <c r="D12" s="7"/>
      <c r="E12" s="7"/>
      <c r="F12" s="7"/>
      <c r="G12" s="7"/>
      <c r="H12" s="7"/>
      <c r="I12" s="7"/>
      <c r="J12" s="7"/>
      <c r="K12" s="7"/>
      <c r="L12" s="7"/>
      <c r="M12" s="7"/>
      <c r="N12" s="7"/>
      <c r="U12" s="75"/>
      <c r="AC12" s="74"/>
    </row>
    <row r="13" spans="1:29" ht="14.25" customHeight="1" x14ac:dyDescent="0.55000000000000004">
      <c r="A13" s="7"/>
      <c r="B13" s="7"/>
      <c r="C13" s="7"/>
      <c r="D13" s="7"/>
      <c r="E13" s="7"/>
      <c r="F13" s="7"/>
      <c r="G13" s="7"/>
      <c r="H13" s="7"/>
      <c r="I13" s="7"/>
      <c r="J13" s="7"/>
      <c r="K13" s="7"/>
      <c r="L13" s="7"/>
      <c r="M13" s="7"/>
      <c r="N13" s="7"/>
      <c r="U13" s="75"/>
      <c r="AC13" s="74"/>
    </row>
    <row r="14" spans="1:29" ht="75" customHeight="1" x14ac:dyDescent="0.55000000000000004">
      <c r="A14" s="141" t="s">
        <v>126</v>
      </c>
      <c r="B14" s="141"/>
      <c r="C14" s="141"/>
      <c r="D14" s="141"/>
      <c r="E14" s="141"/>
      <c r="F14" s="141"/>
      <c r="G14" s="141"/>
      <c r="H14" s="141"/>
      <c r="I14" s="141"/>
      <c r="J14" s="141"/>
      <c r="K14" s="141"/>
      <c r="L14" s="141"/>
      <c r="M14" s="141"/>
      <c r="N14" s="141"/>
      <c r="O14" s="5"/>
      <c r="U14" s="75"/>
      <c r="AC14" s="74"/>
    </row>
    <row r="15" spans="1:29" x14ac:dyDescent="0.55000000000000004">
      <c r="C15" s="4"/>
      <c r="D15" s="4"/>
      <c r="E15" s="4"/>
      <c r="F15" s="4"/>
      <c r="G15" s="4"/>
      <c r="H15" s="4"/>
      <c r="I15" s="4"/>
      <c r="U15" s="75"/>
      <c r="AC15" s="74"/>
    </row>
    <row r="16" spans="1:29" x14ac:dyDescent="0.55000000000000004">
      <c r="C16" s="2"/>
      <c r="D16" s="1"/>
      <c r="E16" s="1"/>
      <c r="F16" s="1"/>
      <c r="G16" s="1"/>
      <c r="H16" s="3"/>
      <c r="I16" s="3"/>
      <c r="U16" s="75"/>
      <c r="AC16" s="74"/>
    </row>
    <row r="17" spans="1:29" ht="45" x14ac:dyDescent="1.3">
      <c r="C17" s="8" t="s">
        <v>13</v>
      </c>
      <c r="D17" s="9"/>
      <c r="E17" s="9"/>
      <c r="F17" s="142">
        <f>SUM(F37,J37,N37)</f>
        <v>0</v>
      </c>
      <c r="G17" s="142"/>
      <c r="H17" s="142"/>
      <c r="I17" s="142"/>
      <c r="J17" s="142"/>
      <c r="K17" s="9"/>
      <c r="U17" s="75"/>
      <c r="AC17" s="74"/>
    </row>
    <row r="18" spans="1:29" x14ac:dyDescent="0.55000000000000004">
      <c r="U18" s="75"/>
      <c r="AC18" s="74"/>
    </row>
    <row r="19" spans="1:29" ht="36.75" customHeight="1" x14ac:dyDescent="0.55000000000000004">
      <c r="U19" s="75"/>
      <c r="AC19" s="74"/>
    </row>
    <row r="20" spans="1:29" ht="35" x14ac:dyDescent="0.55000000000000004">
      <c r="A20" s="26" t="s">
        <v>14</v>
      </c>
      <c r="B20" s="26"/>
      <c r="C20" s="26"/>
      <c r="D20" s="26"/>
      <c r="E20" s="26"/>
      <c r="F20" s="26"/>
      <c r="G20" s="26"/>
      <c r="H20" s="26"/>
      <c r="I20" s="26"/>
      <c r="J20" s="26"/>
      <c r="K20" s="26"/>
      <c r="L20" s="26"/>
      <c r="M20" s="26"/>
      <c r="N20" s="26"/>
      <c r="U20" s="75"/>
      <c r="AC20" s="74"/>
    </row>
    <row r="21" spans="1:29" ht="15" customHeight="1" x14ac:dyDescent="0.55000000000000004">
      <c r="A21" s="26"/>
      <c r="B21" s="26"/>
      <c r="C21" s="26"/>
      <c r="D21" s="26"/>
      <c r="E21" s="26"/>
      <c r="F21" s="26"/>
      <c r="G21" s="26"/>
      <c r="H21" s="26"/>
      <c r="I21" s="26"/>
      <c r="J21" s="26"/>
      <c r="K21" s="26"/>
      <c r="L21" s="26"/>
      <c r="M21" s="26"/>
      <c r="N21" s="44"/>
      <c r="U21" s="75"/>
      <c r="AC21" s="74"/>
    </row>
    <row r="22" spans="1:29" ht="35" x14ac:dyDescent="0.55000000000000004">
      <c r="A22" s="44" t="s">
        <v>127</v>
      </c>
      <c r="B22" s="44"/>
      <c r="C22" s="44"/>
      <c r="D22" s="44"/>
      <c r="E22" s="44"/>
      <c r="F22" s="26"/>
      <c r="G22" s="26"/>
      <c r="H22" s="26"/>
      <c r="I22" s="26"/>
      <c r="J22" s="26"/>
      <c r="K22" s="26"/>
      <c r="L22" s="26"/>
      <c r="M22" s="26"/>
      <c r="N22" s="44"/>
      <c r="U22" s="75"/>
      <c r="AC22" s="74"/>
    </row>
    <row r="23" spans="1:29" ht="39" x14ac:dyDescent="0.55000000000000004">
      <c r="A23" s="44" t="s">
        <v>116</v>
      </c>
      <c r="B23" s="44"/>
      <c r="C23" s="44"/>
      <c r="D23" s="44"/>
      <c r="E23" s="44"/>
      <c r="F23" s="26"/>
      <c r="G23" s="28">
        <f>COUNTIFS('様式２（実績報告書）'!K7:K38,"150回以上",'様式２（実績報告書）'!L7:L38,"実施")</f>
        <v>0</v>
      </c>
      <c r="H23" s="44" t="s">
        <v>37</v>
      </c>
      <c r="J23" s="44"/>
      <c r="K23" s="44"/>
      <c r="L23" s="44"/>
      <c r="M23" s="44"/>
      <c r="N23" s="44"/>
      <c r="U23" s="75"/>
      <c r="AC23" s="74"/>
    </row>
    <row r="24" spans="1:29" ht="39" x14ac:dyDescent="0.55000000000000004">
      <c r="A24" s="44" t="s">
        <v>115</v>
      </c>
      <c r="B24" s="44"/>
      <c r="C24" s="44"/>
      <c r="D24" s="44"/>
      <c r="E24" s="44"/>
      <c r="F24" s="26"/>
      <c r="G24" s="28">
        <f>COUNTIFS('様式２（実績報告書）'!K7:K38,"100回以上",'様式２（実績報告書）'!L7:L38,"実施")</f>
        <v>0</v>
      </c>
      <c r="H24" s="44" t="s">
        <v>38</v>
      </c>
      <c r="J24" s="44"/>
      <c r="K24" s="44"/>
      <c r="L24" s="44"/>
      <c r="M24" s="44"/>
      <c r="N24" s="44"/>
      <c r="U24" s="75"/>
      <c r="AC24" s="74"/>
    </row>
    <row r="25" spans="1:29" ht="35" x14ac:dyDescent="0.55000000000000004">
      <c r="A25" s="19" t="s">
        <v>114</v>
      </c>
      <c r="B25" s="44"/>
      <c r="C25" s="44"/>
      <c r="D25" s="44"/>
      <c r="E25" s="44"/>
      <c r="F25" s="26"/>
      <c r="G25" s="28"/>
      <c r="H25" s="44"/>
      <c r="J25" s="44"/>
      <c r="K25" s="44"/>
      <c r="L25" s="44"/>
      <c r="M25" s="44"/>
      <c r="N25" s="44"/>
      <c r="U25" s="75"/>
      <c r="AC25" s="74"/>
    </row>
    <row r="26" spans="1:29" ht="30" customHeight="1" x14ac:dyDescent="0.55000000000000004">
      <c r="A26" s="26"/>
      <c r="B26" s="26"/>
      <c r="C26" s="26"/>
      <c r="D26" s="26"/>
      <c r="E26" s="26"/>
      <c r="F26" s="26"/>
      <c r="G26" s="26"/>
      <c r="H26" s="26"/>
      <c r="I26" s="26"/>
      <c r="J26" s="26"/>
      <c r="K26" s="26"/>
      <c r="L26" s="26"/>
      <c r="M26" s="26"/>
      <c r="N26" s="26"/>
      <c r="P26" s="10"/>
      <c r="U26" s="75"/>
      <c r="AC26" s="74"/>
    </row>
    <row r="27" spans="1:29" ht="30.75" customHeight="1" x14ac:dyDescent="0.55000000000000004">
      <c r="A27" s="25"/>
      <c r="B27" s="25"/>
      <c r="C27" s="143" t="s">
        <v>9</v>
      </c>
      <c r="D27" s="143"/>
      <c r="E27" s="143"/>
      <c r="F27" s="144" t="s">
        <v>29</v>
      </c>
      <c r="G27" s="145"/>
      <c r="H27" s="145"/>
      <c r="I27" s="145"/>
      <c r="J27" s="144" t="s">
        <v>28</v>
      </c>
      <c r="K27" s="145"/>
      <c r="L27" s="145"/>
      <c r="M27" s="143" t="s">
        <v>10</v>
      </c>
      <c r="N27" s="146"/>
      <c r="P27" s="11"/>
      <c r="U27" s="75"/>
      <c r="AC27" s="74"/>
    </row>
    <row r="28" spans="1:29" ht="38.25" customHeight="1" x14ac:dyDescent="0.55000000000000004">
      <c r="A28" s="25"/>
      <c r="B28" s="25"/>
      <c r="C28" s="133" t="s">
        <v>27</v>
      </c>
      <c r="D28" s="134"/>
      <c r="E28" s="134"/>
      <c r="F28" s="133" t="s">
        <v>35</v>
      </c>
      <c r="G28" s="135"/>
      <c r="H28" s="135"/>
      <c r="I28" s="135"/>
      <c r="J28" s="133" t="s">
        <v>36</v>
      </c>
      <c r="K28" s="135"/>
      <c r="L28" s="135"/>
      <c r="M28" s="136" t="s">
        <v>113</v>
      </c>
      <c r="N28" s="135"/>
      <c r="P28" s="11"/>
      <c r="U28" s="75"/>
      <c r="AC28" s="74"/>
    </row>
    <row r="29" spans="1:29" ht="35" x14ac:dyDescent="0.55000000000000004">
      <c r="A29" s="77">
        <v>44962</v>
      </c>
      <c r="B29" s="27"/>
      <c r="C29" s="27"/>
      <c r="D29" s="147">
        <f>SUM('様式２（実績報告書）'!J9)</f>
        <v>0</v>
      </c>
      <c r="E29" s="147"/>
      <c r="F29" s="148">
        <f>IF(AND($G$23&gt;=4,'様式２（実績報告書）'!K9="150回以上",'様式２（実績報告書）'!L9="実施"),D29*3000,0)</f>
        <v>0</v>
      </c>
      <c r="G29" s="148"/>
      <c r="H29" s="148"/>
      <c r="I29" s="148"/>
      <c r="J29" s="148">
        <f>IF(AND($G$24&gt;=4,'様式２（実績報告書）'!K9="100回以上",'様式２（実績報告書）'!L9="実施"),D29*2000,0)</f>
        <v>0</v>
      </c>
      <c r="K29" s="148"/>
      <c r="L29" s="148"/>
      <c r="M29" s="34">
        <f>IF(AND(F29=0,J29=0),COUNTIFS('様式２（実績報告書）'!C8:I8,"=○",'様式２（実績報告書）'!V8:AB8,"&gt;=50"),0)</f>
        <v>0</v>
      </c>
      <c r="N29" s="43">
        <f t="shared" ref="N29:N36" si="0">M29*100000</f>
        <v>0</v>
      </c>
      <c r="U29" s="75"/>
      <c r="V29" s="76">
        <f>IF(M29&gt;0,SUMIFS('様式２（実績報告書）'!V8:AB8,'様式２（実績報告書）'!C8:I8,"=○",'様式２（実績報告書）'!V8:AB8,"&gt;=50"),0)</f>
        <v>0</v>
      </c>
      <c r="AC29" s="74"/>
    </row>
    <row r="30" spans="1:29" ht="35" x14ac:dyDescent="0.55000000000000004">
      <c r="A30" s="77">
        <f t="shared" ref="A30:A36" si="1">A29+7</f>
        <v>44969</v>
      </c>
      <c r="B30" s="27"/>
      <c r="C30" s="27"/>
      <c r="D30" s="147">
        <f>SUM('様式２（実績報告書）'!J13)</f>
        <v>0</v>
      </c>
      <c r="E30" s="147"/>
      <c r="F30" s="148">
        <f>IF(AND($G$23&gt;=4,'様式２（実績報告書）'!K13="150回以上",'様式２（実績報告書）'!L13="実施"),D30*3000,0)</f>
        <v>0</v>
      </c>
      <c r="G30" s="148"/>
      <c r="H30" s="148"/>
      <c r="I30" s="148"/>
      <c r="J30" s="148">
        <f>IF(AND($G$24&gt;=4,'様式２（実績報告書）'!K13="100回以上",'様式２（実績報告書）'!L13="実施"),D30*2000,0)</f>
        <v>0</v>
      </c>
      <c r="K30" s="148"/>
      <c r="L30" s="148"/>
      <c r="M30" s="34">
        <f>IF(AND(F30=0,J30=0),COUNTIFS('様式２（実績報告書）'!C12:I12,"=○",'様式２（実績報告書）'!V12:AB12,"&gt;=50"),0)</f>
        <v>0</v>
      </c>
      <c r="N30" s="43">
        <f t="shared" si="0"/>
        <v>0</v>
      </c>
      <c r="U30" s="75"/>
      <c r="V30" s="76">
        <f>IF(M30&gt;0,SUMIFS('様式２（実績報告書）'!V12:AB12,'様式２（実績報告書）'!C12:I12,"=○",'様式２（実績報告書）'!V12:AB12,"&gt;=50"),0)</f>
        <v>0</v>
      </c>
      <c r="AC30" s="74"/>
    </row>
    <row r="31" spans="1:29" ht="35" x14ac:dyDescent="0.55000000000000004">
      <c r="A31" s="77">
        <f t="shared" si="1"/>
        <v>44976</v>
      </c>
      <c r="B31" s="27"/>
      <c r="C31" s="27"/>
      <c r="D31" s="147">
        <f>SUM('様式２（実績報告書）'!J17)</f>
        <v>0</v>
      </c>
      <c r="E31" s="147"/>
      <c r="F31" s="148">
        <f>IF(AND($G$23&gt;=4,'様式２（実績報告書）'!K17="150回以上",'様式２（実績報告書）'!L17="実施"),D31*3000,0)</f>
        <v>0</v>
      </c>
      <c r="G31" s="148"/>
      <c r="H31" s="148"/>
      <c r="I31" s="148"/>
      <c r="J31" s="148">
        <f>IF(AND($G$24&gt;=4,'様式２（実績報告書）'!K17="100回以上",'様式２（実績報告書）'!L17="実施"),D31*2000,0)</f>
        <v>0</v>
      </c>
      <c r="K31" s="148"/>
      <c r="L31" s="148"/>
      <c r="M31" s="34">
        <f>IF(AND(F31=0,J31=0),COUNTIFS('様式２（実績報告書）'!C16:I16,"=○",'様式２（実績報告書）'!V16:AB16,"&gt;=50"),0)</f>
        <v>0</v>
      </c>
      <c r="N31" s="43">
        <f t="shared" si="0"/>
        <v>0</v>
      </c>
      <c r="U31" s="75"/>
      <c r="V31" s="76">
        <f>IF(M31&gt;0,SUMIFS('様式２（実績報告書）'!V16:AB16,'様式２（実績報告書）'!C16:I16,"=○",'様式２（実績報告書）'!V16:AB16,"&gt;=50"),0)</f>
        <v>0</v>
      </c>
      <c r="AC31" s="74"/>
    </row>
    <row r="32" spans="1:29" ht="35" x14ac:dyDescent="0.55000000000000004">
      <c r="A32" s="77">
        <f t="shared" si="1"/>
        <v>44983</v>
      </c>
      <c r="B32" s="27"/>
      <c r="C32" s="27"/>
      <c r="D32" s="147">
        <f>SUM('様式２（実績報告書）'!J21)</f>
        <v>0</v>
      </c>
      <c r="E32" s="147"/>
      <c r="F32" s="148">
        <f>IF(AND($G$23&gt;=4,'様式２（実績報告書）'!K21="150回以上",'様式２（実績報告書）'!L21="実施"),D32*3000,0)</f>
        <v>0</v>
      </c>
      <c r="G32" s="148"/>
      <c r="H32" s="148"/>
      <c r="I32" s="148"/>
      <c r="J32" s="148">
        <f>IF(AND($G$24&gt;=4,'様式２（実績報告書）'!K21="100回以上",'様式２（実績報告書）'!L21="実施"),D32*2000,0)</f>
        <v>0</v>
      </c>
      <c r="K32" s="148"/>
      <c r="L32" s="148"/>
      <c r="M32" s="34">
        <f>IF(AND(F32=0,J32=0),COUNTIFS('様式２（実績報告書）'!C20:I20,"=○",'様式２（実績報告書）'!V20:AB20,"&gt;=50"),0)</f>
        <v>0</v>
      </c>
      <c r="N32" s="43">
        <f t="shared" si="0"/>
        <v>0</v>
      </c>
      <c r="U32" s="75"/>
      <c r="V32" s="76">
        <f>IF(M32&gt;0,SUMIFS('様式２（実績報告書）'!V20:AB20,'様式２（実績報告書）'!C20:I20,"=○",'様式２（実績報告書）'!V20:AB20,"&gt;=50"),0)</f>
        <v>0</v>
      </c>
      <c r="AC32" s="74"/>
    </row>
    <row r="33" spans="1:29" ht="35" x14ac:dyDescent="0.55000000000000004">
      <c r="A33" s="77">
        <f t="shared" si="1"/>
        <v>44990</v>
      </c>
      <c r="B33" s="27"/>
      <c r="C33" s="27"/>
      <c r="D33" s="147">
        <f>SUM('様式２（実績報告書）'!J25)</f>
        <v>0</v>
      </c>
      <c r="E33" s="147"/>
      <c r="F33" s="148">
        <f>IF(AND($G$23&gt;=4,'様式２（実績報告書）'!K25="150回以上",'様式２（実績報告書）'!L25="実施"),D33*3000,0)</f>
        <v>0</v>
      </c>
      <c r="G33" s="148"/>
      <c r="H33" s="148"/>
      <c r="I33" s="148"/>
      <c r="J33" s="148">
        <f>IF(AND($G$24&gt;=4,'様式２（実績報告書）'!K25="100回以上",'様式２（実績報告書）'!L25="実施"),D33*2000,0)</f>
        <v>0</v>
      </c>
      <c r="K33" s="148"/>
      <c r="L33" s="148"/>
      <c r="M33" s="34">
        <f>IF(AND(F33=0,J33=0),COUNTIFS('様式２（実績報告書）'!C24:I24,"=○",'様式２（実績報告書）'!V24:AB24,"&gt;=50"),0)</f>
        <v>0</v>
      </c>
      <c r="N33" s="43">
        <f t="shared" si="0"/>
        <v>0</v>
      </c>
      <c r="U33" s="75"/>
      <c r="V33" s="76">
        <f>IF(M33&gt;0,SUMIFS('様式２（実績報告書）'!V24:AB24,'様式２（実績報告書）'!C24:I24,"=○",'様式２（実績報告書）'!V24:AB24,"&gt;=50"),0)</f>
        <v>0</v>
      </c>
      <c r="AC33" s="74"/>
    </row>
    <row r="34" spans="1:29" ht="35" x14ac:dyDescent="0.55000000000000004">
      <c r="A34" s="77">
        <f t="shared" si="1"/>
        <v>44997</v>
      </c>
      <c r="B34" s="27"/>
      <c r="C34" s="27"/>
      <c r="D34" s="147">
        <f>SUM('様式２（実績報告書）'!J29)</f>
        <v>0</v>
      </c>
      <c r="E34" s="147"/>
      <c r="F34" s="148">
        <f>IF(AND($G$23&gt;=4,'様式２（実績報告書）'!K29="150回以上",'様式２（実績報告書）'!L29="実施"),D34*3000,0)</f>
        <v>0</v>
      </c>
      <c r="G34" s="148"/>
      <c r="H34" s="148"/>
      <c r="I34" s="148"/>
      <c r="J34" s="148">
        <f>IF(AND($G$24&gt;=4,'様式２（実績報告書）'!K29="100回以上",'様式２（実績報告書）'!L29="実施"),D34*2000,0)</f>
        <v>0</v>
      </c>
      <c r="K34" s="148"/>
      <c r="L34" s="148"/>
      <c r="M34" s="34">
        <f>IF(AND(F34=0,J34=0),COUNTIFS('様式２（実績報告書）'!C28:I28,"=○",'様式２（実績報告書）'!V28:AB28,"&gt;=50"),0)</f>
        <v>0</v>
      </c>
      <c r="N34" s="43">
        <f t="shared" si="0"/>
        <v>0</v>
      </c>
      <c r="U34" s="75"/>
      <c r="V34" s="76">
        <f>IF(M34&gt;0,SUMIFS('様式２（実績報告書）'!V28:AB28,'様式２（実績報告書）'!C28:I28,"=○",'様式２（実績報告書）'!V28:AB28,"&gt;=50"),0)</f>
        <v>0</v>
      </c>
      <c r="AC34" s="74"/>
    </row>
    <row r="35" spans="1:29" ht="35" x14ac:dyDescent="0.55000000000000004">
      <c r="A35" s="77">
        <f t="shared" si="1"/>
        <v>45004</v>
      </c>
      <c r="B35" s="27"/>
      <c r="C35" s="27"/>
      <c r="D35" s="147">
        <f>SUM('様式２（実績報告書）'!J33)</f>
        <v>0</v>
      </c>
      <c r="E35" s="147"/>
      <c r="F35" s="148">
        <f>IF(AND($G$23&gt;=4,'様式２（実績報告書）'!K33="150回以上",'様式２（実績報告書）'!L33="実施"),D35*3000,0)</f>
        <v>0</v>
      </c>
      <c r="G35" s="148"/>
      <c r="H35" s="148"/>
      <c r="I35" s="148"/>
      <c r="J35" s="148">
        <f>IF(AND($G$24&gt;=4,'様式２（実績報告書）'!K33="100回以上",'様式２（実績報告書）'!L33="実施"),D35*2000,0)</f>
        <v>0</v>
      </c>
      <c r="K35" s="148"/>
      <c r="L35" s="148"/>
      <c r="M35" s="34">
        <f>IF(AND(F35=0,J35=0),COUNTIFS('様式２（実績報告書）'!C32:I32,"=○",'様式２（実績報告書）'!V32:AB32,"&gt;=50"),0)</f>
        <v>0</v>
      </c>
      <c r="N35" s="43">
        <f t="shared" si="0"/>
        <v>0</v>
      </c>
      <c r="U35" s="75"/>
      <c r="V35" s="76">
        <f>IF(M35&gt;0,SUMIFS('様式２（実績報告書）'!V32:AB32,'様式２（実績報告書）'!C32:I32,"=○",'様式２（実績報告書）'!V32:AB32,"&gt;=50"),0)</f>
        <v>0</v>
      </c>
      <c r="AC35" s="74"/>
    </row>
    <row r="36" spans="1:29" ht="35.5" thickBot="1" x14ac:dyDescent="0.6">
      <c r="A36" s="77">
        <f t="shared" si="1"/>
        <v>45011</v>
      </c>
      <c r="B36" s="27"/>
      <c r="C36" s="27"/>
      <c r="D36" s="147">
        <f>SUM('様式２（実績報告書）'!J37)</f>
        <v>0</v>
      </c>
      <c r="E36" s="147"/>
      <c r="F36" s="148">
        <f>IF(AND($G$23&gt;=4,'様式２（実績報告書）'!K37="150回以上",'様式２（実績報告書）'!L37="実施"),D36*3000,0)</f>
        <v>0</v>
      </c>
      <c r="G36" s="148"/>
      <c r="H36" s="148"/>
      <c r="I36" s="148"/>
      <c r="J36" s="148">
        <f>IF(AND($G$24&gt;=4,'様式２（実績報告書）'!K37="100回以上",'様式２（実績報告書）'!L37="実施"),D36*2000,0)</f>
        <v>0</v>
      </c>
      <c r="K36" s="148"/>
      <c r="L36" s="148"/>
      <c r="M36" s="34">
        <f>IF(AND(F36=0,J36=0),COUNTIFS('様式２（実績報告書）'!C36:I36,"=○",'様式２（実績報告書）'!V36:AB36,"&gt;=50"),0)</f>
        <v>0</v>
      </c>
      <c r="N36" s="43">
        <f t="shared" si="0"/>
        <v>0</v>
      </c>
      <c r="U36" s="75"/>
      <c r="V36" s="76">
        <f>IF(M36&gt;0,SUMIFS('様式２（実績報告書）'!V36:AB36,'様式２（実績報告書）'!C36:I36,"=○",'様式２（実績報告書）'!V36:AB36,"&gt;=50"),0)</f>
        <v>0</v>
      </c>
      <c r="AC36" s="74"/>
    </row>
    <row r="37" spans="1:29" ht="35.5" thickTop="1" x14ac:dyDescent="0.55000000000000004">
      <c r="A37" s="29" t="s">
        <v>26</v>
      </c>
      <c r="B37" s="29"/>
      <c r="C37" s="29"/>
      <c r="D37" s="149">
        <f>SUM(D29:E36)</f>
        <v>0</v>
      </c>
      <c r="E37" s="149"/>
      <c r="F37" s="150">
        <f>SUM(F29:I36)</f>
        <v>0</v>
      </c>
      <c r="G37" s="150"/>
      <c r="H37" s="150"/>
      <c r="I37" s="150"/>
      <c r="J37" s="150">
        <f>SUM(J29:L36)</f>
        <v>0</v>
      </c>
      <c r="K37" s="150"/>
      <c r="L37" s="150"/>
      <c r="M37" s="35">
        <f>SUM(M29:M36)</f>
        <v>0</v>
      </c>
      <c r="N37" s="47">
        <f>SUM(N29:N36)</f>
        <v>0</v>
      </c>
      <c r="U37" s="75"/>
      <c r="AC37" s="74"/>
    </row>
    <row r="38" spans="1:29" ht="45" customHeight="1" thickBot="1" x14ac:dyDescent="0.6">
      <c r="A38" s="19" t="s">
        <v>112</v>
      </c>
      <c r="B38" s="44"/>
      <c r="C38" s="44"/>
      <c r="D38" s="44"/>
      <c r="E38" s="44"/>
      <c r="F38" s="151">
        <f ca="1">SUMIF(F29:I36,"&gt;0",D29:E36)</f>
        <v>0</v>
      </c>
      <c r="G38" s="151"/>
      <c r="H38" s="151"/>
      <c r="I38" s="151"/>
      <c r="J38" s="151">
        <f ca="1">SUMIF(J29:L36,"&gt;0",D29:E36)</f>
        <v>0</v>
      </c>
      <c r="K38" s="151"/>
      <c r="L38" s="151"/>
      <c r="M38" s="73"/>
      <c r="N38" s="72">
        <f>SUM(V29:V36)</f>
        <v>0</v>
      </c>
      <c r="U38" s="71"/>
      <c r="V38" s="70"/>
      <c r="W38" s="70"/>
      <c r="X38" s="70"/>
      <c r="Y38" s="70"/>
      <c r="Z38" s="70"/>
      <c r="AA38" s="70"/>
      <c r="AB38" s="70"/>
      <c r="AC38" s="69"/>
    </row>
    <row r="39" spans="1:29" ht="33.75" customHeight="1" x14ac:dyDescent="0.55000000000000004">
      <c r="A39" s="19"/>
      <c r="B39" s="44"/>
      <c r="C39" s="44"/>
      <c r="D39" s="44"/>
      <c r="E39" s="44"/>
      <c r="F39" s="68"/>
      <c r="G39" s="68"/>
      <c r="H39" s="68"/>
      <c r="I39" s="68"/>
      <c r="J39" s="68"/>
      <c r="K39" s="68"/>
      <c r="L39" s="68"/>
      <c r="M39" s="67"/>
      <c r="N39" s="66"/>
    </row>
    <row r="40" spans="1:29" ht="35" x14ac:dyDescent="0.55000000000000004">
      <c r="A40" s="26" t="s">
        <v>111</v>
      </c>
      <c r="B40" s="26"/>
      <c r="C40" s="26"/>
      <c r="D40" s="26"/>
      <c r="E40" s="26"/>
      <c r="F40" s="26"/>
      <c r="G40" s="26"/>
      <c r="H40" s="26"/>
      <c r="I40" s="26"/>
      <c r="J40" s="44"/>
      <c r="K40" s="44"/>
      <c r="L40" s="44"/>
      <c r="M40" s="44"/>
      <c r="N40" s="22"/>
    </row>
    <row r="41" spans="1:29" ht="35" x14ac:dyDescent="0.55000000000000004">
      <c r="A41" s="26"/>
      <c r="B41" s="26"/>
      <c r="C41" s="152" t="s">
        <v>110</v>
      </c>
      <c r="D41" s="152"/>
      <c r="E41" s="153"/>
      <c r="F41" s="153"/>
      <c r="G41" s="153"/>
      <c r="H41" s="153"/>
      <c r="I41" s="153"/>
      <c r="J41" s="153"/>
      <c r="K41" s="153"/>
      <c r="L41" s="153"/>
      <c r="M41" s="153"/>
    </row>
    <row r="42" spans="1:29" ht="35" x14ac:dyDescent="0.55000000000000004">
      <c r="A42" s="26"/>
      <c r="B42" s="26"/>
      <c r="C42" s="152" t="s">
        <v>109</v>
      </c>
      <c r="D42" s="152"/>
      <c r="E42" s="153"/>
      <c r="F42" s="153"/>
      <c r="G42" s="153"/>
      <c r="H42" s="153"/>
      <c r="I42" s="153"/>
      <c r="J42" s="153"/>
      <c r="K42" s="153"/>
      <c r="L42" s="153"/>
      <c r="M42" s="153"/>
    </row>
    <row r="43" spans="1:29" ht="35" x14ac:dyDescent="0.55000000000000004">
      <c r="A43" s="26"/>
      <c r="B43" s="26"/>
      <c r="C43" s="152" t="s">
        <v>108</v>
      </c>
      <c r="D43" s="152"/>
      <c r="E43" s="153"/>
      <c r="F43" s="153"/>
      <c r="G43" s="153"/>
      <c r="H43" s="153"/>
      <c r="I43" s="153"/>
      <c r="J43" s="153"/>
      <c r="K43" s="153"/>
      <c r="L43" s="153"/>
      <c r="M43" s="153"/>
    </row>
    <row r="44" spans="1:29" ht="35" x14ac:dyDescent="0.55000000000000004">
      <c r="A44" s="26"/>
      <c r="B44" s="26"/>
      <c r="C44" s="152" t="s">
        <v>107</v>
      </c>
      <c r="D44" s="152"/>
      <c r="E44" s="153"/>
      <c r="F44" s="153"/>
      <c r="G44" s="153"/>
      <c r="H44" s="153"/>
      <c r="I44" s="153"/>
      <c r="J44" s="153"/>
      <c r="K44" s="153"/>
      <c r="L44" s="153"/>
      <c r="M44" s="153"/>
    </row>
    <row r="45" spans="1:29" ht="35" x14ac:dyDescent="0.55000000000000004">
      <c r="A45" s="26"/>
      <c r="B45" s="26"/>
      <c r="C45" s="152" t="s">
        <v>106</v>
      </c>
      <c r="D45" s="152"/>
      <c r="E45" s="153"/>
      <c r="F45" s="153"/>
      <c r="G45" s="153"/>
      <c r="H45" s="153"/>
      <c r="I45" s="153"/>
      <c r="J45" s="153"/>
      <c r="K45" s="153"/>
      <c r="L45" s="153"/>
      <c r="M45" s="153"/>
    </row>
    <row r="46" spans="1:29" ht="35" x14ac:dyDescent="0.55000000000000004">
      <c r="A46" s="26"/>
      <c r="B46" s="26"/>
      <c r="C46" s="152" t="s">
        <v>105</v>
      </c>
      <c r="D46" s="152"/>
      <c r="E46" s="153"/>
      <c r="F46" s="153"/>
      <c r="G46" s="153"/>
      <c r="H46" s="153"/>
      <c r="I46" s="153"/>
      <c r="J46" s="153"/>
      <c r="K46" s="153"/>
      <c r="L46" s="153"/>
      <c r="M46" s="153"/>
    </row>
    <row r="47" spans="1:29" ht="35" x14ac:dyDescent="0.55000000000000004">
      <c r="A47" s="26"/>
      <c r="B47" s="26"/>
      <c r="C47" s="152" t="s">
        <v>104</v>
      </c>
      <c r="D47" s="152"/>
      <c r="E47" s="153"/>
      <c r="F47" s="153"/>
      <c r="G47" s="153"/>
      <c r="H47" s="153"/>
      <c r="I47" s="153"/>
      <c r="J47" s="153"/>
      <c r="K47" s="153"/>
      <c r="L47" s="153"/>
      <c r="M47" s="153"/>
    </row>
    <row r="48" spans="1:29" ht="35" x14ac:dyDescent="0.55000000000000004">
      <c r="A48" s="26"/>
      <c r="B48" s="26"/>
      <c r="C48" s="65" t="s">
        <v>8</v>
      </c>
      <c r="D48" s="64"/>
      <c r="E48" s="64"/>
      <c r="F48" s="64"/>
      <c r="G48" s="64"/>
      <c r="H48" s="64"/>
      <c r="I48" s="64"/>
      <c r="J48" s="64"/>
      <c r="K48" s="64"/>
      <c r="L48" s="64"/>
      <c r="M48" s="63"/>
    </row>
    <row r="49" spans="1:15" ht="55.5" customHeight="1" x14ac:dyDescent="0.55000000000000004">
      <c r="A49" s="26"/>
      <c r="B49" s="26"/>
      <c r="C49" s="160"/>
      <c r="D49" s="161"/>
      <c r="E49" s="161"/>
      <c r="F49" s="161"/>
      <c r="G49" s="161"/>
      <c r="H49" s="161"/>
      <c r="I49" s="161"/>
      <c r="J49" s="161"/>
      <c r="K49" s="161"/>
      <c r="L49" s="161"/>
      <c r="M49" s="162"/>
    </row>
    <row r="50" spans="1:15" ht="35.25" customHeight="1" x14ac:dyDescent="0.55000000000000004">
      <c r="A50" s="26"/>
      <c r="B50" s="26"/>
      <c r="C50" s="62"/>
      <c r="D50" s="62"/>
      <c r="E50" s="62"/>
      <c r="F50" s="62"/>
      <c r="G50" s="62"/>
      <c r="H50" s="62"/>
      <c r="I50" s="62"/>
      <c r="J50" s="62"/>
      <c r="K50" s="62"/>
      <c r="L50" s="62"/>
      <c r="M50" s="62"/>
      <c r="N50" s="62"/>
    </row>
    <row r="51" spans="1:15" ht="39.75" customHeight="1" x14ac:dyDescent="0.55000000000000004">
      <c r="A51" s="45" t="s">
        <v>17</v>
      </c>
      <c r="B51" s="155"/>
      <c r="C51" s="156"/>
      <c r="D51" s="156"/>
      <c r="E51" s="156"/>
      <c r="F51" s="156"/>
      <c r="G51" s="156"/>
      <c r="H51" s="157"/>
      <c r="I51" s="159" t="s">
        <v>18</v>
      </c>
      <c r="J51" s="159"/>
      <c r="K51" s="159"/>
      <c r="L51" s="154"/>
      <c r="M51" s="154"/>
      <c r="N51" s="154"/>
      <c r="O51" s="21"/>
    </row>
    <row r="52" spans="1:15" ht="39.75" customHeight="1" x14ac:dyDescent="0.55000000000000004">
      <c r="A52" s="45" t="s">
        <v>19</v>
      </c>
      <c r="B52" s="155"/>
      <c r="C52" s="156"/>
      <c r="D52" s="156"/>
      <c r="E52" s="156"/>
      <c r="F52" s="156"/>
      <c r="G52" s="156"/>
      <c r="H52" s="157"/>
      <c r="I52" s="159" t="s">
        <v>20</v>
      </c>
      <c r="J52" s="159"/>
      <c r="K52" s="159"/>
      <c r="L52" s="154"/>
      <c r="M52" s="154"/>
      <c r="N52" s="154"/>
      <c r="O52" s="20"/>
    </row>
    <row r="53" spans="1:15" ht="39.75" customHeight="1" x14ac:dyDescent="0.55000000000000004">
      <c r="A53" s="45" t="s">
        <v>21</v>
      </c>
      <c r="B53" s="155"/>
      <c r="C53" s="156"/>
      <c r="D53" s="156"/>
      <c r="E53" s="156"/>
      <c r="F53" s="156"/>
      <c r="G53" s="156"/>
      <c r="H53" s="157"/>
      <c r="I53" s="159" t="s">
        <v>22</v>
      </c>
      <c r="J53" s="159"/>
      <c r="K53" s="159"/>
      <c r="L53" s="154"/>
      <c r="M53" s="154"/>
      <c r="N53" s="154"/>
      <c r="O53" s="20"/>
    </row>
    <row r="54" spans="1:15" ht="39.75" customHeight="1" x14ac:dyDescent="0.55000000000000004">
      <c r="A54" s="45" t="s">
        <v>24</v>
      </c>
      <c r="B54" s="155"/>
      <c r="C54" s="156"/>
      <c r="D54" s="156"/>
      <c r="E54" s="156"/>
      <c r="F54" s="156"/>
      <c r="G54" s="156"/>
      <c r="H54" s="156"/>
      <c r="I54" s="156"/>
      <c r="J54" s="156"/>
      <c r="K54" s="156"/>
      <c r="L54" s="156"/>
      <c r="M54" s="156"/>
      <c r="N54" s="157"/>
      <c r="O54" s="19"/>
    </row>
    <row r="55" spans="1:15" ht="39.75" customHeight="1" x14ac:dyDescent="0.55000000000000004">
      <c r="A55" s="45" t="s">
        <v>23</v>
      </c>
      <c r="B55" s="155"/>
      <c r="C55" s="156"/>
      <c r="D55" s="156"/>
      <c r="E55" s="156"/>
      <c r="F55" s="156"/>
      <c r="G55" s="156"/>
      <c r="H55" s="156"/>
      <c r="I55" s="156"/>
      <c r="J55" s="156"/>
      <c r="K55" s="156"/>
      <c r="L55" s="156"/>
      <c r="M55" s="156"/>
      <c r="N55" s="157"/>
      <c r="O55" s="22"/>
    </row>
  </sheetData>
  <mergeCells count="70">
    <mergeCell ref="B54:N54"/>
    <mergeCell ref="B55:N55"/>
    <mergeCell ref="L5:N5"/>
    <mergeCell ref="B52:H52"/>
    <mergeCell ref="I52:K52"/>
    <mergeCell ref="L52:N52"/>
    <mergeCell ref="B53:H53"/>
    <mergeCell ref="I53:K53"/>
    <mergeCell ref="L53:N53"/>
    <mergeCell ref="C46:D46"/>
    <mergeCell ref="E46:M46"/>
    <mergeCell ref="C47:D47"/>
    <mergeCell ref="E47:M47"/>
    <mergeCell ref="C49:M49"/>
    <mergeCell ref="B51:H51"/>
    <mergeCell ref="I51:K51"/>
    <mergeCell ref="L51:N51"/>
    <mergeCell ref="C43:D43"/>
    <mergeCell ref="E43:M43"/>
    <mergeCell ref="C44:D44"/>
    <mergeCell ref="E44:M44"/>
    <mergeCell ref="C45:D45"/>
    <mergeCell ref="E45:M45"/>
    <mergeCell ref="F38:I38"/>
    <mergeCell ref="J38:L38"/>
    <mergeCell ref="C41:D41"/>
    <mergeCell ref="E41:M41"/>
    <mergeCell ref="C42:D42"/>
    <mergeCell ref="E42:M42"/>
    <mergeCell ref="D37:E37"/>
    <mergeCell ref="F37:I37"/>
    <mergeCell ref="J37:L37"/>
    <mergeCell ref="D35:E35"/>
    <mergeCell ref="F35:I35"/>
    <mergeCell ref="J35:L35"/>
    <mergeCell ref="D36:E36"/>
    <mergeCell ref="F36:I36"/>
    <mergeCell ref="J36:L36"/>
    <mergeCell ref="D33:E33"/>
    <mergeCell ref="F33:I33"/>
    <mergeCell ref="J33:L33"/>
    <mergeCell ref="D34:E34"/>
    <mergeCell ref="F34:I34"/>
    <mergeCell ref="J34:L34"/>
    <mergeCell ref="D31:E31"/>
    <mergeCell ref="F31:I31"/>
    <mergeCell ref="J31:L31"/>
    <mergeCell ref="D32:E32"/>
    <mergeCell ref="F32:I32"/>
    <mergeCell ref="J32:L32"/>
    <mergeCell ref="D29:E29"/>
    <mergeCell ref="F29:I29"/>
    <mergeCell ref="J29:L29"/>
    <mergeCell ref="D30:E30"/>
    <mergeCell ref="F30:I30"/>
    <mergeCell ref="J30:L30"/>
    <mergeCell ref="C28:E28"/>
    <mergeCell ref="F28:I28"/>
    <mergeCell ref="J28:L28"/>
    <mergeCell ref="M28:N28"/>
    <mergeCell ref="L2:N2"/>
    <mergeCell ref="L6:N6"/>
    <mergeCell ref="L7:N7"/>
    <mergeCell ref="A10:N10"/>
    <mergeCell ref="A14:N14"/>
    <mergeCell ref="F17:J17"/>
    <mergeCell ref="C27:E27"/>
    <mergeCell ref="F27:I27"/>
    <mergeCell ref="J27:L27"/>
    <mergeCell ref="M27:N27"/>
  </mergeCells>
  <phoneticPr fontId="2"/>
  <pageMargins left="0.70866141732283472" right="0.70866141732283472" top="0.74803149606299213" bottom="0.74803149606299213" header="0.31496062992125984" footer="0.31496062992125984"/>
  <pageSetup paperSize="9" scale="3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workbookViewId="0">
      <selection activeCell="D8" sqref="D8"/>
    </sheetView>
  </sheetViews>
  <sheetFormatPr defaultColWidth="9" defaultRowHeight="21" customHeight="1" x14ac:dyDescent="0.55000000000000004"/>
  <cols>
    <col min="1" max="1" width="2.58203125" style="48" customWidth="1"/>
    <col min="2" max="2" width="10.83203125" style="48" customWidth="1"/>
    <col min="3" max="3" width="3.5" style="48" bestFit="1" customWidth="1"/>
    <col min="4" max="4" width="18.58203125" style="48" customWidth="1"/>
    <col min="5" max="5" width="9" style="48"/>
    <col min="6" max="8" width="7.08203125" style="48" customWidth="1"/>
    <col min="9" max="9" width="14.25" style="48" customWidth="1"/>
    <col min="10" max="16384" width="9" style="48"/>
  </cols>
  <sheetData>
    <row r="1" spans="1:9" ht="21" customHeight="1" x14ac:dyDescent="0.55000000000000004">
      <c r="A1" s="48" t="s">
        <v>61</v>
      </c>
    </row>
    <row r="3" spans="1:9" ht="21" customHeight="1" x14ac:dyDescent="0.55000000000000004">
      <c r="H3" s="167" t="s">
        <v>62</v>
      </c>
      <c r="I3" s="167"/>
    </row>
    <row r="4" spans="1:9" ht="21" customHeight="1" x14ac:dyDescent="0.55000000000000004">
      <c r="H4" s="168" t="s">
        <v>63</v>
      </c>
      <c r="I4" s="168"/>
    </row>
    <row r="6" spans="1:9" ht="21" customHeight="1" x14ac:dyDescent="0.55000000000000004">
      <c r="B6" s="48" t="s">
        <v>64</v>
      </c>
    </row>
    <row r="8" spans="1:9" ht="21" customHeight="1" x14ac:dyDescent="0.55000000000000004">
      <c r="E8" s="48" t="s">
        <v>65</v>
      </c>
      <c r="F8" s="48" t="s">
        <v>66</v>
      </c>
      <c r="G8" s="169"/>
      <c r="H8" s="169"/>
      <c r="I8" s="169"/>
    </row>
    <row r="9" spans="1:9" ht="21" customHeight="1" x14ac:dyDescent="0.55000000000000004">
      <c r="F9" s="48" t="s">
        <v>67</v>
      </c>
      <c r="G9" s="170" t="str">
        <f>'様式２（実績報告書）'!C1</f>
        <v>医療法人○○会△△医院</v>
      </c>
      <c r="H9" s="170"/>
      <c r="I9" s="170"/>
    </row>
    <row r="10" spans="1:9" ht="21" customHeight="1" x14ac:dyDescent="0.55000000000000004">
      <c r="G10" s="170" t="str">
        <f>'様式２（実績報告書）'!J77</f>
        <v>理事長　○○○○</v>
      </c>
      <c r="H10" s="170"/>
      <c r="I10" s="170"/>
    </row>
    <row r="11" spans="1:9" ht="21" customHeight="1" x14ac:dyDescent="0.55000000000000004">
      <c r="F11" s="164" t="s">
        <v>68</v>
      </c>
      <c r="G11" s="164"/>
      <c r="H11" s="166" t="str">
        <f>'様式３（県請求書）'!L7</f>
        <v>####-##-####</v>
      </c>
      <c r="I11" s="166"/>
    </row>
    <row r="12" spans="1:9" ht="21" customHeight="1" x14ac:dyDescent="0.55000000000000004">
      <c r="F12" s="164" t="s">
        <v>69</v>
      </c>
      <c r="G12" s="164"/>
      <c r="H12" s="165"/>
      <c r="I12" s="165"/>
    </row>
    <row r="13" spans="1:9" ht="21" customHeight="1" x14ac:dyDescent="0.55000000000000004">
      <c r="F13" s="164" t="s">
        <v>70</v>
      </c>
      <c r="G13" s="164"/>
      <c r="H13" s="165"/>
      <c r="I13" s="165"/>
    </row>
    <row r="14" spans="1:9" ht="21" customHeight="1" x14ac:dyDescent="0.55000000000000004">
      <c r="H14" s="49"/>
      <c r="I14" s="49"/>
    </row>
    <row r="15" spans="1:9" ht="21" customHeight="1" x14ac:dyDescent="0.55000000000000004">
      <c r="A15" s="164" t="s">
        <v>71</v>
      </c>
      <c r="B15" s="164"/>
      <c r="C15" s="164"/>
      <c r="D15" s="164"/>
      <c r="E15" s="164"/>
      <c r="F15" s="164"/>
      <c r="G15" s="164"/>
      <c r="H15" s="164"/>
      <c r="I15" s="164"/>
    </row>
    <row r="16" spans="1:9" ht="21" customHeight="1" x14ac:dyDescent="0.55000000000000004">
      <c r="A16" s="164" t="s">
        <v>129</v>
      </c>
      <c r="B16" s="164"/>
      <c r="C16" s="164"/>
      <c r="D16" s="164"/>
      <c r="E16" s="164"/>
      <c r="F16" s="164"/>
      <c r="G16" s="164"/>
      <c r="H16" s="164"/>
      <c r="I16" s="164"/>
    </row>
    <row r="18" spans="1:9" ht="21" customHeight="1" x14ac:dyDescent="0.55000000000000004">
      <c r="B18" s="48" t="s">
        <v>72</v>
      </c>
    </row>
    <row r="20" spans="1:9" ht="21" customHeight="1" x14ac:dyDescent="0.55000000000000004">
      <c r="A20" s="163" t="s">
        <v>73</v>
      </c>
      <c r="B20" s="163"/>
      <c r="C20" s="163"/>
      <c r="D20" s="163"/>
      <c r="E20" s="163"/>
      <c r="F20" s="163"/>
      <c r="G20" s="163"/>
      <c r="H20" s="163"/>
      <c r="I20" s="163"/>
    </row>
    <row r="22" spans="1:9" ht="21" customHeight="1" x14ac:dyDescent="0.55000000000000004">
      <c r="A22" s="48" t="s">
        <v>74</v>
      </c>
      <c r="C22" s="50" t="s">
        <v>75</v>
      </c>
      <c r="D22" s="51">
        <f>'様式３（県請求書）'!F17</f>
        <v>0</v>
      </c>
      <c r="E22" s="48" t="s">
        <v>76</v>
      </c>
    </row>
    <row r="24" spans="1:9" ht="21" customHeight="1" x14ac:dyDescent="0.55000000000000004">
      <c r="A24" s="48" t="s">
        <v>77</v>
      </c>
    </row>
    <row r="26" spans="1:9" ht="21" customHeight="1" x14ac:dyDescent="0.55000000000000004">
      <c r="A26" s="48" t="s">
        <v>78</v>
      </c>
    </row>
    <row r="28" spans="1:9" ht="21" customHeight="1" x14ac:dyDescent="0.55000000000000004">
      <c r="A28" s="48" t="s">
        <v>79</v>
      </c>
    </row>
    <row r="29" spans="1:9" ht="21" customHeight="1" x14ac:dyDescent="0.55000000000000004">
      <c r="B29" s="48" t="s">
        <v>80</v>
      </c>
    </row>
  </sheetData>
  <sheetProtection sheet="1" objects="1" scenarios="1"/>
  <mergeCells count="14">
    <mergeCell ref="F11:G11"/>
    <mergeCell ref="H11:I11"/>
    <mergeCell ref="H3:I3"/>
    <mergeCell ref="H4:I4"/>
    <mergeCell ref="G8:I8"/>
    <mergeCell ref="G9:I9"/>
    <mergeCell ref="G10:I10"/>
    <mergeCell ref="A20:I20"/>
    <mergeCell ref="F12:G12"/>
    <mergeCell ref="H12:I12"/>
    <mergeCell ref="F13:G13"/>
    <mergeCell ref="H13:I13"/>
    <mergeCell ref="A15:I15"/>
    <mergeCell ref="A16:I16"/>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topLeftCell="A19" zoomScaleNormal="100" workbookViewId="0">
      <selection activeCell="F9" sqref="F9"/>
    </sheetView>
  </sheetViews>
  <sheetFormatPr defaultColWidth="9" defaultRowHeight="21" customHeight="1" x14ac:dyDescent="0.55000000000000004"/>
  <cols>
    <col min="1" max="1" width="2.58203125" style="48" customWidth="1"/>
    <col min="2" max="2" width="10.83203125" style="48" customWidth="1"/>
    <col min="3" max="3" width="3.5" style="48" bestFit="1" customWidth="1"/>
    <col min="4" max="4" width="18.58203125" style="48" customWidth="1"/>
    <col min="5" max="5" width="9" style="48"/>
    <col min="6" max="8" width="7.08203125" style="48" customWidth="1"/>
    <col min="9" max="9" width="14.25" style="48" customWidth="1"/>
    <col min="10" max="16384" width="9" style="48"/>
  </cols>
  <sheetData>
    <row r="1" spans="1:9" ht="21" customHeight="1" x14ac:dyDescent="0.55000000000000004">
      <c r="H1" s="48" t="s">
        <v>87</v>
      </c>
    </row>
    <row r="4" spans="1:9" ht="21" customHeight="1" x14ac:dyDescent="0.55000000000000004">
      <c r="H4" s="168" t="s">
        <v>63</v>
      </c>
      <c r="I4" s="168"/>
    </row>
    <row r="7" spans="1:9" ht="21" customHeight="1" x14ac:dyDescent="0.55000000000000004">
      <c r="H7" s="54"/>
      <c r="I7" s="54"/>
    </row>
    <row r="8" spans="1:9" ht="25.5" customHeight="1" x14ac:dyDescent="0.55000000000000004">
      <c r="A8" s="48" t="s">
        <v>95</v>
      </c>
      <c r="D8" s="59" t="s">
        <v>96</v>
      </c>
      <c r="E8" s="48" t="s">
        <v>97</v>
      </c>
      <c r="F8" s="168" t="s">
        <v>98</v>
      </c>
      <c r="G8" s="168"/>
      <c r="H8" s="168"/>
      <c r="I8" s="48" t="s">
        <v>99</v>
      </c>
    </row>
    <row r="9" spans="1:9" ht="25.5" customHeight="1" x14ac:dyDescent="0.55000000000000004">
      <c r="A9" s="48" t="s">
        <v>100</v>
      </c>
      <c r="C9" s="172" t="str">
        <f>'別記様式１（県申請書）'!G9</f>
        <v>医療法人○○会△△医院</v>
      </c>
      <c r="D9" s="172"/>
      <c r="E9" s="48" t="s">
        <v>88</v>
      </c>
    </row>
    <row r="10" spans="1:9" ht="21" customHeight="1" x14ac:dyDescent="0.55000000000000004">
      <c r="H10" s="55"/>
      <c r="I10" s="55"/>
    </row>
    <row r="11" spans="1:9" ht="21" customHeight="1" x14ac:dyDescent="0.55000000000000004">
      <c r="H11" s="49"/>
      <c r="I11" s="49"/>
    </row>
    <row r="13" spans="1:9" ht="21" customHeight="1" x14ac:dyDescent="0.55000000000000004">
      <c r="B13" s="56" t="s">
        <v>89</v>
      </c>
    </row>
    <row r="14" spans="1:9" ht="21" customHeight="1" x14ac:dyDescent="0.55000000000000004">
      <c r="B14" s="56" t="s">
        <v>90</v>
      </c>
    </row>
    <row r="15" spans="1:9" ht="21" customHeight="1" x14ac:dyDescent="0.55000000000000004">
      <c r="B15" s="56" t="s">
        <v>91</v>
      </c>
      <c r="I15" s="60"/>
    </row>
    <row r="16" spans="1:9" ht="21" customHeight="1" x14ac:dyDescent="0.55000000000000004">
      <c r="B16" s="56" t="s">
        <v>92</v>
      </c>
    </row>
    <row r="19" spans="3:9" ht="21" customHeight="1" x14ac:dyDescent="0.55000000000000004">
      <c r="C19" s="50"/>
      <c r="D19" s="51"/>
    </row>
    <row r="23" spans="3:9" ht="21" customHeight="1" x14ac:dyDescent="0.55000000000000004">
      <c r="E23" s="48" t="s">
        <v>93</v>
      </c>
      <c r="F23" s="171"/>
      <c r="G23" s="171"/>
      <c r="H23" s="171"/>
    </row>
    <row r="24" spans="3:9" ht="21" customHeight="1" x14ac:dyDescent="0.55000000000000004">
      <c r="E24" s="48" t="s">
        <v>94</v>
      </c>
      <c r="F24" s="171"/>
      <c r="G24" s="171"/>
      <c r="H24" s="171"/>
      <c r="I24" s="48" t="s">
        <v>31</v>
      </c>
    </row>
    <row r="25" spans="3:9" ht="21" customHeight="1" x14ac:dyDescent="0.55000000000000004">
      <c r="E25" s="48" t="s">
        <v>66</v>
      </c>
      <c r="F25" s="171"/>
      <c r="G25" s="171"/>
      <c r="H25" s="171"/>
    </row>
    <row r="26" spans="3:9" ht="21" customHeight="1" x14ac:dyDescent="0.55000000000000004">
      <c r="E26" s="48" t="s">
        <v>12</v>
      </c>
      <c r="F26" s="171"/>
      <c r="G26" s="171"/>
      <c r="H26" s="171"/>
    </row>
  </sheetData>
  <sheetProtection sheet="1" objects="1" scenarios="1"/>
  <mergeCells count="7">
    <mergeCell ref="F26:H26"/>
    <mergeCell ref="F8:H8"/>
    <mergeCell ref="C9:D9"/>
    <mergeCell ref="H4:I4"/>
    <mergeCell ref="F23:H23"/>
    <mergeCell ref="F24:H24"/>
    <mergeCell ref="F25:H25"/>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様式２（実績報告書）</vt:lpstr>
      <vt:lpstr>様式３（県請求書）</vt:lpstr>
      <vt:lpstr>別記様式１（県申請書）</vt:lpstr>
      <vt:lpstr>職域用添付（県添付資料）</vt:lpstr>
      <vt:lpstr>'職域用添付（県添付資料）'!Print_Area</vt:lpstr>
      <vt:lpstr>'様式２（実績報告書）'!Print_Area</vt:lpstr>
      <vt:lpstr>'様式３（県請求書）'!Print_Area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2023-02-06T06:09:59Z</cp:lastPrinted>
  <dcterms:created xsi:type="dcterms:W3CDTF">2021-05-25T06:48:22Z</dcterms:created>
  <dcterms:modified xsi:type="dcterms:W3CDTF">2023-02-06T06:22:26Z</dcterms:modified>
</cp:coreProperties>
</file>