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mc:AlternateContent xmlns:mc="http://schemas.openxmlformats.org/markup-compatibility/2006">
    <mc:Choice Requires="x15">
      <x15ac:absPath xmlns:x15ac="http://schemas.microsoft.com/office/spreadsheetml/2010/11/ac" url="\\10.17.51.28\10コロナ対策室\【資機材G】\ワクチン接種体制整備\04補助金・負担金\■03 緊急包括支援交付金\05 ★配布する資料（①時間外・休日加算、②派遣事業、③職域接種）\①②第11期（2-3月）\"/>
    </mc:Choice>
  </mc:AlternateContent>
  <xr:revisionPtr revIDLastSave="0" documentId="13_ncr:1_{0385B9F0-1101-42BE-B456-8398023473D1}" xr6:coauthVersionLast="47" xr6:coauthVersionMax="47" xr10:uidLastSave="{00000000-0000-0000-0000-000000000000}"/>
  <bookViews>
    <workbookView xWindow="-110" yWindow="-110" windowWidth="19420" windowHeight="10420" tabRatio="810" xr2:uid="{00000000-000D-0000-FFFF-FFFF00000000}"/>
  </bookViews>
  <sheets>
    <sheet name="様式２（実績報告）" sheetId="15" r:id="rId1"/>
    <sheet name="様式３（請求書）" sheetId="17" r:id="rId2"/>
    <sheet name="別記様式１（県申請書）" sheetId="11" r:id="rId3"/>
    <sheet name="職域用添付（県添付資料）" sheetId="12" r:id="rId4"/>
  </sheets>
  <definedNames>
    <definedName name="_xlnm._FilterDatabase" localSheetId="0" hidden="1">'様式２（実績報告）'!$A$8:$K$55</definedName>
    <definedName name="_xlnm._FilterDatabase" localSheetId="1" hidden="1">'様式３（請求書）'!#REF!</definedName>
    <definedName name="_xlnm.Print_Area" localSheetId="3">'職域用添付（県添付資料）'!$A$1:$I$26</definedName>
    <definedName name="_xlnm.Print_Area" localSheetId="0">'様式２（実績報告）'!$A$1:$M$112</definedName>
    <definedName name="_xlnm.Print_Area" localSheetId="1">'様式３（請求書）'!$A$1:$M$47</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51" i="15" l="1"/>
  <c r="E45" i="15"/>
  <c r="E39" i="15"/>
  <c r="G58" i="15"/>
  <c r="G57" i="15"/>
  <c r="H11" i="11" l="1"/>
  <c r="G10" i="11"/>
  <c r="G9" i="11"/>
  <c r="J6" i="17"/>
  <c r="A29" i="17"/>
  <c r="A30" i="17" s="1"/>
  <c r="A31" i="17" s="1"/>
  <c r="A32" i="17" s="1"/>
  <c r="A33" i="17" s="1"/>
  <c r="A34" i="17" s="1"/>
  <c r="A35" i="17" s="1"/>
  <c r="C112" i="15"/>
  <c r="W52" i="15"/>
  <c r="V52" i="15"/>
  <c r="U52" i="15"/>
  <c r="T52" i="15"/>
  <c r="S52" i="15"/>
  <c r="R52" i="15"/>
  <c r="W51" i="15"/>
  <c r="V51" i="15"/>
  <c r="U51" i="15"/>
  <c r="T51" i="15"/>
  <c r="S51" i="15"/>
  <c r="R51" i="15"/>
  <c r="I51" i="15"/>
  <c r="H51" i="15"/>
  <c r="G51" i="15"/>
  <c r="F51" i="15"/>
  <c r="D51" i="15"/>
  <c r="C51" i="15"/>
  <c r="X46" i="15"/>
  <c r="W46" i="15"/>
  <c r="V46" i="15"/>
  <c r="U46" i="15"/>
  <c r="T46" i="15"/>
  <c r="S46" i="15"/>
  <c r="R46" i="15"/>
  <c r="X45" i="15"/>
  <c r="W45" i="15"/>
  <c r="V45" i="15"/>
  <c r="U45" i="15"/>
  <c r="T45" i="15"/>
  <c r="S45" i="15"/>
  <c r="R45" i="15"/>
  <c r="I45" i="15"/>
  <c r="H45" i="15"/>
  <c r="G45" i="15"/>
  <c r="F45" i="15"/>
  <c r="D45" i="15"/>
  <c r="C45" i="15"/>
  <c r="J48" i="15" s="1"/>
  <c r="X40" i="15"/>
  <c r="W40" i="15"/>
  <c r="V40" i="15"/>
  <c r="U40" i="15"/>
  <c r="T40" i="15"/>
  <c r="S40" i="15"/>
  <c r="R40" i="15"/>
  <c r="X39" i="15"/>
  <c r="W39" i="15"/>
  <c r="V39" i="15"/>
  <c r="U39" i="15"/>
  <c r="T39" i="15"/>
  <c r="S39" i="15"/>
  <c r="R39" i="15"/>
  <c r="I39" i="15"/>
  <c r="J39" i="15" s="1"/>
  <c r="H39" i="15"/>
  <c r="G39" i="15"/>
  <c r="F39" i="15"/>
  <c r="D39" i="15"/>
  <c r="C39" i="15"/>
  <c r="J43" i="15" s="1"/>
  <c r="X34" i="15"/>
  <c r="W34" i="15"/>
  <c r="V34" i="15"/>
  <c r="U34" i="15"/>
  <c r="T34" i="15"/>
  <c r="S34" i="15"/>
  <c r="R34" i="15"/>
  <c r="X33" i="15"/>
  <c r="W33" i="15"/>
  <c r="V33" i="15"/>
  <c r="U33" i="15"/>
  <c r="T33" i="15"/>
  <c r="S33" i="15"/>
  <c r="R33" i="15"/>
  <c r="I33" i="15"/>
  <c r="H33" i="15"/>
  <c r="G33" i="15"/>
  <c r="F33" i="15"/>
  <c r="E33" i="15"/>
  <c r="D33" i="15"/>
  <c r="C33" i="15"/>
  <c r="X28" i="15"/>
  <c r="W28" i="15"/>
  <c r="V28" i="15"/>
  <c r="U28" i="15"/>
  <c r="T28" i="15"/>
  <c r="S28" i="15"/>
  <c r="R28" i="15"/>
  <c r="X27" i="15"/>
  <c r="W27" i="15"/>
  <c r="V27" i="15"/>
  <c r="U27" i="15"/>
  <c r="T27" i="15"/>
  <c r="S27" i="15"/>
  <c r="R27" i="15"/>
  <c r="I27" i="15"/>
  <c r="H27" i="15"/>
  <c r="G27" i="15"/>
  <c r="F27" i="15"/>
  <c r="E27" i="15"/>
  <c r="D27" i="15"/>
  <c r="C27" i="15"/>
  <c r="J31" i="15" s="1"/>
  <c r="X22" i="15"/>
  <c r="W22" i="15"/>
  <c r="V22" i="15"/>
  <c r="U22" i="15"/>
  <c r="T22" i="15"/>
  <c r="S22" i="15"/>
  <c r="R22" i="15"/>
  <c r="X21" i="15"/>
  <c r="W21" i="15"/>
  <c r="V21" i="15"/>
  <c r="U21" i="15"/>
  <c r="T21" i="15"/>
  <c r="S21" i="15"/>
  <c r="R21" i="15"/>
  <c r="I21" i="15"/>
  <c r="H21" i="15"/>
  <c r="G21" i="15"/>
  <c r="F21" i="15"/>
  <c r="E21" i="15"/>
  <c r="D21" i="15"/>
  <c r="C21" i="15"/>
  <c r="J18" i="15"/>
  <c r="X16" i="15"/>
  <c r="W16" i="15"/>
  <c r="V16" i="15"/>
  <c r="U16" i="15"/>
  <c r="T16" i="15"/>
  <c r="S16" i="15"/>
  <c r="R16" i="15"/>
  <c r="X15" i="15"/>
  <c r="W15" i="15"/>
  <c r="V15" i="15"/>
  <c r="U15" i="15"/>
  <c r="T15" i="15"/>
  <c r="S15" i="15"/>
  <c r="R15" i="15"/>
  <c r="I15" i="15"/>
  <c r="H15" i="15"/>
  <c r="G15" i="15"/>
  <c r="F15" i="15"/>
  <c r="E15" i="15"/>
  <c r="D15" i="15"/>
  <c r="C15" i="15"/>
  <c r="X10" i="15"/>
  <c r="W10" i="15"/>
  <c r="V10" i="15"/>
  <c r="U10" i="15"/>
  <c r="T10" i="15"/>
  <c r="S10" i="15"/>
  <c r="R10" i="15"/>
  <c r="X9" i="15"/>
  <c r="W9" i="15"/>
  <c r="V9" i="15"/>
  <c r="U9" i="15"/>
  <c r="T9" i="15"/>
  <c r="S9" i="15"/>
  <c r="R9" i="15"/>
  <c r="I9" i="15"/>
  <c r="H9" i="15"/>
  <c r="G9" i="15"/>
  <c r="F9" i="15"/>
  <c r="E9" i="15"/>
  <c r="D9" i="15"/>
  <c r="C9" i="15"/>
  <c r="J13" i="15" s="1"/>
  <c r="S8" i="15"/>
  <c r="T8" i="15" s="1"/>
  <c r="U8" i="15" s="1"/>
  <c r="V8" i="15" s="1"/>
  <c r="W8" i="15" s="1"/>
  <c r="X8" i="15" s="1"/>
  <c r="R14" i="15" s="1"/>
  <c r="S14" i="15" s="1"/>
  <c r="T14" i="15" s="1"/>
  <c r="U14" i="15" s="1"/>
  <c r="V14" i="15" s="1"/>
  <c r="W14" i="15" s="1"/>
  <c r="X14" i="15" s="1"/>
  <c r="R20" i="15" s="1"/>
  <c r="S20" i="15" s="1"/>
  <c r="T20" i="15" s="1"/>
  <c r="U20" i="15" s="1"/>
  <c r="V20" i="15" s="1"/>
  <c r="W20" i="15" s="1"/>
  <c r="X20" i="15" s="1"/>
  <c r="R26" i="15" s="1"/>
  <c r="S26" i="15" s="1"/>
  <c r="T26" i="15" s="1"/>
  <c r="U26" i="15" s="1"/>
  <c r="V26" i="15" s="1"/>
  <c r="W26" i="15" s="1"/>
  <c r="X26" i="15" s="1"/>
  <c r="R32" i="15" s="1"/>
  <c r="S32" i="15" s="1"/>
  <c r="T32" i="15" s="1"/>
  <c r="U32" i="15" s="1"/>
  <c r="V32" i="15" s="1"/>
  <c r="W32" i="15" s="1"/>
  <c r="X32" i="15" s="1"/>
  <c r="R38" i="15" s="1"/>
  <c r="S38" i="15" s="1"/>
  <c r="T38" i="15" s="1"/>
  <c r="U38" i="15" s="1"/>
  <c r="V38" i="15" s="1"/>
  <c r="W38" i="15" s="1"/>
  <c r="X38" i="15" s="1"/>
  <c r="R44" i="15" s="1"/>
  <c r="S44" i="15" s="1"/>
  <c r="T44" i="15" s="1"/>
  <c r="U44" i="15" s="1"/>
  <c r="V44" i="15" s="1"/>
  <c r="W44" i="15" s="1"/>
  <c r="X44" i="15" s="1"/>
  <c r="R50" i="15" s="1"/>
  <c r="S50" i="15" s="1"/>
  <c r="T50" i="15" s="1"/>
  <c r="U50" i="15" s="1"/>
  <c r="V50" i="15" s="1"/>
  <c r="W50" i="15" s="1"/>
  <c r="D8" i="15"/>
  <c r="E8" i="15" s="1"/>
  <c r="F8" i="15" s="1"/>
  <c r="G8" i="15" s="1"/>
  <c r="H8" i="15" s="1"/>
  <c r="I8" i="15" s="1"/>
  <c r="C14" i="15" s="1"/>
  <c r="D14" i="15" s="1"/>
  <c r="E14" i="15" s="1"/>
  <c r="F14" i="15" s="1"/>
  <c r="G14" i="15" s="1"/>
  <c r="H14" i="15" s="1"/>
  <c r="I14" i="15" s="1"/>
  <c r="C20" i="15" s="1"/>
  <c r="D20" i="15" s="1"/>
  <c r="E20" i="15" s="1"/>
  <c r="F20" i="15" s="1"/>
  <c r="G20" i="15" s="1"/>
  <c r="H20" i="15" s="1"/>
  <c r="I20" i="15" s="1"/>
  <c r="C26" i="15" s="1"/>
  <c r="D26" i="15" s="1"/>
  <c r="E26" i="15" s="1"/>
  <c r="F26" i="15" s="1"/>
  <c r="G26" i="15" s="1"/>
  <c r="H26" i="15" s="1"/>
  <c r="I26" i="15" s="1"/>
  <c r="C32" i="15" s="1"/>
  <c r="D32" i="15" s="1"/>
  <c r="E32" i="15" s="1"/>
  <c r="F32" i="15" s="1"/>
  <c r="G32" i="15" s="1"/>
  <c r="H32" i="15" s="1"/>
  <c r="I32" i="15" s="1"/>
  <c r="C38" i="15" s="1"/>
  <c r="D38" i="15" s="1"/>
  <c r="E38" i="15" s="1"/>
  <c r="F38" i="15" s="1"/>
  <c r="G38" i="15" s="1"/>
  <c r="H38" i="15" s="1"/>
  <c r="I38" i="15" s="1"/>
  <c r="C44" i="15" s="1"/>
  <c r="D44" i="15" s="1"/>
  <c r="E44" i="15" s="1"/>
  <c r="F44" i="15" s="1"/>
  <c r="G44" i="15" s="1"/>
  <c r="H44" i="15" s="1"/>
  <c r="I44" i="15" s="1"/>
  <c r="C50" i="15" s="1"/>
  <c r="D50" i="15" s="1"/>
  <c r="E50" i="15" s="1"/>
  <c r="F50" i="15" s="1"/>
  <c r="G50" i="15" s="1"/>
  <c r="H50" i="15" s="1"/>
  <c r="J25" i="15" l="1"/>
  <c r="J37" i="15"/>
  <c r="J42" i="15"/>
  <c r="J19" i="15"/>
  <c r="J49" i="15"/>
  <c r="J55" i="15"/>
  <c r="J15" i="15"/>
  <c r="J12" i="15"/>
  <c r="J36" i="15"/>
  <c r="J9" i="15"/>
  <c r="J33" i="15"/>
  <c r="J30" i="15"/>
  <c r="J54" i="15"/>
  <c r="J27" i="15"/>
  <c r="J51" i="15"/>
  <c r="J24" i="15"/>
  <c r="J21" i="15"/>
  <c r="J45" i="15"/>
  <c r="G59" i="15" l="1"/>
  <c r="G60" i="15"/>
  <c r="G61" i="15"/>
  <c r="G63" i="15" l="1"/>
  <c r="I23" i="17"/>
  <c r="G62" i="15"/>
  <c r="L35" i="17" l="1"/>
  <c r="L34" i="17"/>
  <c r="L33" i="17"/>
  <c r="L32" i="17"/>
  <c r="L31" i="17"/>
  <c r="L30" i="17"/>
  <c r="L29" i="17"/>
  <c r="L28" i="17"/>
  <c r="H29" i="17"/>
  <c r="J29" i="17" s="1"/>
  <c r="C30" i="17"/>
  <c r="E30" i="17" s="1"/>
  <c r="H28" i="17"/>
  <c r="J28" i="17" s="1"/>
  <c r="C29" i="17"/>
  <c r="E29" i="17" s="1"/>
  <c r="H35" i="17"/>
  <c r="J35" i="17" s="1"/>
  <c r="C28" i="17"/>
  <c r="E28" i="17" s="1"/>
  <c r="H34" i="17"/>
  <c r="J34" i="17" s="1"/>
  <c r="C35" i="17"/>
  <c r="E35" i="17" s="1"/>
  <c r="H33" i="17"/>
  <c r="J33" i="17" s="1"/>
  <c r="C34" i="17"/>
  <c r="E34" i="17" s="1"/>
  <c r="H32" i="17"/>
  <c r="J32" i="17" s="1"/>
  <c r="C33" i="17"/>
  <c r="E33" i="17" s="1"/>
  <c r="H31" i="17"/>
  <c r="J31" i="17" s="1"/>
  <c r="C32" i="17"/>
  <c r="E32" i="17" s="1"/>
  <c r="H30" i="17"/>
  <c r="J30" i="17" s="1"/>
  <c r="C31" i="17"/>
  <c r="E31" i="17" s="1"/>
  <c r="L36" i="17" l="1"/>
  <c r="J63" i="15" s="1"/>
  <c r="C36" i="17"/>
  <c r="E36" i="17"/>
  <c r="H36" i="17"/>
  <c r="J36" i="17" s="1"/>
  <c r="F17" i="17" l="1"/>
  <c r="D22" i="11" s="1"/>
  <c r="C9" i="12" l="1"/>
</calcChain>
</file>

<file path=xl/sharedStrings.xml><?xml version="1.0" encoding="utf-8"?>
<sst xmlns="http://schemas.openxmlformats.org/spreadsheetml/2006/main" count="204" uniqueCount="125">
  <si>
    <t>（日）</t>
    <rPh sb="1" eb="2">
      <t>ニチ</t>
    </rPh>
    <phoneticPr fontId="2"/>
  </si>
  <si>
    <t>（月）</t>
    <rPh sb="1" eb="2">
      <t>ゲツ</t>
    </rPh>
    <phoneticPr fontId="2"/>
  </si>
  <si>
    <t>（火）</t>
    <rPh sb="1" eb="2">
      <t>カ</t>
    </rPh>
    <phoneticPr fontId="2"/>
  </si>
  <si>
    <t>（水）</t>
    <rPh sb="1" eb="2">
      <t>スイ</t>
    </rPh>
    <phoneticPr fontId="2"/>
  </si>
  <si>
    <t>（木）</t>
    <rPh sb="1" eb="2">
      <t>モク</t>
    </rPh>
    <phoneticPr fontId="2"/>
  </si>
  <si>
    <t>（金）</t>
    <rPh sb="1" eb="2">
      <t>キン</t>
    </rPh>
    <phoneticPr fontId="2"/>
  </si>
  <si>
    <t>（土）</t>
    <rPh sb="1" eb="2">
      <t>ド</t>
    </rPh>
    <phoneticPr fontId="2"/>
  </si>
  <si>
    <t>備考</t>
    <rPh sb="0" eb="2">
      <t>ビコウ</t>
    </rPh>
    <phoneticPr fontId="2"/>
  </si>
  <si>
    <t>開設者氏名</t>
    <rPh sb="0" eb="3">
      <t>カイセツシャ</t>
    </rPh>
    <rPh sb="3" eb="5">
      <t>シメイ</t>
    </rPh>
    <phoneticPr fontId="2"/>
  </si>
  <si>
    <t>電話番号</t>
    <rPh sb="0" eb="2">
      <t>デンワ</t>
    </rPh>
    <rPh sb="2" eb="4">
      <t>バンゴウ</t>
    </rPh>
    <phoneticPr fontId="2"/>
  </si>
  <si>
    <t>請求金額</t>
    <rPh sb="0" eb="2">
      <t>セイキュウ</t>
    </rPh>
    <rPh sb="2" eb="4">
      <t>キンガク</t>
    </rPh>
    <phoneticPr fontId="5"/>
  </si>
  <si>
    <t>内訳</t>
    <rPh sb="0" eb="2">
      <t>ウチワケ</t>
    </rPh>
    <phoneticPr fontId="2"/>
  </si>
  <si>
    <t>上記が事実と相違ないことを証明する。</t>
    <rPh sb="0" eb="2">
      <t>ジョウキ</t>
    </rPh>
    <rPh sb="3" eb="5">
      <t>ジジツ</t>
    </rPh>
    <rPh sb="6" eb="8">
      <t>ソウイ</t>
    </rPh>
    <rPh sb="13" eb="15">
      <t>ショウメイ</t>
    </rPh>
    <phoneticPr fontId="2"/>
  </si>
  <si>
    <t>　新型コロナウイルスワクチン接種の実績報告書（病院）</t>
    <rPh sb="1" eb="3">
      <t>シンガタ</t>
    </rPh>
    <rPh sb="14" eb="16">
      <t>セッシュ</t>
    </rPh>
    <rPh sb="17" eb="19">
      <t>ジッセキ</t>
    </rPh>
    <rPh sb="19" eb="22">
      <t>ホウコクショ</t>
    </rPh>
    <rPh sb="23" eb="25">
      <t>ビョウイン</t>
    </rPh>
    <phoneticPr fontId="2"/>
  </si>
  <si>
    <t>金融機関コード</t>
    <rPh sb="0" eb="2">
      <t>キンユウ</t>
    </rPh>
    <rPh sb="2" eb="4">
      <t>キカン</t>
    </rPh>
    <phoneticPr fontId="2"/>
  </si>
  <si>
    <t>支店コード</t>
    <rPh sb="0" eb="2">
      <t>シテン</t>
    </rPh>
    <phoneticPr fontId="2"/>
  </si>
  <si>
    <t>金融機関名</t>
    <rPh sb="0" eb="2">
      <t>キンユウ</t>
    </rPh>
    <rPh sb="2" eb="5">
      <t>キカンメイ</t>
    </rPh>
    <phoneticPr fontId="2"/>
  </si>
  <si>
    <t>支店名</t>
    <rPh sb="0" eb="2">
      <t>シテン</t>
    </rPh>
    <rPh sb="2" eb="3">
      <t>メイ</t>
    </rPh>
    <phoneticPr fontId="2"/>
  </si>
  <si>
    <t>預金種別</t>
    <rPh sb="0" eb="2">
      <t>ヨキン</t>
    </rPh>
    <rPh sb="2" eb="4">
      <t>シュベツ</t>
    </rPh>
    <phoneticPr fontId="2"/>
  </si>
  <si>
    <t>口座番号</t>
    <rPh sb="0" eb="2">
      <t>コウザ</t>
    </rPh>
    <rPh sb="2" eb="4">
      <t>バンゴウ</t>
    </rPh>
    <phoneticPr fontId="2"/>
  </si>
  <si>
    <t>口座名義人</t>
    <rPh sb="0" eb="2">
      <t>コウザ</t>
    </rPh>
    <rPh sb="2" eb="5">
      <t>メイギニン</t>
    </rPh>
    <phoneticPr fontId="2"/>
  </si>
  <si>
    <t>フリガナ</t>
    <phoneticPr fontId="2"/>
  </si>
  <si>
    <t>(特別体制)医師の延べ時間</t>
    <rPh sb="1" eb="3">
      <t>トクベツ</t>
    </rPh>
    <rPh sb="3" eb="5">
      <t>タイセイ</t>
    </rPh>
    <rPh sb="6" eb="8">
      <t>イシ</t>
    </rPh>
    <rPh sb="9" eb="10">
      <t>ノ</t>
    </rPh>
    <rPh sb="11" eb="13">
      <t>ジカン</t>
    </rPh>
    <phoneticPr fontId="2"/>
  </si>
  <si>
    <t>(〃)看護師等の延べ時間</t>
    <rPh sb="3" eb="6">
      <t>カンゴシ</t>
    </rPh>
    <rPh sb="6" eb="7">
      <t>トウ</t>
    </rPh>
    <rPh sb="8" eb="9">
      <t>ノ</t>
    </rPh>
    <rPh sb="10" eb="12">
      <t>ジカン</t>
    </rPh>
    <phoneticPr fontId="2"/>
  </si>
  <si>
    <t>合計</t>
    <rPh sb="0" eb="2">
      <t>ゴウケイ</t>
    </rPh>
    <phoneticPr fontId="2"/>
  </si>
  <si>
    <r>
      <rPr>
        <sz val="14"/>
        <color theme="1"/>
        <rFont val="游ゴシック"/>
        <family val="3"/>
        <charset val="128"/>
        <scheme val="minor"/>
      </rPr>
      <t>接種回数</t>
    </r>
    <r>
      <rPr>
        <sz val="11"/>
        <color theme="1"/>
        <rFont val="游ゴシック"/>
        <family val="3"/>
        <charset val="128"/>
        <scheme val="minor"/>
      </rPr>
      <t>（予診のみを含めない）</t>
    </r>
    <rPh sb="0" eb="2">
      <t>セッシュ</t>
    </rPh>
    <rPh sb="2" eb="4">
      <t>カイスウ</t>
    </rPh>
    <rPh sb="5" eb="7">
      <t>ヨシン</t>
    </rPh>
    <rPh sb="10" eb="11">
      <t>フク</t>
    </rPh>
    <phoneticPr fontId="2"/>
  </si>
  <si>
    <t>様式２（病院用）</t>
    <rPh sb="4" eb="6">
      <t>ビョウイン</t>
    </rPh>
    <rPh sb="6" eb="7">
      <t>ヨウ</t>
    </rPh>
    <phoneticPr fontId="2"/>
  </si>
  <si>
    <t>医療機関等名称</t>
    <phoneticPr fontId="2"/>
  </si>
  <si>
    <t>印</t>
    <rPh sb="0" eb="1">
      <t>イン</t>
    </rPh>
    <phoneticPr fontId="2"/>
  </si>
  <si>
    <t>医療機関等名称</t>
    <rPh sb="0" eb="2">
      <t>イリョウ</t>
    </rPh>
    <rPh sb="2" eb="4">
      <t>キカン</t>
    </rPh>
    <rPh sb="4" eb="5">
      <t>トウ</t>
    </rPh>
    <rPh sb="5" eb="7">
      <t>メイショウ</t>
    </rPh>
    <phoneticPr fontId="2"/>
  </si>
  <si>
    <t>　　下記のとおり、新型コロナウイルスワクチンの接種を行ったので報告する。</t>
    <rPh sb="2" eb="4">
      <t>カキ</t>
    </rPh>
    <rPh sb="9" eb="11">
      <t>シンガタ</t>
    </rPh>
    <rPh sb="23" eb="25">
      <t>セッシュ</t>
    </rPh>
    <rPh sb="26" eb="27">
      <t>オコナ</t>
    </rPh>
    <rPh sb="31" eb="33">
      <t>ホウコク</t>
    </rPh>
    <phoneticPr fontId="2"/>
  </si>
  <si>
    <t>個別接種促進のための支援事業に係る請求書（病院）</t>
    <rPh sb="0" eb="2">
      <t>コベツ</t>
    </rPh>
    <rPh sb="2" eb="4">
      <t>セッシュ</t>
    </rPh>
    <rPh sb="4" eb="6">
      <t>ソクシン</t>
    </rPh>
    <rPh sb="15" eb="16">
      <t>カカ</t>
    </rPh>
    <rPh sb="17" eb="20">
      <t>セイキュウショ</t>
    </rPh>
    <rPh sb="21" eb="23">
      <t>ビョウイン</t>
    </rPh>
    <phoneticPr fontId="2"/>
  </si>
  <si>
    <t>職域以外</t>
    <rPh sb="0" eb="2">
      <t>ショクイキ</t>
    </rPh>
    <rPh sb="2" eb="4">
      <t>イガイ</t>
    </rPh>
    <phoneticPr fontId="2"/>
  </si>
  <si>
    <t>職域</t>
    <rPh sb="0" eb="2">
      <t>ショクイキ</t>
    </rPh>
    <phoneticPr fontId="2"/>
  </si>
  <si>
    <t>問２　職域接種を実施していない</t>
    <rPh sb="0" eb="1">
      <t>トイ</t>
    </rPh>
    <rPh sb="3" eb="5">
      <t>ショクイキ</t>
    </rPh>
    <rPh sb="5" eb="7">
      <t>セッシュ</t>
    </rPh>
    <rPh sb="8" eb="10">
      <t>ジッシ</t>
    </rPh>
    <phoneticPr fontId="2"/>
  </si>
  <si>
    <r>
      <rPr>
        <b/>
        <sz val="20"/>
        <color theme="1"/>
        <rFont val="游ゴシック"/>
        <family val="3"/>
        <charset val="128"/>
        <scheme val="minor"/>
      </rPr>
      <t>問１</t>
    </r>
    <r>
      <rPr>
        <b/>
        <sz val="19"/>
        <color theme="1"/>
        <rFont val="游ゴシック"/>
        <family val="3"/>
        <charset val="128"/>
        <scheme val="minor"/>
      </rPr>
      <t>　本報告書の「接種回数（予診のみを含めない）」に集団接種である大規模接種会場・市町村特設会場の実績は含まれない。</t>
    </r>
    <rPh sb="0" eb="1">
      <t>トイ</t>
    </rPh>
    <phoneticPr fontId="2"/>
  </si>
  <si>
    <t>年　　　月　　　日</t>
    <rPh sb="0" eb="1">
      <t>ネン</t>
    </rPh>
    <rPh sb="4" eb="5">
      <t>ガツ</t>
    </rPh>
    <rPh sb="8" eb="9">
      <t>ニチ</t>
    </rPh>
    <phoneticPr fontId="2"/>
  </si>
  <si>
    <t>（支援対象であるか確認するため、該当する項目にレ点を記入してください。）</t>
    <rPh sb="1" eb="3">
      <t>シエン</t>
    </rPh>
    <rPh sb="3" eb="5">
      <t>タイショウ</t>
    </rPh>
    <rPh sb="9" eb="11">
      <t>カクニン</t>
    </rPh>
    <rPh sb="16" eb="18">
      <t>ガイトウ</t>
    </rPh>
    <rPh sb="20" eb="22">
      <t>コウモク</t>
    </rPh>
    <rPh sb="24" eb="25">
      <t>テン</t>
    </rPh>
    <rPh sb="26" eb="28">
      <t>キニュウ</t>
    </rPh>
    <phoneticPr fontId="2"/>
  </si>
  <si>
    <t>（大学附属病院以外の場合）</t>
    <rPh sb="1" eb="3">
      <t>ダイガク</t>
    </rPh>
    <rPh sb="3" eb="5">
      <t>フゾク</t>
    </rPh>
    <rPh sb="5" eb="7">
      <t>ビョウイン</t>
    </rPh>
    <rPh sb="7" eb="9">
      <t>イガイ</t>
    </rPh>
    <rPh sb="10" eb="12">
      <t>バアイ</t>
    </rPh>
    <phoneticPr fontId="2"/>
  </si>
  <si>
    <t>（大学附属病院の場合）</t>
    <rPh sb="1" eb="3">
      <t>ダイガク</t>
    </rPh>
    <rPh sb="3" eb="5">
      <t>フゾク</t>
    </rPh>
    <rPh sb="5" eb="7">
      <t>ビョウイン</t>
    </rPh>
    <rPh sb="8" eb="10">
      <t>バアイ</t>
    </rPh>
    <phoneticPr fontId="2"/>
  </si>
  <si>
    <t>　　①大学附属病院内で接種を行った。又は、大学の附属病院が当該大学内で接種を行った。</t>
    <rPh sb="3" eb="5">
      <t>ダイガク</t>
    </rPh>
    <rPh sb="5" eb="7">
      <t>フゾク</t>
    </rPh>
    <rPh sb="7" eb="9">
      <t>ビョウイン</t>
    </rPh>
    <rPh sb="9" eb="10">
      <t>ナイ</t>
    </rPh>
    <rPh sb="11" eb="13">
      <t>セッシュ</t>
    </rPh>
    <rPh sb="14" eb="15">
      <t>オコナ</t>
    </rPh>
    <rPh sb="18" eb="19">
      <t>マタ</t>
    </rPh>
    <rPh sb="21" eb="23">
      <t>ダイガク</t>
    </rPh>
    <rPh sb="24" eb="26">
      <t>フゾク</t>
    </rPh>
    <rPh sb="26" eb="28">
      <t>ビョウイン</t>
    </rPh>
    <rPh sb="29" eb="31">
      <t>トウガイ</t>
    </rPh>
    <rPh sb="31" eb="34">
      <t>ダイガクナイ</t>
    </rPh>
    <rPh sb="35" eb="37">
      <t>セッシュ</t>
    </rPh>
    <rPh sb="38" eb="39">
      <t>オコナ</t>
    </rPh>
    <phoneticPr fontId="2"/>
  </si>
  <si>
    <t>　　①中小企業の社員や学生等が出向いてきて医療機関内で接種を行った。</t>
    <rPh sb="3" eb="5">
      <t>チュウショウ</t>
    </rPh>
    <rPh sb="5" eb="7">
      <t>キギョウ</t>
    </rPh>
    <rPh sb="8" eb="10">
      <t>シャイン</t>
    </rPh>
    <rPh sb="11" eb="13">
      <t>ガクセイ</t>
    </rPh>
    <rPh sb="13" eb="14">
      <t>トウ</t>
    </rPh>
    <rPh sb="15" eb="17">
      <t>デム</t>
    </rPh>
    <rPh sb="21" eb="23">
      <t>イリョウ</t>
    </rPh>
    <rPh sb="23" eb="25">
      <t>キカン</t>
    </rPh>
    <rPh sb="25" eb="26">
      <t>ナイ</t>
    </rPh>
    <rPh sb="27" eb="29">
      <t>セッシュ</t>
    </rPh>
    <rPh sb="30" eb="31">
      <t>オコナ</t>
    </rPh>
    <phoneticPr fontId="2"/>
  </si>
  <si>
    <t>　　　（企業や大学などが指定した外部の接種会場に、医療機関が出張して接種した回数は含まれていない。）</t>
    <rPh sb="4" eb="6">
      <t>キギョウ</t>
    </rPh>
    <rPh sb="7" eb="9">
      <t>ダイガク</t>
    </rPh>
    <rPh sb="12" eb="14">
      <t>シテイ</t>
    </rPh>
    <rPh sb="16" eb="18">
      <t>ガイブ</t>
    </rPh>
    <rPh sb="19" eb="21">
      <t>セッシュ</t>
    </rPh>
    <rPh sb="21" eb="23">
      <t>カイジョウ</t>
    </rPh>
    <rPh sb="25" eb="27">
      <t>イリョウ</t>
    </rPh>
    <rPh sb="27" eb="29">
      <t>キカン</t>
    </rPh>
    <rPh sb="30" eb="32">
      <t>シュッチョウ</t>
    </rPh>
    <rPh sb="34" eb="36">
      <t>セッシュ</t>
    </rPh>
    <rPh sb="38" eb="40">
      <t>カイスウ</t>
    </rPh>
    <rPh sb="41" eb="42">
      <t>フク</t>
    </rPh>
    <phoneticPr fontId="2"/>
  </si>
  <si>
    <t>　　　接種」又は「文部科学省が別に定める地域貢献の基準を満たす大学等の職域接種で所属の学生も対象に実施した職域接</t>
    <phoneticPr fontId="2"/>
  </si>
  <si>
    <t>　　　会議所、総合型健保組合、業界団体等複数の企業で構成される団体を事務局として共同実施した職域接種」又は「文部</t>
    <phoneticPr fontId="2"/>
  </si>
  <si>
    <t>　　　科学省が別に定める地域貢献の基準を満たす大学、短期大学、高等専門学校、専門学校（以下「大学等」という。）の</t>
    <phoneticPr fontId="2"/>
  </si>
  <si>
    <t>　　　職域接種で所属の学生も対象に実施した職域接種」である。</t>
    <phoneticPr fontId="2"/>
  </si>
  <si>
    <t>　　　種」である。　</t>
    <phoneticPr fontId="2"/>
  </si>
  <si>
    <t>　　　↓　　　いいえ</t>
  </si>
  <si>
    <t>名称</t>
    <rPh sb="0" eb="2">
      <t>メイショウ</t>
    </rPh>
    <phoneticPr fontId="2"/>
  </si>
  <si>
    <t>　　　○職域接種を依頼した事務局等の名称（職域接種を申請した主体名）を以下に記載願います。</t>
    <rPh sb="4" eb="6">
      <t>ショクイキ</t>
    </rPh>
    <rPh sb="6" eb="8">
      <t>セッシュ</t>
    </rPh>
    <rPh sb="9" eb="11">
      <t>イライ</t>
    </rPh>
    <rPh sb="13" eb="16">
      <t>ジムキョク</t>
    </rPh>
    <rPh sb="16" eb="17">
      <t>トウ</t>
    </rPh>
    <rPh sb="18" eb="20">
      <t>メイショウ</t>
    </rPh>
    <rPh sb="21" eb="23">
      <t>ショクイキ</t>
    </rPh>
    <rPh sb="23" eb="25">
      <t>セッシュ</t>
    </rPh>
    <rPh sb="26" eb="28">
      <t>シンセイ</t>
    </rPh>
    <rPh sb="30" eb="32">
      <t>シュタイ</t>
    </rPh>
    <rPh sb="32" eb="33">
      <t>メイ</t>
    </rPh>
    <rPh sb="35" eb="37">
      <t>イカ</t>
    </rPh>
    <rPh sb="38" eb="40">
      <t>キサイ</t>
    </rPh>
    <rPh sb="40" eb="41">
      <t>ネガ</t>
    </rPh>
    <phoneticPr fontId="2"/>
  </si>
  <si>
    <t>（※共同実施した事務局に、様式例の提出を求め添付願います。）</t>
    <rPh sb="2" eb="4">
      <t>キョウドウ</t>
    </rPh>
    <rPh sb="4" eb="6">
      <t>ジッシ</t>
    </rPh>
    <rPh sb="8" eb="11">
      <t>ジムキョク</t>
    </rPh>
    <rPh sb="13" eb="15">
      <t>ヨウシキ</t>
    </rPh>
    <rPh sb="15" eb="16">
      <t>レイ</t>
    </rPh>
    <rPh sb="17" eb="19">
      <t>テイシュツ</t>
    </rPh>
    <rPh sb="20" eb="21">
      <t>モト</t>
    </rPh>
    <rPh sb="22" eb="24">
      <t>テンプ</t>
    </rPh>
    <rPh sb="24" eb="25">
      <t>ネガ</t>
    </rPh>
    <phoneticPr fontId="2"/>
  </si>
  <si>
    <t>　　　○職域接種を依頼した大学等の名称（職域接種を申請した主体名）を以下に記載願います。</t>
    <rPh sb="4" eb="6">
      <t>ショクイキ</t>
    </rPh>
    <rPh sb="6" eb="8">
      <t>セッシュ</t>
    </rPh>
    <rPh sb="9" eb="11">
      <t>イライ</t>
    </rPh>
    <rPh sb="13" eb="15">
      <t>ダイガク</t>
    </rPh>
    <rPh sb="15" eb="16">
      <t>トウ</t>
    </rPh>
    <rPh sb="17" eb="19">
      <t>メイショウ</t>
    </rPh>
    <rPh sb="20" eb="22">
      <t>ショクイキ</t>
    </rPh>
    <rPh sb="22" eb="24">
      <t>セッシュ</t>
    </rPh>
    <rPh sb="25" eb="27">
      <t>シンセイ</t>
    </rPh>
    <rPh sb="29" eb="31">
      <t>シュタイ</t>
    </rPh>
    <rPh sb="31" eb="32">
      <t>メイ</t>
    </rPh>
    <rPh sb="34" eb="36">
      <t>イカ</t>
    </rPh>
    <rPh sb="37" eb="39">
      <t>キサイ</t>
    </rPh>
    <rPh sb="39" eb="40">
      <t>ネガ</t>
    </rPh>
    <phoneticPr fontId="2"/>
  </si>
  <si>
    <t>山口県知事　村岡嗣政　様</t>
    <rPh sb="0" eb="2">
      <t>ヤマグチ</t>
    </rPh>
    <rPh sb="2" eb="5">
      <t>ケンチジ</t>
    </rPh>
    <rPh sb="3" eb="5">
      <t>チジ</t>
    </rPh>
    <rPh sb="6" eb="8">
      <t>ムラオカ</t>
    </rPh>
    <rPh sb="8" eb="10">
      <t>ツグマサ</t>
    </rPh>
    <rPh sb="11" eb="12">
      <t>サマ</t>
    </rPh>
    <phoneticPr fontId="2"/>
  </si>
  <si>
    <t>別記様式第１号（病院用）</t>
    <rPh sb="0" eb="2">
      <t>ベッキ</t>
    </rPh>
    <rPh sb="2" eb="4">
      <t>ヨウシキ</t>
    </rPh>
    <rPh sb="4" eb="5">
      <t>ダイ</t>
    </rPh>
    <rPh sb="6" eb="7">
      <t>ゴウ</t>
    </rPh>
    <rPh sb="8" eb="10">
      <t>ビョウイン</t>
    </rPh>
    <rPh sb="10" eb="11">
      <t>ヨウ</t>
    </rPh>
    <phoneticPr fontId="2"/>
  </si>
  <si>
    <t>第　　　　　　　　号</t>
    <rPh sb="0" eb="1">
      <t>ダイ</t>
    </rPh>
    <rPh sb="9" eb="10">
      <t>ゴウ</t>
    </rPh>
    <phoneticPr fontId="2"/>
  </si>
  <si>
    <t>令和　　年　　月　　日</t>
    <rPh sb="0" eb="2">
      <t>レイワ</t>
    </rPh>
    <rPh sb="4" eb="5">
      <t>ネン</t>
    </rPh>
    <rPh sb="7" eb="8">
      <t>ツキ</t>
    </rPh>
    <rPh sb="10" eb="11">
      <t>ニチ</t>
    </rPh>
    <phoneticPr fontId="2"/>
  </si>
  <si>
    <t>山口県知事　村 岡 嗣 政　様</t>
    <rPh sb="0" eb="2">
      <t>ヤマグチ</t>
    </rPh>
    <rPh sb="2" eb="5">
      <t>ケンチジ</t>
    </rPh>
    <rPh sb="6" eb="7">
      <t>ムラ</t>
    </rPh>
    <rPh sb="8" eb="9">
      <t>オカ</t>
    </rPh>
    <rPh sb="10" eb="11">
      <t>シ</t>
    </rPh>
    <rPh sb="12" eb="13">
      <t>セイ</t>
    </rPh>
    <rPh sb="14" eb="15">
      <t>サマ</t>
    </rPh>
    <phoneticPr fontId="2"/>
  </si>
  <si>
    <t>申請者</t>
    <rPh sb="0" eb="3">
      <t>シンセイシャ</t>
    </rPh>
    <phoneticPr fontId="2"/>
  </si>
  <si>
    <t>住所</t>
    <rPh sb="0" eb="2">
      <t>ジュウショ</t>
    </rPh>
    <phoneticPr fontId="2"/>
  </si>
  <si>
    <t>氏名</t>
    <rPh sb="0" eb="2">
      <t>シメイ</t>
    </rPh>
    <phoneticPr fontId="2"/>
  </si>
  <si>
    <t>　電話番号</t>
    <rPh sb="1" eb="3">
      <t>デンワ</t>
    </rPh>
    <rPh sb="3" eb="5">
      <t>バンゴウ</t>
    </rPh>
    <phoneticPr fontId="2"/>
  </si>
  <si>
    <t>　ＦＡＸ番号</t>
    <rPh sb="4" eb="6">
      <t>バンゴウ</t>
    </rPh>
    <phoneticPr fontId="2"/>
  </si>
  <si>
    <t>　（担当者名）</t>
    <rPh sb="2" eb="5">
      <t>タントウシャ</t>
    </rPh>
    <rPh sb="5" eb="6">
      <t>メイ</t>
    </rPh>
    <phoneticPr fontId="2"/>
  </si>
  <si>
    <t>　　　　　新型コロナウイルスワクチン接種（個別接種促進）支援金</t>
    <rPh sb="5" eb="7">
      <t>シンガタ</t>
    </rPh>
    <rPh sb="18" eb="20">
      <t>セッシュ</t>
    </rPh>
    <rPh sb="21" eb="23">
      <t>コベツ</t>
    </rPh>
    <rPh sb="23" eb="25">
      <t>セッシュ</t>
    </rPh>
    <rPh sb="25" eb="27">
      <t>ソクシン</t>
    </rPh>
    <rPh sb="28" eb="31">
      <t>シエンキン</t>
    </rPh>
    <phoneticPr fontId="2"/>
  </si>
  <si>
    <t>標記支援金について、次のとおり支給されるよう関係書類を添えて申請します。</t>
    <rPh sb="0" eb="2">
      <t>ヒョウキ</t>
    </rPh>
    <rPh sb="2" eb="5">
      <t>シエンキン</t>
    </rPh>
    <rPh sb="10" eb="11">
      <t>ツギ</t>
    </rPh>
    <rPh sb="15" eb="17">
      <t>シキュウ</t>
    </rPh>
    <rPh sb="22" eb="24">
      <t>カンケイ</t>
    </rPh>
    <rPh sb="24" eb="26">
      <t>ショルイ</t>
    </rPh>
    <rPh sb="27" eb="28">
      <t>ソ</t>
    </rPh>
    <rPh sb="30" eb="32">
      <t>シンセイ</t>
    </rPh>
    <phoneticPr fontId="2"/>
  </si>
  <si>
    <t>記</t>
    <rPh sb="0" eb="1">
      <t>キ</t>
    </rPh>
    <phoneticPr fontId="2"/>
  </si>
  <si>
    <t>１　申請金額</t>
    <rPh sb="2" eb="4">
      <t>シンセイ</t>
    </rPh>
    <rPh sb="4" eb="6">
      <t>キンガク</t>
    </rPh>
    <phoneticPr fontId="2"/>
  </si>
  <si>
    <t>金</t>
    <rPh sb="0" eb="1">
      <t>キン</t>
    </rPh>
    <phoneticPr fontId="2"/>
  </si>
  <si>
    <t>円</t>
    <rPh sb="0" eb="1">
      <t>エン</t>
    </rPh>
    <phoneticPr fontId="2"/>
  </si>
  <si>
    <t>２　新型コロナウイルスワクチン接種の実績報告書（様式２）</t>
    <rPh sb="2" eb="4">
      <t>シンガタ</t>
    </rPh>
    <rPh sb="15" eb="17">
      <t>セッシュ</t>
    </rPh>
    <rPh sb="18" eb="20">
      <t>ジッセキ</t>
    </rPh>
    <rPh sb="20" eb="23">
      <t>ホウコクショ</t>
    </rPh>
    <rPh sb="24" eb="26">
      <t>ヨウシキ</t>
    </rPh>
    <phoneticPr fontId="2"/>
  </si>
  <si>
    <t>３　個別接種促進のための支援事業に係る請求書（様式３）</t>
    <rPh sb="2" eb="4">
      <t>コベツ</t>
    </rPh>
    <rPh sb="4" eb="6">
      <t>セッシュ</t>
    </rPh>
    <rPh sb="6" eb="8">
      <t>ソクシン</t>
    </rPh>
    <rPh sb="12" eb="14">
      <t>シエン</t>
    </rPh>
    <rPh sb="14" eb="16">
      <t>ジギョウ</t>
    </rPh>
    <rPh sb="17" eb="18">
      <t>カカ</t>
    </rPh>
    <rPh sb="19" eb="22">
      <t>セイキュウショ</t>
    </rPh>
    <rPh sb="23" eb="25">
      <t>ヨウシキ</t>
    </rPh>
    <phoneticPr fontId="2"/>
  </si>
  <si>
    <t>４　添付書類</t>
    <rPh sb="2" eb="4">
      <t>テンプ</t>
    </rPh>
    <rPh sb="4" eb="6">
      <t>ショルイ</t>
    </rPh>
    <phoneticPr fontId="2"/>
  </si>
  <si>
    <t xml:space="preserve"> その他参考となる資料</t>
    <rPh sb="3" eb="4">
      <t>タ</t>
    </rPh>
    <rPh sb="4" eb="6">
      <t>サンコウ</t>
    </rPh>
    <rPh sb="9" eb="11">
      <t>シリョウ</t>
    </rPh>
    <phoneticPr fontId="2"/>
  </si>
  <si>
    <t>問３　職域接種の実績は、本報告書の「接種回数（予診のみを含めない）」に全く含まれていない</t>
    <rPh sb="0" eb="1">
      <t>トイ</t>
    </rPh>
    <rPh sb="3" eb="5">
      <t>ショクイキ</t>
    </rPh>
    <rPh sb="5" eb="7">
      <t>セッシュ</t>
    </rPh>
    <rPh sb="8" eb="10">
      <t>ジッセキ</t>
    </rPh>
    <rPh sb="12" eb="13">
      <t>ホン</t>
    </rPh>
    <rPh sb="13" eb="16">
      <t>ホウコクショ</t>
    </rPh>
    <rPh sb="35" eb="36">
      <t>マッタ</t>
    </rPh>
    <rPh sb="37" eb="38">
      <t>フク</t>
    </rPh>
    <phoneticPr fontId="2"/>
  </si>
  <si>
    <t>（はいの場合問４以降に回答する必要はありません。）</t>
    <rPh sb="4" eb="6">
      <t>バアイ</t>
    </rPh>
    <rPh sb="6" eb="7">
      <t>トイ</t>
    </rPh>
    <rPh sb="8" eb="10">
      <t>イコウ</t>
    </rPh>
    <phoneticPr fontId="2"/>
  </si>
  <si>
    <t>問４　本報告書の「接種回数（予診のみを含めない）」に含まれるのは以下の①及び②の両方を満たす
　　職域接種の実績のみですか。</t>
    <rPh sb="0" eb="1">
      <t>トイ</t>
    </rPh>
    <rPh sb="3" eb="4">
      <t>ホン</t>
    </rPh>
    <rPh sb="4" eb="7">
      <t>ホウコクショ</t>
    </rPh>
    <rPh sb="26" eb="27">
      <t>フク</t>
    </rPh>
    <rPh sb="32" eb="34">
      <t>イカ</t>
    </rPh>
    <rPh sb="36" eb="37">
      <t>オヨ</t>
    </rPh>
    <rPh sb="40" eb="42">
      <t>リョウホウ</t>
    </rPh>
    <rPh sb="43" eb="44">
      <t>ミ</t>
    </rPh>
    <rPh sb="49" eb="51">
      <t>ショクイキ</t>
    </rPh>
    <rPh sb="51" eb="53">
      <t>セッシュ</t>
    </rPh>
    <rPh sb="54" eb="56">
      <t>ジッセキ</t>
    </rPh>
    <phoneticPr fontId="2"/>
  </si>
  <si>
    <t>　　②「中小企業（中小企業基本法（昭和38年法律第154号）第２条第１項に規定する中小企業を指す。以下同じ。）が商工</t>
    <phoneticPr fontId="2"/>
  </si>
  <si>
    <t>　　②「中小企業が商工会議所、総合型健保組合、業界団体等複数の企業で構成される団体を事務局として共同実施した職域</t>
    <phoneticPr fontId="2"/>
  </si>
  <si>
    <t>　　　</t>
    <phoneticPr fontId="2"/>
  </si>
  <si>
    <t>（実績報告書添付用）</t>
    <rPh sb="1" eb="3">
      <t>ジッセキ</t>
    </rPh>
    <rPh sb="3" eb="6">
      <t>ホウコクショ</t>
    </rPh>
    <rPh sb="6" eb="8">
      <t>テンプ</t>
    </rPh>
    <rPh sb="8" eb="9">
      <t>ヨウ</t>
    </rPh>
    <phoneticPr fontId="2"/>
  </si>
  <si>
    <t>　当団体では、</t>
    <phoneticPr fontId="2"/>
  </si>
  <si>
    <t>令和　年　月　日</t>
    <phoneticPr fontId="2"/>
  </si>
  <si>
    <t>から</t>
    <phoneticPr fontId="2"/>
  </si>
  <si>
    <t>　までに、</t>
    <phoneticPr fontId="2"/>
  </si>
  <si>
    <t>医療機関</t>
    <phoneticPr fontId="2"/>
  </si>
  <si>
    <t>に出向いて職域接種を実施しました。</t>
    <phoneticPr fontId="2"/>
  </si>
  <si>
    <t>＜該当する場合はレ点を記入願います。＞</t>
    <phoneticPr fontId="2"/>
  </si>
  <si>
    <t>　中小企業（中小企業基本法（昭和38 年法律第154 号）第２条第１項に</t>
    <phoneticPr fontId="2"/>
  </si>
  <si>
    <t>規定する中小企業を指す。）が商工会議所、総合型健保組合、業界団体等</t>
    <phoneticPr fontId="2"/>
  </si>
  <si>
    <t>複数の企業で構成される団体である。</t>
    <phoneticPr fontId="2"/>
  </si>
  <si>
    <t>団体名</t>
    <rPh sb="0" eb="2">
      <t>ダンタイ</t>
    </rPh>
    <rPh sb="2" eb="3">
      <t>メイ</t>
    </rPh>
    <phoneticPr fontId="2"/>
  </si>
  <si>
    <t>代表者名</t>
    <rPh sb="0" eb="3">
      <t>ダイヒョウシャ</t>
    </rPh>
    <rPh sb="3" eb="4">
      <t>メイ</t>
    </rPh>
    <phoneticPr fontId="2"/>
  </si>
  <si>
    <t>（はいの場合問３以降に回答する必要はありません。）</t>
    <rPh sb="4" eb="6">
      <t>バアイ</t>
    </rPh>
    <rPh sb="6" eb="7">
      <t>トイ</t>
    </rPh>
    <rPh sb="8" eb="10">
      <t>イコウ</t>
    </rPh>
    <phoneticPr fontId="2"/>
  </si>
  <si>
    <t>　（条件を満たしていない職域接種は「接種回数（予診のみを含めない）」に計上することは出来ません。
　　条件を満たさない職域接種の実績を除いた上で、問４で「はい」を選択ください。）</t>
    <rPh sb="12" eb="14">
      <t>ショクイキ</t>
    </rPh>
    <phoneticPr fontId="2"/>
  </si>
  <si>
    <t>(1/2)</t>
    <phoneticPr fontId="2"/>
  </si>
  <si>
    <t>(2/2)</t>
    <phoneticPr fontId="2"/>
  </si>
  <si>
    <t>医療法人○○会△△病院</t>
    <rPh sb="0" eb="4">
      <t>イリョウホウジン</t>
    </rPh>
    <rPh sb="6" eb="7">
      <t>カイ</t>
    </rPh>
    <rPh sb="9" eb="11">
      <t>ビョウイン</t>
    </rPh>
    <phoneticPr fontId="2"/>
  </si>
  <si>
    <t>　　※本様式において「時間外等」は、時間外の他に、夜間・休日を指す。</t>
    <rPh sb="3" eb="4">
      <t>ホン</t>
    </rPh>
    <rPh sb="4" eb="6">
      <t>ヨウシキ</t>
    </rPh>
    <rPh sb="11" eb="13">
      <t>ジカン</t>
    </rPh>
    <rPh sb="13" eb="15">
      <t>ガイトウ</t>
    </rPh>
    <rPh sb="18" eb="21">
      <t>ジカンガイ</t>
    </rPh>
    <rPh sb="22" eb="23">
      <t>ホカ</t>
    </rPh>
    <rPh sb="25" eb="27">
      <t>ヤカン</t>
    </rPh>
    <rPh sb="28" eb="30">
      <t>キュウジツ</t>
    </rPh>
    <rPh sb="31" eb="32">
      <t>サ</t>
    </rPh>
    <phoneticPr fontId="2"/>
  </si>
  <si>
    <t>※計算上、必要なので消さないこと。（印刷不要）</t>
    <rPh sb="1" eb="4">
      <t>ケイサンジョウ</t>
    </rPh>
    <rPh sb="5" eb="7">
      <t>ヒツヨウ</t>
    </rPh>
    <rPh sb="10" eb="11">
      <t>ケ</t>
    </rPh>
    <rPh sb="18" eb="20">
      <t>インサツ</t>
    </rPh>
    <rPh sb="20" eb="22">
      <t>フヨウ</t>
    </rPh>
    <phoneticPr fontId="2"/>
  </si>
  <si>
    <t>様式3（病院用）</t>
    <rPh sb="4" eb="6">
      <t>ビョウイン</t>
    </rPh>
    <rPh sb="6" eb="7">
      <t>ヨウ</t>
    </rPh>
    <phoneticPr fontId="2"/>
  </si>
  <si>
    <t>（4週以上で、医師・看護師等に係る交付）</t>
    <rPh sb="2" eb="3">
      <t>シュウ</t>
    </rPh>
    <rPh sb="3" eb="5">
      <t>イジョウ</t>
    </rPh>
    <rPh sb="7" eb="9">
      <t>イシ</t>
    </rPh>
    <rPh sb="10" eb="13">
      <t>カンゴシ</t>
    </rPh>
    <rPh sb="13" eb="14">
      <t>トウ</t>
    </rPh>
    <rPh sb="15" eb="16">
      <t>カカ</t>
    </rPh>
    <rPh sb="17" eb="19">
      <t>コウフ</t>
    </rPh>
    <phoneticPr fontId="2"/>
  </si>
  <si>
    <t>特別な接種体制を確保し、かつ、50回/日を週1日以上、4週間以上達成した場合
（１日に50回以上接種を行った日が対象）</t>
    <rPh sb="17" eb="18">
      <t>カイ</t>
    </rPh>
    <rPh sb="19" eb="20">
      <t>ヒ</t>
    </rPh>
    <rPh sb="21" eb="22">
      <t>シュウ</t>
    </rPh>
    <rPh sb="30" eb="32">
      <t>イジョウ</t>
    </rPh>
    <rPh sb="36" eb="38">
      <t>バアイ</t>
    </rPh>
    <rPh sb="41" eb="42">
      <t>ニチ</t>
    </rPh>
    <rPh sb="45" eb="46">
      <t>カイ</t>
    </rPh>
    <rPh sb="46" eb="48">
      <t>イジョウ</t>
    </rPh>
    <rPh sb="48" eb="50">
      <t>セッシュ</t>
    </rPh>
    <rPh sb="51" eb="52">
      <t>オコナ</t>
    </rPh>
    <rPh sb="54" eb="55">
      <t>ヒ</t>
    </rPh>
    <rPh sb="56" eb="58">
      <t>タイショウ</t>
    </rPh>
    <phoneticPr fontId="2"/>
  </si>
  <si>
    <t>医師に係る交付</t>
    <rPh sb="0" eb="2">
      <t>イシ</t>
    </rPh>
    <rPh sb="3" eb="4">
      <t>カカ</t>
    </rPh>
    <rPh sb="5" eb="7">
      <t>コウフ</t>
    </rPh>
    <phoneticPr fontId="2"/>
  </si>
  <si>
    <t>看護師等に係る交付</t>
    <rPh sb="0" eb="3">
      <t>カンゴシ</t>
    </rPh>
    <rPh sb="3" eb="4">
      <t>トウ</t>
    </rPh>
    <rPh sb="5" eb="6">
      <t>カカ</t>
    </rPh>
    <rPh sb="7" eb="9">
      <t>コウフ</t>
    </rPh>
    <phoneticPr fontId="2"/>
  </si>
  <si>
    <t>　　　支援の対象とならない日（特別体制を敷いていない日、50回以上を達成していない日）の接種数を記載する必要はありません。</t>
    <rPh sb="3" eb="5">
      <t>シエン</t>
    </rPh>
    <rPh sb="6" eb="8">
      <t>タイショウ</t>
    </rPh>
    <rPh sb="13" eb="14">
      <t>ヒ</t>
    </rPh>
    <rPh sb="15" eb="17">
      <t>トクベツ</t>
    </rPh>
    <rPh sb="17" eb="19">
      <t>タイセイ</t>
    </rPh>
    <rPh sb="20" eb="21">
      <t>シ</t>
    </rPh>
    <rPh sb="26" eb="27">
      <t>ヒ</t>
    </rPh>
    <rPh sb="30" eb="31">
      <t>カイ</t>
    </rPh>
    <rPh sb="31" eb="33">
      <t>イジョウ</t>
    </rPh>
    <rPh sb="34" eb="36">
      <t>タッセイ</t>
    </rPh>
    <rPh sb="41" eb="42">
      <t>ヒ</t>
    </rPh>
    <rPh sb="44" eb="46">
      <t>セッシュ</t>
    </rPh>
    <rPh sb="46" eb="47">
      <t>スウ</t>
    </rPh>
    <rPh sb="48" eb="50">
      <t>キサイ</t>
    </rPh>
    <rPh sb="52" eb="54">
      <t>ヒツヨウ</t>
    </rPh>
    <phoneticPr fontId="2"/>
  </si>
  <si>
    <t>週で1日以上は1日50回以上接種</t>
    <rPh sb="0" eb="1">
      <t>シュウ</t>
    </rPh>
    <rPh sb="3" eb="4">
      <t>ニチ</t>
    </rPh>
    <rPh sb="4" eb="6">
      <t>イジョウ</t>
    </rPh>
    <rPh sb="8" eb="9">
      <t>ニチ</t>
    </rPh>
    <rPh sb="11" eb="12">
      <t>カイ</t>
    </rPh>
    <rPh sb="12" eb="14">
      <t>イジョウ</t>
    </rPh>
    <rPh sb="14" eb="16">
      <t>セッシュ</t>
    </rPh>
    <phoneticPr fontId="2"/>
  </si>
  <si>
    <t>１日50回以上接種を行った日</t>
    <rPh sb="1" eb="2">
      <t>ニチ</t>
    </rPh>
    <rPh sb="4" eb="5">
      <t>カイ</t>
    </rPh>
    <rPh sb="5" eb="7">
      <t>イジョウ</t>
    </rPh>
    <rPh sb="7" eb="9">
      <t>セッシュ</t>
    </rPh>
    <rPh sb="10" eb="11">
      <t>オコナ</t>
    </rPh>
    <rPh sb="13" eb="14">
      <t>ヒ</t>
    </rPh>
    <phoneticPr fontId="2"/>
  </si>
  <si>
    <t>50回以上接種した日の勤務時間計</t>
    <rPh sb="2" eb="3">
      <t>カイ</t>
    </rPh>
    <rPh sb="3" eb="5">
      <t>イジョウ</t>
    </rPh>
    <rPh sb="5" eb="7">
      <t>セッシュ</t>
    </rPh>
    <rPh sb="9" eb="10">
      <t>ヒ</t>
    </rPh>
    <rPh sb="11" eb="13">
      <t>キンム</t>
    </rPh>
    <rPh sb="13" eb="15">
      <t>ジカン</t>
    </rPh>
    <rPh sb="15" eb="16">
      <t>ケイ</t>
    </rPh>
    <phoneticPr fontId="2"/>
  </si>
  <si>
    <t>(特別体制)医師延べ時間計</t>
    <rPh sb="1" eb="3">
      <t>トクベツ</t>
    </rPh>
    <rPh sb="3" eb="5">
      <t>タイセイ</t>
    </rPh>
    <rPh sb="6" eb="8">
      <t>イシ</t>
    </rPh>
    <rPh sb="8" eb="9">
      <t>ノ</t>
    </rPh>
    <rPh sb="10" eb="13">
      <t>ジカンケイ</t>
    </rPh>
    <phoneticPr fontId="2"/>
  </si>
  <si>
    <t>(     〃       )看護師等の延べ時間計</t>
    <rPh sb="24" eb="25">
      <t>ケイ</t>
    </rPh>
    <phoneticPr fontId="2"/>
  </si>
  <si>
    <t>1日50回接種した日の(特別体制)医師延べ時間計（週の端数切り落とし）</t>
    <rPh sb="0" eb="2">
      <t>ツイタチ</t>
    </rPh>
    <rPh sb="4" eb="5">
      <t>カイ</t>
    </rPh>
    <rPh sb="5" eb="7">
      <t>セッシュ</t>
    </rPh>
    <rPh sb="9" eb="10">
      <t>ヒ</t>
    </rPh>
    <rPh sb="12" eb="14">
      <t>トクベツ</t>
    </rPh>
    <rPh sb="14" eb="16">
      <t>タイセイ</t>
    </rPh>
    <rPh sb="17" eb="19">
      <t>イシ</t>
    </rPh>
    <rPh sb="19" eb="20">
      <t>ノ</t>
    </rPh>
    <rPh sb="21" eb="24">
      <t>ジカンケイ</t>
    </rPh>
    <rPh sb="25" eb="26">
      <t>シュウ</t>
    </rPh>
    <rPh sb="27" eb="29">
      <t>ハスウ</t>
    </rPh>
    <rPh sb="29" eb="30">
      <t>キ</t>
    </rPh>
    <rPh sb="31" eb="32">
      <t>オ</t>
    </rPh>
    <phoneticPr fontId="2"/>
  </si>
  <si>
    <t>(                          〃                         )看護師等の延べ時間計（週の端数切り落とし）</t>
    <rPh sb="63" eb="64">
      <t>ケイ</t>
    </rPh>
    <phoneticPr fontId="2"/>
  </si>
  <si>
    <t>期間中に1日50回以上の接種を達成した週</t>
    <rPh sb="0" eb="3">
      <t>キカンチュウ</t>
    </rPh>
    <rPh sb="5" eb="6">
      <t>ニチ</t>
    </rPh>
    <rPh sb="8" eb="11">
      <t>カイイジョウ</t>
    </rPh>
    <rPh sb="12" eb="14">
      <t>セッシュ</t>
    </rPh>
    <rPh sb="15" eb="17">
      <t>タッセイ</t>
    </rPh>
    <rPh sb="19" eb="20">
      <t>シュウ</t>
    </rPh>
    <phoneticPr fontId="2"/>
  </si>
  <si>
    <t>4週以上達成し、支給対象となる医師延べ時間計</t>
    <rPh sb="1" eb="4">
      <t>シュウイジョウ</t>
    </rPh>
    <rPh sb="4" eb="6">
      <t>タッセイ</t>
    </rPh>
    <rPh sb="8" eb="10">
      <t>シキュウ</t>
    </rPh>
    <rPh sb="10" eb="12">
      <t>タイショウ</t>
    </rPh>
    <rPh sb="15" eb="17">
      <t>イシ</t>
    </rPh>
    <rPh sb="17" eb="18">
      <t>ノ</t>
    </rPh>
    <rPh sb="19" eb="22">
      <t>ジカンケイ</t>
    </rPh>
    <phoneticPr fontId="2"/>
  </si>
  <si>
    <t>特別体制に係る支援を受ける日の接種の計（参考値）</t>
    <rPh sb="20" eb="23">
      <t>サンコウチ</t>
    </rPh>
    <phoneticPr fontId="2"/>
  </si>
  <si>
    <t>(                         〃                         )看護師等の延べ時間計</t>
    <rPh sb="62" eb="63">
      <t>ケイ</t>
    </rPh>
    <phoneticPr fontId="2"/>
  </si>
  <si>
    <t>→　はい</t>
    <phoneticPr fontId="2"/>
  </si>
  <si>
    <t>50 回以上／日の接種を週１日以上達成した週</t>
    <rPh sb="21" eb="22">
      <t>シュウ</t>
    </rPh>
    <phoneticPr fontId="2"/>
  </si>
  <si>
    <t>（参考値）
左記の支給を受ける
日の接種数の計</t>
    <rPh sb="1" eb="4">
      <t>サンコウチ</t>
    </rPh>
    <rPh sb="6" eb="8">
      <t>サキ</t>
    </rPh>
    <rPh sb="9" eb="11">
      <t>シキュウ</t>
    </rPh>
    <rPh sb="12" eb="13">
      <t>ウ</t>
    </rPh>
    <rPh sb="16" eb="17">
      <t>ニチ</t>
    </rPh>
    <rPh sb="18" eb="20">
      <t>セッシュ</t>
    </rPh>
    <rPh sb="20" eb="21">
      <t>カズ</t>
    </rPh>
    <rPh sb="22" eb="23">
      <t>ケイ</t>
    </rPh>
    <phoneticPr fontId="2"/>
  </si>
  <si>
    <t>理事長　□□◇◇</t>
    <rPh sb="0" eb="3">
      <t>リジチョウ</t>
    </rPh>
    <phoneticPr fontId="2"/>
  </si>
  <si>
    <t>####-##-#####</t>
    <phoneticPr fontId="2"/>
  </si>
  <si>
    <t>　令和5年2月5日から3月31日の期間において、別紙報告書のとおりコロナウイルスワクチンの接種を実施したため、以下のとおり請求する。</t>
    <phoneticPr fontId="2"/>
  </si>
  <si>
    <t>令和5年2月5日から3月31日の間で、</t>
    <rPh sb="0" eb="2">
      <t>レイワ</t>
    </rPh>
    <rPh sb="3" eb="4">
      <t>ネン</t>
    </rPh>
    <rPh sb="7" eb="8">
      <t>ニチ</t>
    </rPh>
    <rPh sb="11" eb="12">
      <t>ガツ</t>
    </rPh>
    <rPh sb="16" eb="17">
      <t>アイダ</t>
    </rPh>
    <phoneticPr fontId="2"/>
  </si>
  <si>
    <t>　　　　　支給申請について（令和5年2月5日から3月31日まで）</t>
    <rPh sb="5" eb="7">
      <t>シキュウ</t>
    </rPh>
    <rPh sb="7" eb="9">
      <t>シンセイ</t>
    </rPh>
    <rPh sb="14" eb="16">
      <t>レイワ</t>
    </rPh>
    <rPh sb="17" eb="18">
      <t>ネン</t>
    </rPh>
    <rPh sb="19" eb="20">
      <t>ツキ</t>
    </rPh>
    <rPh sb="21" eb="22">
      <t>ニチ</t>
    </rPh>
    <rPh sb="25" eb="26">
      <t>ツキ</t>
    </rPh>
    <rPh sb="28" eb="29">
      <t>ニチ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</si>
</sst>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5" formatCode="&quot;¥&quot;#,##0;&quot;¥&quot;\-#,##0"/>
    <numFmt numFmtId="176" formatCode="m/d"/>
    <numFmt numFmtId="177" formatCode="General&quot;回&quot;"/>
    <numFmt numFmtId="178" formatCode="General&quot;週&quot;"/>
    <numFmt numFmtId="179" formatCode="General&quot;時間&quot;"/>
    <numFmt numFmtId="180" formatCode="#,##0&quot;円&quot;;[Red]\-#,##0"/>
    <numFmt numFmtId="181" formatCode="0;0;"/>
    <numFmt numFmtId="182" formatCode="General&quot;日実施&quot;"/>
    <numFmt numFmtId="183" formatCode="m&quot;月&quot;d&quot;日の週&quot;"/>
    <numFmt numFmtId="184" formatCode="\(#,##0&quot;回&quot;\);[Red]\(\-#,##0&quot;回&quot;\)"/>
    <numFmt numFmtId="185" formatCode="#,##0&quot;回）&quot;;[Red]\-#,##0&quot;回）&quot;"/>
    <numFmt numFmtId="186" formatCode="#,##0_ &quot;時&quot;&quot;間&quot;"/>
    <numFmt numFmtId="187" formatCode="#,##0&quot;時&quot;&quot;間&quot;"/>
    <numFmt numFmtId="188" formatCode="#,##0&quot;週&quot;"/>
    <numFmt numFmtId="189" formatCode="#,##0_ &quot;回&quot;"/>
    <numFmt numFmtId="190" formatCode="#,##0&quot;円&quot;"/>
  </numFmts>
  <fonts count="39"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color theme="1"/>
      <name val="游ゴシック"/>
      <family val="3"/>
      <charset val="128"/>
      <scheme val="minor"/>
    </font>
    <font>
      <sz val="11"/>
      <name val="游ゴシック"/>
      <family val="3"/>
      <charset val="128"/>
      <scheme val="minor"/>
    </font>
    <font>
      <sz val="6"/>
      <name val="游ゴシック"/>
      <family val="3"/>
      <charset val="128"/>
      <scheme val="minor"/>
    </font>
    <font>
      <b/>
      <sz val="24"/>
      <color theme="1"/>
      <name val="游ゴシック"/>
      <family val="3"/>
      <charset val="128"/>
      <scheme val="minor"/>
    </font>
    <font>
      <sz val="16"/>
      <name val="游ゴシック"/>
      <family val="3"/>
      <charset val="128"/>
      <scheme val="minor"/>
    </font>
    <font>
      <sz val="14"/>
      <color theme="1"/>
      <name val="游ゴシック"/>
      <family val="3"/>
      <charset val="128"/>
      <scheme val="minor"/>
    </font>
    <font>
      <sz val="18"/>
      <color theme="1"/>
      <name val="游ゴシック"/>
      <family val="3"/>
      <charset val="128"/>
      <scheme val="minor"/>
    </font>
    <font>
      <sz val="20"/>
      <color theme="1"/>
      <name val="游ゴシック"/>
      <family val="3"/>
      <charset val="128"/>
      <scheme val="minor"/>
    </font>
    <font>
      <sz val="22"/>
      <color theme="1"/>
      <name val="游ゴシック"/>
      <family val="3"/>
      <charset val="128"/>
      <scheme val="minor"/>
    </font>
    <font>
      <sz val="16"/>
      <color theme="1"/>
      <name val="游ゴシック"/>
      <family val="2"/>
      <charset val="128"/>
      <scheme val="minor"/>
    </font>
    <font>
      <sz val="16"/>
      <color theme="1"/>
      <name val="游ゴシック"/>
      <family val="3"/>
      <charset val="128"/>
      <scheme val="minor"/>
    </font>
    <font>
      <sz val="18"/>
      <color theme="1"/>
      <name val="游ゴシック"/>
      <family val="2"/>
      <charset val="128"/>
      <scheme val="minor"/>
    </font>
    <font>
      <b/>
      <sz val="16"/>
      <color theme="1"/>
      <name val="游ゴシック"/>
      <family val="3"/>
      <charset val="128"/>
      <scheme val="minor"/>
    </font>
    <font>
      <b/>
      <sz val="22"/>
      <color theme="1"/>
      <name val="游ゴシック"/>
      <family val="3"/>
      <charset val="128"/>
      <scheme val="minor"/>
    </font>
    <font>
      <sz val="14"/>
      <color theme="1"/>
      <name val="游ゴシック"/>
      <family val="2"/>
      <charset val="128"/>
      <scheme val="minor"/>
    </font>
    <font>
      <sz val="12"/>
      <color theme="1"/>
      <name val="游ゴシック"/>
      <family val="3"/>
      <charset val="128"/>
      <scheme val="minor"/>
    </font>
    <font>
      <b/>
      <sz val="14"/>
      <color theme="0"/>
      <name val="游ゴシック"/>
      <family val="3"/>
      <charset val="128"/>
      <scheme val="minor"/>
    </font>
    <font>
      <b/>
      <sz val="28"/>
      <color theme="1"/>
      <name val="游ゴシック"/>
      <family val="3"/>
      <charset val="128"/>
      <scheme val="minor"/>
    </font>
    <font>
      <b/>
      <sz val="20"/>
      <color theme="1"/>
      <name val="游ゴシック"/>
      <family val="3"/>
      <charset val="128"/>
      <scheme val="minor"/>
    </font>
    <font>
      <sz val="20"/>
      <color theme="1"/>
      <name val="游ゴシック"/>
      <family val="2"/>
      <charset val="128"/>
      <scheme val="minor"/>
    </font>
    <font>
      <sz val="22"/>
      <color theme="1"/>
      <name val="游ゴシック"/>
      <family val="2"/>
      <charset val="128"/>
      <scheme val="minor"/>
    </font>
    <font>
      <sz val="24"/>
      <color theme="1"/>
      <name val="游ゴシック"/>
      <family val="3"/>
      <charset val="128"/>
      <scheme val="minor"/>
    </font>
    <font>
      <sz val="24"/>
      <name val="游ゴシック"/>
      <family val="3"/>
      <charset val="128"/>
      <scheme val="minor"/>
    </font>
    <font>
      <sz val="36"/>
      <name val="游ゴシック"/>
      <family val="3"/>
      <charset val="128"/>
      <scheme val="minor"/>
    </font>
    <font>
      <sz val="36"/>
      <color theme="1"/>
      <name val="游ゴシック"/>
      <family val="3"/>
      <charset val="128"/>
      <scheme val="minor"/>
    </font>
    <font>
      <b/>
      <sz val="36"/>
      <color theme="1"/>
      <name val="游ゴシック"/>
      <family val="3"/>
      <charset val="128"/>
      <scheme val="minor"/>
    </font>
    <font>
      <b/>
      <sz val="19"/>
      <color theme="1"/>
      <name val="游ゴシック"/>
      <family val="3"/>
      <charset val="128"/>
      <scheme val="minor"/>
    </font>
    <font>
      <sz val="12"/>
      <color theme="1"/>
      <name val="ＭＳ 明朝"/>
      <family val="1"/>
      <charset val="128"/>
    </font>
    <font>
      <sz val="14"/>
      <name val="ＭＳ 明朝"/>
      <family val="1"/>
      <charset val="128"/>
    </font>
    <font>
      <sz val="10"/>
      <color theme="1"/>
      <name val="ＭＳ 明朝"/>
      <family val="1"/>
      <charset val="128"/>
    </font>
    <font>
      <b/>
      <sz val="14"/>
      <color rgb="FFFF0000"/>
      <name val="游ゴシック"/>
      <family val="3"/>
      <charset val="128"/>
      <scheme val="minor"/>
    </font>
    <font>
      <b/>
      <sz val="14"/>
      <color rgb="FF66FFFF"/>
      <name val="游ゴシック"/>
      <family val="3"/>
      <charset val="128"/>
      <scheme val="minor"/>
    </font>
    <font>
      <b/>
      <sz val="16"/>
      <color theme="0"/>
      <name val="游ゴシック"/>
      <family val="3"/>
      <charset val="128"/>
      <scheme val="minor"/>
    </font>
    <font>
      <b/>
      <sz val="18"/>
      <color theme="1"/>
      <name val="游ゴシック"/>
      <family val="3"/>
      <charset val="128"/>
      <scheme val="minor"/>
    </font>
    <font>
      <b/>
      <sz val="16"/>
      <color rgb="FFFF0000"/>
      <name val="游ゴシック"/>
      <family val="3"/>
      <charset val="128"/>
      <scheme val="minor"/>
    </font>
    <font>
      <b/>
      <sz val="16"/>
      <color rgb="FF66FFFF"/>
      <name val="游ゴシック"/>
      <family val="3"/>
      <charset val="128"/>
      <scheme val="minor"/>
    </font>
  </fonts>
  <fills count="7">
    <fill>
      <patternFill patternType="none"/>
    </fill>
    <fill>
      <patternFill patternType="gray125"/>
    </fill>
    <fill>
      <patternFill patternType="solid">
        <fgColor theme="1"/>
        <bgColor indexed="64"/>
      </patternFill>
    </fill>
    <fill>
      <patternFill patternType="solid">
        <fgColor theme="5" tint="0.7999816888943144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double">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double">
        <color indexed="64"/>
      </left>
      <right/>
      <top/>
      <bottom style="thin">
        <color indexed="64"/>
      </bottom>
      <diagonal/>
    </border>
    <border>
      <left style="double">
        <color indexed="64"/>
      </left>
      <right/>
      <top style="thin">
        <color indexed="64"/>
      </top>
      <bottom style="thin">
        <color indexed="64"/>
      </bottom>
      <diagonal/>
    </border>
    <border>
      <left style="double">
        <color indexed="64"/>
      </left>
      <right/>
      <top style="double">
        <color indexed="64"/>
      </top>
      <bottom style="thin">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double">
        <color indexed="64"/>
      </left>
      <right style="thin">
        <color indexed="64"/>
      </right>
      <top style="thin">
        <color indexed="64"/>
      </top>
      <bottom style="thin">
        <color indexed="64"/>
      </bottom>
      <diagonal/>
    </border>
    <border>
      <left/>
      <right style="double">
        <color indexed="64"/>
      </right>
      <top style="thin">
        <color indexed="64"/>
      </top>
      <bottom style="thin">
        <color indexed="64"/>
      </bottom>
      <diagonal/>
    </border>
    <border>
      <left/>
      <right style="double">
        <color indexed="64"/>
      </right>
      <top style="double">
        <color indexed="64"/>
      </top>
      <bottom style="thin">
        <color indexed="64"/>
      </bottom>
      <diagonal/>
    </border>
    <border>
      <left style="double">
        <color indexed="64"/>
      </left>
      <right style="thin">
        <color indexed="64"/>
      </right>
      <top/>
      <bottom style="thin">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1" fillId="0" borderId="0">
      <alignment vertical="center"/>
    </xf>
  </cellStyleXfs>
  <cellXfs count="185">
    <xf numFmtId="0" fontId="0" fillId="0" borderId="0" xfId="0">
      <alignment vertical="center"/>
    </xf>
    <xf numFmtId="0" fontId="3" fillId="0" borderId="0" xfId="2" applyFont="1">
      <alignment vertical="center"/>
    </xf>
    <xf numFmtId="0" fontId="4" fillId="0" borderId="0" xfId="2" applyFont="1">
      <alignment vertical="center"/>
    </xf>
    <xf numFmtId="0" fontId="3" fillId="0" borderId="0" xfId="2" applyFont="1" applyAlignment="1">
      <alignment horizontal="right" vertical="center"/>
    </xf>
    <xf numFmtId="0" fontId="4" fillId="0" borderId="0" xfId="2" applyFont="1" applyAlignment="1">
      <alignment vertical="top" wrapText="1"/>
    </xf>
    <xf numFmtId="0" fontId="7" fillId="0" borderId="0" xfId="2" applyFont="1" applyAlignment="1">
      <alignment vertical="top" wrapText="1"/>
    </xf>
    <xf numFmtId="0" fontId="6" fillId="0" borderId="0" xfId="2" applyFont="1" applyAlignment="1">
      <alignment horizontal="center" vertical="center"/>
    </xf>
    <xf numFmtId="0" fontId="15" fillId="0" borderId="0" xfId="0" applyFont="1">
      <alignment vertical="center"/>
    </xf>
    <xf numFmtId="0" fontId="16" fillId="0" borderId="0" xfId="0" applyFont="1">
      <alignment vertical="center"/>
    </xf>
    <xf numFmtId="0" fontId="14" fillId="0" borderId="0" xfId="0" applyFont="1" applyAlignment="1">
      <alignment horizontal="center" vertical="center"/>
    </xf>
    <xf numFmtId="0" fontId="17" fillId="0" borderId="0" xfId="0" applyFont="1">
      <alignment vertical="center"/>
    </xf>
    <xf numFmtId="176" fontId="19" fillId="2" borderId="1" xfId="0" applyNumberFormat="1" applyFont="1" applyFill="1" applyBorder="1" applyAlignment="1">
      <alignment horizontal="center" vertical="center"/>
    </xf>
    <xf numFmtId="0" fontId="21" fillId="0" borderId="0" xfId="0" applyFont="1" applyAlignment="1">
      <alignment horizontal="right" vertical="center"/>
    </xf>
    <xf numFmtId="0" fontId="18" fillId="0" borderId="1" xfId="0" applyFont="1" applyBorder="1" applyAlignment="1">
      <alignment vertical="center" wrapText="1"/>
    </xf>
    <xf numFmtId="0" fontId="10" fillId="0" borderId="0" xfId="0" applyFont="1">
      <alignment vertical="center"/>
    </xf>
    <xf numFmtId="0" fontId="23" fillId="0" borderId="0" xfId="0" applyFont="1">
      <alignment vertical="center"/>
    </xf>
    <xf numFmtId="0" fontId="11" fillId="0" borderId="4" xfId="0" applyFont="1" applyBorder="1">
      <alignment vertical="center"/>
    </xf>
    <xf numFmtId="0" fontId="11" fillId="0" borderId="1" xfId="0" applyFont="1" applyBorder="1">
      <alignment vertical="center"/>
    </xf>
    <xf numFmtId="0" fontId="24" fillId="0" borderId="0" xfId="2" applyFont="1">
      <alignment vertical="center"/>
    </xf>
    <xf numFmtId="0" fontId="24" fillId="0" borderId="0" xfId="0" applyFont="1">
      <alignment vertical="center"/>
    </xf>
    <xf numFmtId="178" fontId="11" fillId="0" borderId="0" xfId="0" applyNumberFormat="1" applyFont="1">
      <alignment vertical="center"/>
    </xf>
    <xf numFmtId="177" fontId="11" fillId="0" borderId="0" xfId="0" applyNumberFormat="1" applyFont="1">
      <alignment vertical="center"/>
    </xf>
    <xf numFmtId="0" fontId="11" fillId="0" borderId="0" xfId="0" applyFont="1">
      <alignment vertical="center"/>
    </xf>
    <xf numFmtId="0" fontId="11" fillId="0" borderId="10" xfId="0" applyFont="1" applyBorder="1">
      <alignment vertical="center"/>
    </xf>
    <xf numFmtId="38" fontId="11" fillId="0" borderId="0" xfId="1" applyFont="1" applyBorder="1" applyAlignment="1">
      <alignment horizontal="right" vertical="center"/>
    </xf>
    <xf numFmtId="0" fontId="6" fillId="0" borderId="0" xfId="0" applyFont="1">
      <alignment vertical="center"/>
    </xf>
    <xf numFmtId="0" fontId="20" fillId="0" borderId="0" xfId="0" applyFont="1">
      <alignment vertical="center"/>
    </xf>
    <xf numFmtId="0" fontId="26" fillId="0" borderId="4" xfId="2" applyFont="1" applyBorder="1">
      <alignment vertical="center"/>
    </xf>
    <xf numFmtId="0" fontId="27" fillId="0" borderId="4" xfId="0" applyFont="1" applyBorder="1">
      <alignment vertical="center"/>
    </xf>
    <xf numFmtId="0" fontId="0" fillId="0" borderId="4" xfId="0" applyBorder="1">
      <alignment vertical="center"/>
    </xf>
    <xf numFmtId="0" fontId="22" fillId="0" borderId="4" xfId="0" applyFont="1" applyBorder="1">
      <alignment vertical="center"/>
    </xf>
    <xf numFmtId="0" fontId="8" fillId="0" borderId="1" xfId="0" applyFont="1" applyBorder="1" applyAlignment="1">
      <alignment horizontal="center" vertical="center" wrapText="1"/>
    </xf>
    <xf numFmtId="0" fontId="21" fillId="5" borderId="0" xfId="0" applyFont="1" applyFill="1">
      <alignment vertical="center"/>
    </xf>
    <xf numFmtId="0" fontId="29" fillId="0" borderId="0" xfId="0" applyFont="1">
      <alignment vertical="center"/>
    </xf>
    <xf numFmtId="0" fontId="21" fillId="0" borderId="0" xfId="0" applyFont="1">
      <alignment vertical="center"/>
    </xf>
    <xf numFmtId="0" fontId="15" fillId="0" borderId="0" xfId="0" applyFont="1" applyAlignment="1">
      <alignment vertical="top"/>
    </xf>
    <xf numFmtId="0" fontId="18" fillId="0" borderId="1" xfId="0" applyFont="1" applyBorder="1" applyAlignment="1">
      <alignment horizontal="center" vertical="center"/>
    </xf>
    <xf numFmtId="0" fontId="11" fillId="0" borderId="4" xfId="2" applyFont="1" applyBorder="1">
      <alignment vertical="center"/>
    </xf>
    <xf numFmtId="0" fontId="30" fillId="0" borderId="0" xfId="0" applyFont="1">
      <alignment vertical="center"/>
    </xf>
    <xf numFmtId="0" fontId="30" fillId="0" borderId="0" xfId="0" applyFont="1" applyAlignment="1">
      <alignment horizontal="left" vertical="center" shrinkToFit="1"/>
    </xf>
    <xf numFmtId="0" fontId="30" fillId="0" borderId="0" xfId="0" applyFont="1" applyAlignment="1">
      <alignment horizontal="center" vertical="center"/>
    </xf>
    <xf numFmtId="38" fontId="30" fillId="0" borderId="0" xfId="1" applyFont="1" applyAlignment="1">
      <alignment horizontal="center" vertical="center"/>
    </xf>
    <xf numFmtId="0" fontId="15" fillId="0" borderId="0" xfId="0" applyFont="1" applyAlignment="1">
      <alignment horizontal="right" vertical="center"/>
    </xf>
    <xf numFmtId="0" fontId="30" fillId="0" borderId="0" xfId="0" applyFont="1" applyAlignment="1">
      <alignment vertical="center" shrinkToFit="1"/>
    </xf>
    <xf numFmtId="0" fontId="31" fillId="0" borderId="0" xfId="0" applyFont="1" applyAlignment="1">
      <alignment vertical="center" shrinkToFit="1"/>
    </xf>
    <xf numFmtId="0" fontId="32" fillId="0" borderId="0" xfId="0" applyFont="1">
      <alignment vertical="center"/>
    </xf>
    <xf numFmtId="38" fontId="8" fillId="3" borderId="1" xfId="1" applyFont="1" applyFill="1" applyBorder="1" applyAlignment="1" applyProtection="1">
      <alignment horizontal="center" vertical="center"/>
      <protection locked="0"/>
    </xf>
    <xf numFmtId="40" fontId="8" fillId="3" borderId="1" xfId="1" applyNumberFormat="1" applyFont="1" applyFill="1" applyBorder="1" applyAlignment="1" applyProtection="1">
      <alignment horizontal="center" vertical="center"/>
      <protection locked="0"/>
    </xf>
    <xf numFmtId="0" fontId="10" fillId="3" borderId="11" xfId="0" applyFont="1" applyFill="1" applyBorder="1" applyProtection="1">
      <alignment vertical="center"/>
      <protection locked="0"/>
    </xf>
    <xf numFmtId="0" fontId="21" fillId="3" borderId="11" xfId="0" applyFont="1" applyFill="1" applyBorder="1" applyProtection="1">
      <alignment vertical="center"/>
      <protection locked="0"/>
    </xf>
    <xf numFmtId="0" fontId="30" fillId="3" borderId="0" xfId="0" applyFont="1" applyFill="1" applyAlignment="1" applyProtection="1">
      <alignment vertical="center" shrinkToFit="1"/>
      <protection locked="0"/>
    </xf>
    <xf numFmtId="38" fontId="8" fillId="0" borderId="6" xfId="1" applyFont="1" applyFill="1" applyBorder="1" applyAlignment="1">
      <alignment horizontal="left" vertical="center"/>
    </xf>
    <xf numFmtId="38" fontId="8" fillId="0" borderId="9" xfId="1" applyFont="1" applyFill="1" applyBorder="1" applyAlignment="1">
      <alignment horizontal="left" vertical="center"/>
    </xf>
    <xf numFmtId="38" fontId="8" fillId="0" borderId="4" xfId="1" applyFont="1" applyFill="1" applyBorder="1" applyAlignment="1">
      <alignment horizontal="left" vertical="center"/>
    </xf>
    <xf numFmtId="38" fontId="8" fillId="0" borderId="8" xfId="1" applyFont="1" applyFill="1" applyBorder="1" applyAlignment="1">
      <alignment horizontal="left" vertical="center"/>
    </xf>
    <xf numFmtId="0" fontId="16" fillId="0" borderId="0" xfId="0" applyFont="1" applyAlignment="1"/>
    <xf numFmtId="0" fontId="14" fillId="0" borderId="0" xfId="0" applyFont="1">
      <alignment vertical="center"/>
    </xf>
    <xf numFmtId="0" fontId="0" fillId="0" borderId="12" xfId="0" applyBorder="1">
      <alignment vertical="center"/>
    </xf>
    <xf numFmtId="0" fontId="0" fillId="0" borderId="13" xfId="0" applyBorder="1">
      <alignment vertical="center"/>
    </xf>
    <xf numFmtId="0" fontId="0" fillId="0" borderId="14" xfId="0" applyBorder="1">
      <alignment vertical="center"/>
    </xf>
    <xf numFmtId="176" fontId="33" fillId="2" borderId="1" xfId="0" applyNumberFormat="1" applyFont="1" applyFill="1" applyBorder="1" applyAlignment="1">
      <alignment horizontal="center" vertical="center"/>
    </xf>
    <xf numFmtId="176" fontId="34" fillId="2" borderId="1" xfId="0" applyNumberFormat="1" applyFont="1" applyFill="1" applyBorder="1" applyAlignment="1">
      <alignment horizontal="center" vertical="center"/>
    </xf>
    <xf numFmtId="0" fontId="0" fillId="0" borderId="15" xfId="0" applyBorder="1">
      <alignment vertical="center"/>
    </xf>
    <xf numFmtId="0" fontId="0" fillId="0" borderId="16" xfId="0" applyBorder="1">
      <alignment vertical="center"/>
    </xf>
    <xf numFmtId="38" fontId="8" fillId="3" borderId="1" xfId="1" applyFont="1" applyFill="1" applyBorder="1" applyAlignment="1">
      <alignment horizontal="center" vertical="center"/>
    </xf>
    <xf numFmtId="0" fontId="0" fillId="0" borderId="19" xfId="0" applyBorder="1">
      <alignment vertical="center"/>
    </xf>
    <xf numFmtId="0" fontId="9" fillId="0" borderId="0" xfId="0" applyFont="1">
      <alignment vertical="center"/>
    </xf>
    <xf numFmtId="183" fontId="11" fillId="0" borderId="4" xfId="0" applyNumberFormat="1" applyFont="1" applyBorder="1" applyAlignment="1">
      <alignment horizontal="left" vertical="center"/>
    </xf>
    <xf numFmtId="0" fontId="0" fillId="0" borderId="18" xfId="0" applyBorder="1">
      <alignment vertical="center"/>
    </xf>
    <xf numFmtId="0" fontId="0" fillId="0" borderId="23" xfId="0" applyBorder="1">
      <alignment vertical="center"/>
    </xf>
    <xf numFmtId="0" fontId="13" fillId="0" borderId="0" xfId="0" applyFont="1" applyAlignment="1">
      <alignment horizontal="left" vertical="center"/>
    </xf>
    <xf numFmtId="0" fontId="13" fillId="0" borderId="0" xfId="0" applyFont="1" applyAlignment="1">
      <alignment horizontal="right" vertical="center"/>
    </xf>
    <xf numFmtId="185" fontId="9" fillId="0" borderId="0" xfId="1" applyNumberFormat="1" applyFont="1" applyBorder="1">
      <alignment vertical="center"/>
    </xf>
    <xf numFmtId="38" fontId="8" fillId="3" borderId="5" xfId="1" applyFont="1" applyFill="1" applyBorder="1" applyAlignment="1" applyProtection="1">
      <alignment horizontal="center" vertical="center"/>
      <protection locked="0"/>
    </xf>
    <xf numFmtId="0" fontId="12" fillId="0" borderId="0" xfId="0" applyFont="1" applyAlignment="1">
      <alignment vertical="top" wrapText="1"/>
    </xf>
    <xf numFmtId="0" fontId="21" fillId="0" borderId="0" xfId="0" applyFont="1" applyAlignment="1">
      <alignment horizontal="left" vertical="top" wrapText="1"/>
    </xf>
    <xf numFmtId="0" fontId="25" fillId="0" borderId="0" xfId="2" applyFont="1" applyAlignment="1">
      <alignment vertical="top" wrapText="1"/>
    </xf>
    <xf numFmtId="0" fontId="23" fillId="0" borderId="0" xfId="0" applyFont="1" applyAlignment="1">
      <alignment horizontal="center" vertical="top"/>
    </xf>
    <xf numFmtId="176" fontId="35" fillId="2" borderId="1" xfId="0" applyNumberFormat="1" applyFont="1" applyFill="1" applyBorder="1" applyAlignment="1">
      <alignment horizontal="center" vertical="center"/>
    </xf>
    <xf numFmtId="38" fontId="13" fillId="0" borderId="1" xfId="1" applyFont="1" applyFill="1" applyBorder="1" applyAlignment="1">
      <alignment horizontal="center" vertical="center"/>
    </xf>
    <xf numFmtId="38" fontId="13" fillId="0" borderId="5" xfId="1" applyFont="1" applyFill="1" applyBorder="1" applyAlignment="1">
      <alignment horizontal="center" vertical="center"/>
    </xf>
    <xf numFmtId="0" fontId="8" fillId="4" borderId="5" xfId="0" applyFont="1" applyFill="1" applyBorder="1">
      <alignment vertical="center"/>
    </xf>
    <xf numFmtId="0" fontId="8" fillId="4" borderId="9" xfId="0" applyFont="1" applyFill="1" applyBorder="1">
      <alignment vertical="center"/>
    </xf>
    <xf numFmtId="38" fontId="8" fillId="0" borderId="0" xfId="1" applyFont="1" applyFill="1" applyBorder="1" applyAlignment="1">
      <alignment horizontal="left" vertical="center"/>
    </xf>
    <xf numFmtId="0" fontId="21" fillId="0" borderId="0" xfId="0" applyFont="1" applyAlignment="1">
      <alignment horizontal="left" vertical="center"/>
    </xf>
    <xf numFmtId="0" fontId="10" fillId="0" borderId="0" xfId="0" applyFont="1" applyAlignment="1">
      <alignment horizontal="right" vertical="center"/>
    </xf>
    <xf numFmtId="183" fontId="11" fillId="0" borderId="6" xfId="0" applyNumberFormat="1" applyFont="1" applyBorder="1" applyAlignment="1">
      <alignment horizontal="left" vertical="center"/>
    </xf>
    <xf numFmtId="0" fontId="11" fillId="0" borderId="41" xfId="0" applyFont="1" applyBorder="1">
      <alignment vertical="center"/>
    </xf>
    <xf numFmtId="40" fontId="8" fillId="3" borderId="5" xfId="1" applyNumberFormat="1" applyFont="1" applyFill="1" applyBorder="1" applyAlignment="1" applyProtection="1">
      <alignment horizontal="center" vertical="center"/>
      <protection locked="0"/>
    </xf>
    <xf numFmtId="0" fontId="21" fillId="3" borderId="5" xfId="0" applyFont="1" applyFill="1" applyBorder="1" applyAlignment="1" applyProtection="1">
      <alignment horizontal="left" vertical="center"/>
      <protection locked="0"/>
    </xf>
    <xf numFmtId="0" fontId="21" fillId="3" borderId="6" xfId="0" applyFont="1" applyFill="1" applyBorder="1" applyAlignment="1" applyProtection="1">
      <alignment horizontal="left" vertical="center"/>
      <protection locked="0"/>
    </xf>
    <xf numFmtId="0" fontId="21" fillId="3" borderId="9" xfId="0" applyFont="1" applyFill="1" applyBorder="1" applyAlignment="1" applyProtection="1">
      <alignment horizontal="left" vertical="center"/>
      <protection locked="0"/>
    </xf>
    <xf numFmtId="0" fontId="28" fillId="0" borderId="0" xfId="0" applyFont="1" applyAlignment="1">
      <alignment horizontal="center" vertical="center" shrinkToFit="1"/>
    </xf>
    <xf numFmtId="0" fontId="28" fillId="3" borderId="0" xfId="0" applyFont="1" applyFill="1" applyAlignment="1" applyProtection="1">
      <alignment horizontal="center" vertical="center" shrinkToFit="1"/>
      <protection locked="0"/>
    </xf>
    <xf numFmtId="0" fontId="23" fillId="3" borderId="4" xfId="0" applyFont="1" applyFill="1" applyBorder="1" applyAlignment="1" applyProtection="1">
      <alignment vertical="center" shrinkToFit="1"/>
      <protection locked="0"/>
    </xf>
    <xf numFmtId="0" fontId="11" fillId="3" borderId="4" xfId="0" applyFont="1" applyFill="1" applyBorder="1" applyAlignment="1" applyProtection="1">
      <alignment vertical="center" shrinkToFit="1"/>
      <protection locked="0"/>
    </xf>
    <xf numFmtId="0" fontId="21" fillId="0" borderId="0" xfId="0" applyFont="1" applyAlignment="1">
      <alignment horizontal="left" vertical="top" wrapText="1"/>
    </xf>
    <xf numFmtId="0" fontId="36" fillId="0" borderId="0" xfId="0" applyFont="1" applyAlignment="1">
      <alignment horizontal="left" vertical="top" wrapText="1"/>
    </xf>
    <xf numFmtId="0" fontId="12" fillId="0" borderId="37" xfId="0" applyFont="1" applyBorder="1" applyAlignment="1">
      <alignment horizontal="left" vertical="center"/>
    </xf>
    <xf numFmtId="0" fontId="12" fillId="0" borderId="38" xfId="0" applyFont="1" applyBorder="1" applyAlignment="1">
      <alignment horizontal="left" vertical="center"/>
    </xf>
    <xf numFmtId="188" fontId="12" fillId="0" borderId="38" xfId="0" applyNumberFormat="1" applyFont="1" applyBorder="1" applyAlignment="1">
      <alignment horizontal="right" vertical="center"/>
    </xf>
    <xf numFmtId="188" fontId="12" fillId="0" borderId="39" xfId="0" applyNumberFormat="1" applyFont="1" applyBorder="1" applyAlignment="1">
      <alignment horizontal="right" vertical="center"/>
    </xf>
    <xf numFmtId="0" fontId="12" fillId="0" borderId="32" xfId="0" applyFont="1" applyBorder="1" applyAlignment="1">
      <alignment horizontal="left" vertical="center"/>
    </xf>
    <xf numFmtId="0" fontId="12" fillId="0" borderId="33" xfId="0" applyFont="1" applyBorder="1" applyAlignment="1">
      <alignment horizontal="left" vertical="center"/>
    </xf>
    <xf numFmtId="187" fontId="13" fillId="0" borderId="33" xfId="0" applyNumberFormat="1" applyFont="1" applyBorder="1">
      <alignment vertical="center"/>
    </xf>
    <xf numFmtId="187" fontId="13" fillId="0" borderId="17" xfId="0" applyNumberFormat="1" applyFont="1" applyBorder="1">
      <alignment vertical="center"/>
    </xf>
    <xf numFmtId="0" fontId="13" fillId="0" borderId="32" xfId="0" applyFont="1" applyBorder="1" applyAlignment="1">
      <alignment horizontal="left" vertical="center"/>
    </xf>
    <xf numFmtId="0" fontId="13" fillId="0" borderId="33" xfId="0" applyFont="1" applyBorder="1" applyAlignment="1">
      <alignment horizontal="left" vertical="center"/>
    </xf>
    <xf numFmtId="0" fontId="13" fillId="0" borderId="17" xfId="0" applyFont="1" applyBorder="1" applyAlignment="1">
      <alignment horizontal="left" vertical="center"/>
    </xf>
    <xf numFmtId="0" fontId="13" fillId="0" borderId="34" xfId="0" applyFont="1" applyBorder="1" applyAlignment="1">
      <alignment horizontal="left" vertical="center"/>
    </xf>
    <xf numFmtId="0" fontId="13" fillId="0" borderId="35" xfId="0" applyFont="1" applyBorder="1" applyAlignment="1">
      <alignment horizontal="left" vertical="center"/>
    </xf>
    <xf numFmtId="187" fontId="13" fillId="0" borderId="35" xfId="0" applyNumberFormat="1" applyFont="1" applyBorder="1">
      <alignment vertical="center"/>
    </xf>
    <xf numFmtId="187" fontId="13" fillId="0" borderId="36" xfId="0" applyNumberFormat="1" applyFont="1" applyBorder="1">
      <alignment vertical="center"/>
    </xf>
    <xf numFmtId="189" fontId="12" fillId="0" borderId="34" xfId="0" applyNumberFormat="1" applyFont="1" applyBorder="1">
      <alignment vertical="center"/>
    </xf>
    <xf numFmtId="189" fontId="12" fillId="0" borderId="35" xfId="0" applyNumberFormat="1" applyFont="1" applyBorder="1">
      <alignment vertical="center"/>
    </xf>
    <xf numFmtId="189" fontId="12" fillId="0" borderId="36" xfId="0" applyNumberFormat="1" applyFont="1" applyBorder="1">
      <alignment vertical="center"/>
    </xf>
    <xf numFmtId="182" fontId="8" fillId="5" borderId="24" xfId="0" applyNumberFormat="1" applyFont="1" applyFill="1" applyBorder="1" applyAlignment="1">
      <alignment horizontal="center" vertical="center"/>
    </xf>
    <xf numFmtId="182" fontId="8" fillId="5" borderId="25" xfId="0" applyNumberFormat="1" applyFont="1" applyFill="1" applyBorder="1" applyAlignment="1">
      <alignment horizontal="center" vertical="center"/>
    </xf>
    <xf numFmtId="0" fontId="8" fillId="0" borderId="5" xfId="0" applyFont="1" applyBorder="1">
      <alignment vertical="center"/>
    </xf>
    <xf numFmtId="0" fontId="8" fillId="0" borderId="9" xfId="0" applyFont="1" applyBorder="1">
      <alignment vertical="center"/>
    </xf>
    <xf numFmtId="186" fontId="12" fillId="0" borderId="28" xfId="0" applyNumberFormat="1" applyFont="1" applyBorder="1">
      <alignment vertical="center"/>
    </xf>
    <xf numFmtId="186" fontId="12" fillId="0" borderId="29" xfId="0" applyNumberFormat="1" applyFont="1" applyBorder="1">
      <alignment vertical="center"/>
    </xf>
    <xf numFmtId="186" fontId="12" fillId="0" borderId="30" xfId="0" applyNumberFormat="1" applyFont="1" applyBorder="1">
      <alignment vertical="center"/>
    </xf>
    <xf numFmtId="186" fontId="12" fillId="0" borderId="31" xfId="0" applyNumberFormat="1" applyFont="1" applyBorder="1">
      <alignment vertical="center"/>
    </xf>
    <xf numFmtId="0" fontId="17" fillId="5" borderId="24" xfId="0" applyFont="1" applyFill="1" applyBorder="1" applyAlignment="1">
      <alignment horizontal="center" vertical="center"/>
    </xf>
    <xf numFmtId="0" fontId="17" fillId="5" borderId="25" xfId="0" applyFont="1" applyFill="1" applyBorder="1" applyAlignment="1">
      <alignment horizontal="center" vertical="center"/>
    </xf>
    <xf numFmtId="0" fontId="8" fillId="0" borderId="5" xfId="0" applyFont="1" applyBorder="1" applyAlignment="1">
      <alignment vertical="center" wrapText="1"/>
    </xf>
    <xf numFmtId="0" fontId="8" fillId="0" borderId="9" xfId="0" applyFont="1" applyBorder="1" applyAlignment="1">
      <alignment vertical="center" wrapText="1"/>
    </xf>
    <xf numFmtId="0" fontId="12" fillId="0" borderId="26" xfId="0" applyFont="1" applyBorder="1" applyAlignment="1">
      <alignment horizontal="right" vertical="center"/>
    </xf>
    <xf numFmtId="0" fontId="12" fillId="0" borderId="27" xfId="0" applyFont="1" applyBorder="1" applyAlignment="1">
      <alignment horizontal="right" vertical="center"/>
    </xf>
    <xf numFmtId="0" fontId="12" fillId="0" borderId="18" xfId="0" applyFont="1" applyBorder="1" applyAlignment="1">
      <alignment horizontal="right" vertical="center"/>
    </xf>
    <xf numFmtId="0" fontId="12" fillId="0" borderId="23" xfId="0" applyFont="1" applyBorder="1" applyAlignment="1">
      <alignment horizontal="right" vertical="center"/>
    </xf>
    <xf numFmtId="0" fontId="17" fillId="0" borderId="0" xfId="0" applyFont="1" applyAlignment="1">
      <alignment vertical="center" wrapText="1"/>
    </xf>
    <xf numFmtId="0" fontId="17" fillId="0" borderId="3" xfId="0" applyFont="1" applyBorder="1" applyAlignment="1">
      <alignment vertical="center" wrapText="1"/>
    </xf>
    <xf numFmtId="0" fontId="17" fillId="0" borderId="4" xfId="0" applyFont="1" applyBorder="1" applyAlignment="1">
      <alignment vertical="center" wrapText="1"/>
    </xf>
    <xf numFmtId="0" fontId="17" fillId="0" borderId="8" xfId="0" applyFont="1" applyBorder="1" applyAlignment="1">
      <alignment vertical="center" wrapText="1"/>
    </xf>
    <xf numFmtId="0" fontId="8" fillId="0" borderId="1" xfId="0" applyFont="1" applyBorder="1" applyAlignment="1">
      <alignment horizontal="center" vertical="center"/>
    </xf>
    <xf numFmtId="0" fontId="11" fillId="3" borderId="5" xfId="0" applyFont="1" applyFill="1" applyBorder="1" applyAlignment="1" applyProtection="1">
      <alignment vertical="center" shrinkToFit="1"/>
      <protection locked="0"/>
    </xf>
    <xf numFmtId="0" fontId="11" fillId="3" borderId="6" xfId="0" applyFont="1" applyFill="1" applyBorder="1" applyAlignment="1" applyProtection="1">
      <alignment vertical="center" shrinkToFit="1"/>
      <protection locked="0"/>
    </xf>
    <xf numFmtId="0" fontId="11" fillId="3" borderId="9" xfId="0" applyFont="1" applyFill="1" applyBorder="1" applyAlignment="1" applyProtection="1">
      <alignment vertical="center" shrinkToFit="1"/>
      <protection locked="0"/>
    </xf>
    <xf numFmtId="38" fontId="11" fillId="0" borderId="5" xfId="1" applyFont="1" applyBorder="1" applyAlignment="1">
      <alignment horizontal="center" vertical="center"/>
    </xf>
    <xf numFmtId="38" fontId="11" fillId="0" borderId="9" xfId="1" applyFont="1" applyBorder="1" applyAlignment="1">
      <alignment horizontal="center" vertical="center"/>
    </xf>
    <xf numFmtId="0" fontId="0" fillId="3" borderId="1" xfId="0" applyFill="1" applyBorder="1" applyAlignment="1" applyProtection="1">
      <alignment vertical="center" shrinkToFit="1"/>
      <protection locked="0"/>
    </xf>
    <xf numFmtId="0" fontId="11" fillId="3" borderId="6" xfId="2" applyFont="1" applyFill="1" applyBorder="1" applyAlignment="1" applyProtection="1">
      <alignment horizontal="left" vertical="center" shrinkToFit="1"/>
      <protection locked="0"/>
    </xf>
    <xf numFmtId="184" fontId="9" fillId="0" borderId="2" xfId="1" applyNumberFormat="1" applyFont="1" applyBorder="1">
      <alignment vertical="center"/>
    </xf>
    <xf numFmtId="179" fontId="11" fillId="0" borderId="21" xfId="1" applyNumberFormat="1" applyFont="1" applyBorder="1" applyAlignment="1">
      <alignment horizontal="right" vertical="center"/>
    </xf>
    <xf numFmtId="179" fontId="11" fillId="0" borderId="6" xfId="1" applyNumberFormat="1" applyFont="1" applyBorder="1" applyAlignment="1">
      <alignment horizontal="right" vertical="center"/>
    </xf>
    <xf numFmtId="180" fontId="11" fillId="0" borderId="6" xfId="1" applyNumberFormat="1" applyFont="1" applyBorder="1" applyAlignment="1">
      <alignment horizontal="right" vertical="center"/>
    </xf>
    <xf numFmtId="179" fontId="11" fillId="0" borderId="22" xfId="1" applyNumberFormat="1" applyFont="1" applyBorder="1" applyAlignment="1">
      <alignment horizontal="right" vertical="center"/>
    </xf>
    <xf numFmtId="179" fontId="11" fillId="0" borderId="10" xfId="1" applyNumberFormat="1" applyFont="1" applyBorder="1" applyAlignment="1">
      <alignment horizontal="right" vertical="center"/>
    </xf>
    <xf numFmtId="180" fontId="11" fillId="0" borderId="10" xfId="1" applyNumberFormat="1" applyFont="1" applyBorder="1" applyAlignment="1">
      <alignment horizontal="right" vertical="center"/>
    </xf>
    <xf numFmtId="190" fontId="11" fillId="0" borderId="10" xfId="1" applyNumberFormat="1" applyFont="1" applyBorder="1" applyAlignment="1">
      <alignment horizontal="right" vertical="center"/>
    </xf>
    <xf numFmtId="190" fontId="11" fillId="0" borderId="42" xfId="1" applyNumberFormat="1" applyFont="1" applyBorder="1" applyAlignment="1">
      <alignment horizontal="right" vertical="center"/>
    </xf>
    <xf numFmtId="189" fontId="23" fillId="0" borderId="43" xfId="0" applyNumberFormat="1" applyFont="1" applyBorder="1">
      <alignment vertical="center"/>
    </xf>
    <xf numFmtId="189" fontId="23" fillId="0" borderId="7" xfId="0" applyNumberFormat="1" applyFont="1" applyBorder="1">
      <alignment vertical="center"/>
    </xf>
    <xf numFmtId="190" fontId="11" fillId="0" borderId="6" xfId="1" applyNumberFormat="1" applyFont="1" applyBorder="1" applyAlignment="1">
      <alignment horizontal="right" vertical="center"/>
    </xf>
    <xf numFmtId="190" fontId="11" fillId="0" borderId="41" xfId="1" applyNumberFormat="1" applyFont="1" applyBorder="1" applyAlignment="1">
      <alignment horizontal="right" vertical="center"/>
    </xf>
    <xf numFmtId="189" fontId="23" fillId="0" borderId="40" xfId="0" applyNumberFormat="1" applyFont="1" applyBorder="1">
      <alignment vertical="center"/>
    </xf>
    <xf numFmtId="189" fontId="23" fillId="0" borderId="5" xfId="0" applyNumberFormat="1" applyFont="1" applyBorder="1">
      <alignment vertical="center"/>
    </xf>
    <xf numFmtId="5" fontId="28" fillId="0" borderId="4" xfId="2" applyNumberFormat="1" applyFont="1" applyBorder="1" applyAlignment="1">
      <alignment horizontal="center"/>
    </xf>
    <xf numFmtId="0" fontId="11" fillId="0" borderId="0" xfId="0" applyFont="1">
      <alignment vertical="center"/>
    </xf>
    <xf numFmtId="0" fontId="10" fillId="0" borderId="2" xfId="0" applyFont="1" applyBorder="1" applyAlignment="1">
      <alignment horizontal="center" vertical="center" wrapText="1"/>
    </xf>
    <xf numFmtId="0" fontId="13" fillId="0" borderId="40" xfId="0" applyFont="1" applyBorder="1" applyAlignment="1">
      <alignment horizontal="center" vertical="center" wrapText="1"/>
    </xf>
    <xf numFmtId="0" fontId="13" fillId="0" borderId="5" xfId="0" applyFont="1" applyBorder="1" applyAlignment="1">
      <alignment horizontal="center" vertical="center" wrapText="1"/>
    </xf>
    <xf numFmtId="0" fontId="11" fillId="0" borderId="4" xfId="0" applyFont="1" applyBorder="1" applyAlignment="1">
      <alignment horizontal="center" vertical="center"/>
    </xf>
    <xf numFmtId="0" fontId="11" fillId="0" borderId="20" xfId="0" applyFont="1" applyBorder="1" applyAlignment="1">
      <alignment horizontal="center" vertical="center"/>
    </xf>
    <xf numFmtId="0" fontId="11" fillId="3" borderId="4" xfId="0" applyFont="1" applyFill="1" applyBorder="1" applyAlignment="1" applyProtection="1">
      <alignment horizontal="right" vertical="center" shrinkToFit="1"/>
      <protection locked="0"/>
    </xf>
    <xf numFmtId="0" fontId="11" fillId="0" borderId="4" xfId="2" applyFont="1" applyBorder="1" applyAlignment="1">
      <alignment horizontal="left" vertical="center" shrinkToFit="1"/>
    </xf>
    <xf numFmtId="0" fontId="20" fillId="0" borderId="0" xfId="2" applyFont="1" applyAlignment="1">
      <alignment horizontal="center" vertical="center"/>
    </xf>
    <xf numFmtId="0" fontId="25" fillId="0" borderId="0" xfId="2" applyFont="1" applyAlignment="1">
      <alignment vertical="top" wrapText="1"/>
    </xf>
    <xf numFmtId="0" fontId="30" fillId="0" borderId="0" xfId="0" applyFont="1" applyAlignment="1">
      <alignment horizontal="left" vertical="center"/>
    </xf>
    <xf numFmtId="181" fontId="31" fillId="0" borderId="0" xfId="0" applyNumberFormat="1" applyFont="1" applyAlignment="1">
      <alignment horizontal="left" vertical="center" shrinkToFit="1"/>
    </xf>
    <xf numFmtId="0" fontId="30" fillId="0" borderId="0" xfId="0" applyFont="1" applyAlignment="1">
      <alignment horizontal="center" vertical="center"/>
    </xf>
    <xf numFmtId="0" fontId="30" fillId="3" borderId="0" xfId="0" applyFont="1" applyFill="1" applyAlignment="1" applyProtection="1">
      <alignment horizontal="center" vertical="center" shrinkToFit="1"/>
      <protection locked="0"/>
    </xf>
    <xf numFmtId="0" fontId="30" fillId="3" borderId="0" xfId="0" applyFont="1" applyFill="1" applyAlignment="1" applyProtection="1">
      <alignment horizontal="left" vertical="center" shrinkToFit="1"/>
      <protection locked="0"/>
    </xf>
    <xf numFmtId="0" fontId="30" fillId="0" borderId="0" xfId="0" applyFont="1" applyAlignment="1">
      <alignment horizontal="left" vertical="center" shrinkToFit="1"/>
    </xf>
    <xf numFmtId="0" fontId="31" fillId="3" borderId="0" xfId="0" applyFont="1" applyFill="1" applyAlignment="1" applyProtection="1">
      <alignment horizontal="left" vertical="center" shrinkToFit="1"/>
      <protection locked="0"/>
    </xf>
    <xf numFmtId="0" fontId="30" fillId="3" borderId="0" xfId="0" applyFont="1" applyFill="1" applyAlignment="1" applyProtection="1">
      <alignment horizontal="left" vertical="center"/>
      <protection locked="0"/>
    </xf>
    <xf numFmtId="181" fontId="30" fillId="0" borderId="0" xfId="0" applyNumberFormat="1" applyFont="1" applyAlignment="1">
      <alignment vertical="center" shrinkToFit="1"/>
    </xf>
    <xf numFmtId="176" fontId="37" fillId="2" borderId="1" xfId="0" applyNumberFormat="1" applyFont="1" applyFill="1" applyBorder="1" applyAlignment="1">
      <alignment horizontal="center" vertical="center"/>
    </xf>
    <xf numFmtId="176" fontId="37" fillId="2" borderId="5" xfId="0" applyNumberFormat="1" applyFont="1" applyFill="1" applyBorder="1" applyAlignment="1">
      <alignment horizontal="center" vertical="center"/>
    </xf>
    <xf numFmtId="176" fontId="38" fillId="2" borderId="1" xfId="0" applyNumberFormat="1" applyFont="1" applyFill="1" applyBorder="1" applyAlignment="1">
      <alignment horizontal="center" vertical="center"/>
    </xf>
    <xf numFmtId="38" fontId="13" fillId="6" borderId="1" xfId="1" applyFont="1" applyFill="1" applyBorder="1" applyAlignment="1" applyProtection="1">
      <alignment horizontal="center" vertical="center"/>
    </xf>
    <xf numFmtId="38" fontId="8" fillId="6" borderId="5" xfId="1" applyFont="1" applyFill="1" applyBorder="1" applyAlignment="1" applyProtection="1">
      <alignment horizontal="center" vertical="center"/>
    </xf>
    <xf numFmtId="40" fontId="8" fillId="6" borderId="1" xfId="1" applyNumberFormat="1" applyFont="1" applyFill="1" applyBorder="1" applyAlignment="1" applyProtection="1">
      <alignment horizontal="center" vertical="center"/>
    </xf>
  </cellXfs>
  <cellStyles count="3">
    <cellStyle name="桁区切り" xfId="1" builtinId="6"/>
    <cellStyle name="標準" xfId="0" builtinId="0"/>
    <cellStyle name="標準 2 3 2" xfId="2" xr:uid="{00000000-0005-0000-0000-000002000000}"/>
  </cellStyles>
  <dxfs count="0"/>
  <tableStyles count="0" defaultTableStyle="TableStyleMedium2" defaultPivotStyle="PivotStyleLight16"/>
  <colors>
    <mruColors>
      <color rgb="FF66FFFF"/>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5</xdr:col>
      <xdr:colOff>9525</xdr:colOff>
      <xdr:row>9</xdr:row>
      <xdr:rowOff>257175</xdr:rowOff>
    </xdr:from>
    <xdr:to>
      <xdr:col>8</xdr:col>
      <xdr:colOff>1066800</xdr:colOff>
      <xdr:row>13</xdr:row>
      <xdr:rowOff>0</xdr:rowOff>
    </xdr:to>
    <xdr:sp macro="" textlink="">
      <xdr:nvSpPr>
        <xdr:cNvPr id="2" name="大かっこ 1">
          <a:extLst>
            <a:ext uri="{FF2B5EF4-FFF2-40B4-BE49-F238E27FC236}">
              <a16:creationId xmlns:a16="http://schemas.microsoft.com/office/drawing/2014/main" id="{00000000-0008-0000-0200-000002000000}"/>
            </a:ext>
          </a:extLst>
        </xdr:cNvPr>
        <xdr:cNvSpPr/>
      </xdr:nvSpPr>
      <xdr:spPr>
        <a:xfrm>
          <a:off x="3409950" y="2657475"/>
          <a:ext cx="2686050" cy="809625"/>
        </a:xfrm>
        <a:prstGeom prst="bracketPair">
          <a:avLst>
            <a:gd name="adj" fmla="val 6078"/>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257175</xdr:colOff>
      <xdr:row>13</xdr:row>
      <xdr:rowOff>142875</xdr:rowOff>
    </xdr:from>
    <xdr:to>
      <xdr:col>8</xdr:col>
      <xdr:colOff>619125</xdr:colOff>
      <xdr:row>15</xdr:row>
      <xdr:rowOff>47625</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5286375" y="3724275"/>
          <a:ext cx="361950" cy="438150"/>
        </a:xfrm>
        <a:prstGeom prst="rect">
          <a:avLst/>
        </a:prstGeom>
        <a:solidFill>
          <a:schemeClr val="accent2">
            <a:lumMod val="20000"/>
            <a:lumOff val="80000"/>
          </a:schemeClr>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1" forceAA="0" compatLnSpc="1">
          <a:prstTxWarp prst="textNoShape">
            <a:avLst/>
          </a:prstTxWarp>
          <a:noAutofit/>
        </a:bodyPr>
        <a:lstStyle/>
        <a:p>
          <a:pPr algn="just">
            <a:lnSpc>
              <a:spcPct val="115000"/>
            </a:lnSpc>
            <a:spcAft>
              <a:spcPts val="0"/>
            </a:spcAft>
          </a:pPr>
          <a:r>
            <a:rPr lang="ja-JP" sz="2600" kern="0">
              <a:solidFill>
                <a:srgbClr val="000000"/>
              </a:solidFill>
              <a:effectLst/>
              <a:ea typeface="ＭＳ明朝"/>
              <a:cs typeface="ＭＳ明朝"/>
            </a:rPr>
            <a:t>□</a:t>
          </a:r>
          <a:endParaRPr lang="ja-JP" sz="1200" kern="100">
            <a:effectLst/>
            <a:ea typeface="游明朝" panose="02020400000000000000" pitchFamily="18" charset="-128"/>
            <a:cs typeface="Times New Roman" panose="02020603050405020304" pitchFamily="18" charset="0"/>
          </a:endParaRPr>
        </a:p>
      </xdr:txBody>
    </xdr:sp>
    <xdr:clientData/>
  </xdr:twoCellAnchor>
  <xdr:twoCellAnchor>
    <xdr:from>
      <xdr:col>7</xdr:col>
      <xdr:colOff>219075</xdr:colOff>
      <xdr:row>13</xdr:row>
      <xdr:rowOff>171450</xdr:rowOff>
    </xdr:from>
    <xdr:to>
      <xdr:col>8</xdr:col>
      <xdr:colOff>209550</xdr:colOff>
      <xdr:row>15</xdr:row>
      <xdr:rowOff>209550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4705350" y="3752850"/>
          <a:ext cx="533400" cy="57150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marL="0" marR="0" lvl="0" indent="0" algn="just" defTabSz="914400" eaLnBrk="1" fontAlgn="auto" latinLnBrk="0" hangingPunct="1">
            <a:lnSpc>
              <a:spcPct val="115000"/>
            </a:lnSpc>
            <a:spcBef>
              <a:spcPts val="0"/>
            </a:spcBef>
            <a:spcAft>
              <a:spcPts val="0"/>
            </a:spcAft>
            <a:buClrTx/>
            <a:buSzTx/>
            <a:buFontTx/>
            <a:buNone/>
            <a:tabLst/>
            <a:defRPr/>
          </a:pPr>
          <a:r>
            <a:rPr kumimoji="0" lang="ja-JP" altLang="en-US" sz="2600" b="0" i="0" u="none" strike="noStrike" kern="0" cap="none" spc="0" normalizeH="0" baseline="0" noProof="0">
              <a:ln>
                <a:noFill/>
              </a:ln>
              <a:solidFill>
                <a:srgbClr val="000000"/>
              </a:solidFill>
              <a:effectLst/>
              <a:uLnTx/>
              <a:uFillTx/>
              <a:latin typeface="Calibri" panose="020F0502020204030204"/>
              <a:ea typeface="ＭＳ明朝"/>
              <a:cs typeface="ＭＳ明朝"/>
            </a:rPr>
            <a:t>⇒　</a:t>
          </a:r>
          <a:endParaRPr kumimoji="0" lang="ja-JP" altLang="en-US" sz="1200" b="0" i="0" u="none" strike="noStrike" kern="100" cap="none" spc="0" normalizeH="0" baseline="0" noProof="0">
            <a:ln>
              <a:noFill/>
            </a:ln>
            <a:solidFill>
              <a:sysClr val="window" lastClr="FFFFFF"/>
            </a:solidFill>
            <a:effectLst/>
            <a:uLnTx/>
            <a:uFillTx/>
            <a:latin typeface="Calibri" panose="020F0502020204030204"/>
            <a:ea typeface="游明朝" panose="02020400000000000000" pitchFamily="18" charset="-128"/>
            <a:cs typeface="Times New Roman" panose="02020603050405020304" pitchFamily="18" charset="0"/>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1200" b="0" i="0" u="none" strike="noStrike" kern="100" cap="none" spc="0" normalizeH="0" baseline="0" noProof="0">
              <a:ln>
                <a:noFill/>
              </a:ln>
              <a:solidFill>
                <a:srgbClr val="000000"/>
              </a:solidFill>
              <a:effectLst/>
              <a:uLnTx/>
              <a:uFillTx/>
              <a:latin typeface="Calibri" panose="020F0502020204030204"/>
              <a:ea typeface="游明朝" panose="02020400000000000000" pitchFamily="18" charset="-128"/>
              <a:cs typeface="Times New Roman" panose="02020603050405020304" pitchFamily="18" charset="0"/>
            </a:rPr>
            <a:t> </a:t>
          </a:r>
          <a:endParaRPr kumimoji="0" lang="ja-JP" altLang="en-US" sz="1200" b="0" i="0" u="none" strike="noStrike" kern="100" cap="none" spc="0" normalizeH="0" baseline="0" noProof="0">
            <a:ln>
              <a:noFill/>
            </a:ln>
            <a:solidFill>
              <a:sysClr val="window" lastClr="FFFFFF"/>
            </a:solidFill>
            <a:effectLst/>
            <a:uLnTx/>
            <a:uFillTx/>
            <a:latin typeface="Calibri" panose="020F0502020204030204"/>
            <a:ea typeface="游明朝" panose="02020400000000000000" pitchFamily="18" charset="-128"/>
            <a:cs typeface="Times New Roman" panose="02020603050405020304" pitchFamily="18" charset="0"/>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1E97B0-89BA-4603-B54C-CE85805E0049}">
  <dimension ref="A1:Y112"/>
  <sheetViews>
    <sheetView tabSelected="1" view="pageBreakPreview" topLeftCell="A46" zoomScale="60" zoomScaleNormal="100" workbookViewId="0">
      <selection activeCell="A49" sqref="A49:B49"/>
    </sheetView>
  </sheetViews>
  <sheetFormatPr defaultColWidth="9" defaultRowHeight="18" x14ac:dyDescent="0.55000000000000004"/>
  <cols>
    <col min="1" max="1" width="33.5" customWidth="1"/>
    <col min="2" max="2" width="11.83203125" customWidth="1"/>
    <col min="3" max="9" width="16.33203125" customWidth="1"/>
    <col min="10" max="10" width="17.58203125" customWidth="1"/>
    <col min="11" max="11" width="20.33203125" customWidth="1"/>
    <col min="12" max="12" width="21.58203125" customWidth="1"/>
    <col min="13" max="13" width="12.83203125" customWidth="1"/>
    <col min="14" max="14" width="17.83203125" customWidth="1"/>
    <col min="15" max="15" width="7.33203125" customWidth="1"/>
    <col min="16" max="16" width="25.75" customWidth="1"/>
    <col min="17" max="17" width="9" customWidth="1"/>
  </cols>
  <sheetData>
    <row r="1" spans="1:25" ht="35" x14ac:dyDescent="0.55000000000000004">
      <c r="A1" s="30" t="s">
        <v>27</v>
      </c>
      <c r="B1" s="30"/>
      <c r="C1" s="94" t="s">
        <v>97</v>
      </c>
      <c r="D1" s="95"/>
      <c r="E1" s="95"/>
      <c r="F1" s="95"/>
      <c r="G1" s="95"/>
      <c r="H1" s="95"/>
      <c r="I1" s="95"/>
      <c r="J1" s="95"/>
      <c r="M1" s="12" t="s">
        <v>26</v>
      </c>
    </row>
    <row r="2" spans="1:25" ht="48" customHeight="1" x14ac:dyDescent="1">
      <c r="A2" s="55" t="s">
        <v>13</v>
      </c>
      <c r="B2" s="8"/>
      <c r="C2" s="8"/>
      <c r="D2" s="8"/>
      <c r="E2" s="8"/>
      <c r="F2" s="8"/>
      <c r="G2" s="8"/>
      <c r="H2" s="8"/>
      <c r="I2" s="8"/>
      <c r="J2" s="8"/>
      <c r="K2" s="8"/>
      <c r="M2" s="77" t="s">
        <v>95</v>
      </c>
    </row>
    <row r="3" spans="1:25" ht="12" customHeight="1" x14ac:dyDescent="0.55000000000000004">
      <c r="A3" s="8"/>
      <c r="B3" s="8"/>
      <c r="C3" s="8"/>
      <c r="D3" s="8"/>
      <c r="E3" s="8"/>
      <c r="F3" s="8"/>
      <c r="G3" s="8"/>
      <c r="H3" s="8"/>
      <c r="I3" s="8"/>
      <c r="J3" s="8"/>
      <c r="K3" s="8"/>
      <c r="N3" s="9"/>
    </row>
    <row r="4" spans="1:25" ht="39" customHeight="1" x14ac:dyDescent="0.55000000000000004">
      <c r="A4" s="8" t="s">
        <v>30</v>
      </c>
      <c r="B4" s="8"/>
      <c r="C4" s="8"/>
      <c r="D4" s="8"/>
      <c r="E4" s="8"/>
      <c r="F4" s="8"/>
      <c r="G4" s="8"/>
      <c r="H4" s="8"/>
      <c r="I4" s="8"/>
      <c r="J4" s="8"/>
      <c r="K4" s="8"/>
      <c r="N4" s="9"/>
    </row>
    <row r="5" spans="1:25" ht="28.5" customHeight="1" x14ac:dyDescent="0.55000000000000004">
      <c r="A5" s="56" t="s">
        <v>98</v>
      </c>
      <c r="B5" s="8"/>
      <c r="C5" s="8"/>
      <c r="D5" s="8"/>
      <c r="E5" s="8"/>
      <c r="F5" s="8"/>
      <c r="G5" s="8"/>
      <c r="H5" s="8"/>
      <c r="I5" s="8"/>
      <c r="J5" s="8"/>
      <c r="K5" s="8"/>
      <c r="L5" s="8"/>
      <c r="M5" s="8"/>
      <c r="N5" s="9"/>
    </row>
    <row r="6" spans="1:25" ht="28.5" customHeight="1" thickBot="1" x14ac:dyDescent="0.6">
      <c r="A6" s="56" t="s">
        <v>105</v>
      </c>
      <c r="B6" s="10"/>
      <c r="C6" s="10"/>
      <c r="D6" s="10"/>
      <c r="E6" s="10"/>
      <c r="F6" s="10"/>
      <c r="G6" s="10"/>
      <c r="H6" s="10"/>
      <c r="I6" s="10"/>
      <c r="J6" s="10"/>
      <c r="K6" s="10"/>
      <c r="L6" s="10"/>
      <c r="M6" s="10"/>
      <c r="Q6" s="7" t="s">
        <v>99</v>
      </c>
    </row>
    <row r="7" spans="1:25" ht="30.75" customHeight="1" thickBot="1" x14ac:dyDescent="0.6">
      <c r="A7" s="132"/>
      <c r="B7" s="133"/>
      <c r="C7" s="36" t="s">
        <v>0</v>
      </c>
      <c r="D7" s="36" t="s">
        <v>1</v>
      </c>
      <c r="E7" s="36" t="s">
        <v>2</v>
      </c>
      <c r="F7" s="36" t="s">
        <v>3</v>
      </c>
      <c r="G7" s="36" t="s">
        <v>4</v>
      </c>
      <c r="H7" s="36" t="s">
        <v>5</v>
      </c>
      <c r="I7" s="36" t="s">
        <v>6</v>
      </c>
      <c r="J7" s="10"/>
      <c r="K7" s="10"/>
      <c r="L7" s="136" t="s">
        <v>7</v>
      </c>
      <c r="M7" s="136"/>
      <c r="Q7" s="57"/>
      <c r="R7" s="58"/>
      <c r="S7" s="58"/>
      <c r="T7" s="58"/>
      <c r="U7" s="58"/>
      <c r="V7" s="58"/>
      <c r="W7" s="58"/>
      <c r="X7" s="58"/>
      <c r="Y7" s="59"/>
    </row>
    <row r="8" spans="1:25" ht="27.75" customHeight="1" x14ac:dyDescent="0.55000000000000004">
      <c r="A8" s="134"/>
      <c r="B8" s="135"/>
      <c r="C8" s="179">
        <v>44962</v>
      </c>
      <c r="D8" s="78">
        <f t="shared" ref="D8:I8" si="0">C8+1</f>
        <v>44963</v>
      </c>
      <c r="E8" s="78">
        <f t="shared" si="0"/>
        <v>44964</v>
      </c>
      <c r="F8" s="78">
        <f t="shared" si="0"/>
        <v>44965</v>
      </c>
      <c r="G8" s="78">
        <f t="shared" si="0"/>
        <v>44966</v>
      </c>
      <c r="H8" s="78">
        <f t="shared" si="0"/>
        <v>44967</v>
      </c>
      <c r="I8" s="180">
        <f t="shared" si="0"/>
        <v>44968</v>
      </c>
      <c r="J8" s="124" t="s">
        <v>106</v>
      </c>
      <c r="K8" s="125"/>
      <c r="L8" s="51"/>
      <c r="M8" s="52"/>
      <c r="Q8" s="62"/>
      <c r="R8" s="60">
        <v>44962</v>
      </c>
      <c r="S8" s="11">
        <f t="shared" ref="S8:X8" si="1">R8+1</f>
        <v>44963</v>
      </c>
      <c r="T8" s="11">
        <f t="shared" si="1"/>
        <v>44964</v>
      </c>
      <c r="U8" s="11">
        <f t="shared" si="1"/>
        <v>44965</v>
      </c>
      <c r="V8" s="11">
        <f t="shared" si="1"/>
        <v>44966</v>
      </c>
      <c r="W8" s="11">
        <f t="shared" si="1"/>
        <v>44967</v>
      </c>
      <c r="X8" s="60">
        <f t="shared" si="1"/>
        <v>44968</v>
      </c>
      <c r="Y8" s="63"/>
    </row>
    <row r="9" spans="1:25" ht="33" customHeight="1" x14ac:dyDescent="0.55000000000000004">
      <c r="A9" s="126" t="s">
        <v>107</v>
      </c>
      <c r="B9" s="127"/>
      <c r="C9" s="79" t="str">
        <f t="shared" ref="C9:I9" si="2">IF(C10+C11&gt;=50,"○","")</f>
        <v/>
      </c>
      <c r="D9" s="79" t="str">
        <f t="shared" si="2"/>
        <v/>
      </c>
      <c r="E9" s="79" t="str">
        <f t="shared" si="2"/>
        <v/>
      </c>
      <c r="F9" s="79" t="str">
        <f t="shared" si="2"/>
        <v/>
      </c>
      <c r="G9" s="79" t="str">
        <f t="shared" si="2"/>
        <v/>
      </c>
      <c r="H9" s="79" t="str">
        <f t="shared" si="2"/>
        <v/>
      </c>
      <c r="I9" s="80" t="str">
        <f t="shared" si="2"/>
        <v/>
      </c>
      <c r="J9" s="128" t="str">
        <f>IF(COUNTIF(C9:I9,"=○")&gt;0,"達成　","―　")</f>
        <v>―　</v>
      </c>
      <c r="K9" s="129"/>
      <c r="L9" s="51"/>
      <c r="M9" s="52"/>
      <c r="Q9" s="62"/>
      <c r="R9" s="64">
        <f t="shared" ref="R9:X9" si="3">C10+C11</f>
        <v>0</v>
      </c>
      <c r="S9" s="64">
        <f t="shared" si="3"/>
        <v>0</v>
      </c>
      <c r="T9" s="64">
        <f t="shared" si="3"/>
        <v>0</v>
      </c>
      <c r="U9" s="64">
        <f t="shared" si="3"/>
        <v>0</v>
      </c>
      <c r="V9" s="64">
        <f t="shared" si="3"/>
        <v>0</v>
      </c>
      <c r="W9" s="64">
        <f t="shared" si="3"/>
        <v>0</v>
      </c>
      <c r="X9" s="64">
        <f t="shared" si="3"/>
        <v>0</v>
      </c>
      <c r="Y9" s="63"/>
    </row>
    <row r="10" spans="1:25" ht="33" customHeight="1" thickBot="1" x14ac:dyDescent="0.6">
      <c r="A10" s="13" t="s">
        <v>25</v>
      </c>
      <c r="B10" s="31" t="s">
        <v>32</v>
      </c>
      <c r="C10" s="46"/>
      <c r="D10" s="46"/>
      <c r="E10" s="46"/>
      <c r="F10" s="46"/>
      <c r="G10" s="46"/>
      <c r="H10" s="46"/>
      <c r="I10" s="73"/>
      <c r="J10" s="130"/>
      <c r="K10" s="131"/>
      <c r="L10" s="51"/>
      <c r="M10" s="52"/>
      <c r="Q10" s="62"/>
      <c r="R10" s="64">
        <f t="shared" ref="R10:X10" si="4">C12+C13</f>
        <v>0</v>
      </c>
      <c r="S10" s="64">
        <f t="shared" si="4"/>
        <v>0</v>
      </c>
      <c r="T10" s="64">
        <f t="shared" si="4"/>
        <v>0</v>
      </c>
      <c r="U10" s="64">
        <f t="shared" si="4"/>
        <v>0</v>
      </c>
      <c r="V10" s="64">
        <f t="shared" si="4"/>
        <v>0</v>
      </c>
      <c r="W10" s="64">
        <f t="shared" si="4"/>
        <v>0</v>
      </c>
      <c r="X10" s="64">
        <f t="shared" si="4"/>
        <v>0</v>
      </c>
      <c r="Y10" s="63"/>
    </row>
    <row r="11" spans="1:25" ht="33" customHeight="1" x14ac:dyDescent="0.55000000000000004">
      <c r="A11" s="13" t="s">
        <v>25</v>
      </c>
      <c r="B11" s="31" t="s">
        <v>33</v>
      </c>
      <c r="C11" s="46"/>
      <c r="D11" s="46"/>
      <c r="E11" s="46"/>
      <c r="F11" s="46"/>
      <c r="G11" s="46"/>
      <c r="H11" s="46"/>
      <c r="I11" s="73"/>
      <c r="J11" s="116" t="s">
        <v>108</v>
      </c>
      <c r="K11" s="117"/>
      <c r="L11" s="51"/>
      <c r="M11" s="52"/>
      <c r="Q11" s="62"/>
      <c r="Y11" s="63"/>
    </row>
    <row r="12" spans="1:25" ht="33" customHeight="1" x14ac:dyDescent="0.55000000000000004">
      <c r="A12" s="118" t="s">
        <v>22</v>
      </c>
      <c r="B12" s="119"/>
      <c r="C12" s="47"/>
      <c r="D12" s="47"/>
      <c r="E12" s="47"/>
      <c r="F12" s="47"/>
      <c r="G12" s="47"/>
      <c r="H12" s="47"/>
      <c r="I12" s="88"/>
      <c r="J12" s="120">
        <f>ROUNDDOWN(SUMIF(C9:I9,"○",C12:I12),0)</f>
        <v>0</v>
      </c>
      <c r="K12" s="121"/>
      <c r="L12" s="51"/>
      <c r="M12" s="52"/>
      <c r="Q12" s="62"/>
      <c r="Y12" s="63"/>
    </row>
    <row r="13" spans="1:25" ht="33" customHeight="1" thickBot="1" x14ac:dyDescent="0.6">
      <c r="A13" s="118" t="s">
        <v>23</v>
      </c>
      <c r="B13" s="119"/>
      <c r="C13" s="47"/>
      <c r="D13" s="47"/>
      <c r="E13" s="47"/>
      <c r="F13" s="47"/>
      <c r="G13" s="47"/>
      <c r="H13" s="47"/>
      <c r="I13" s="88"/>
      <c r="J13" s="122">
        <f>ROUNDDOWN(SUMIF(C9:I9,"○",C13:I13),0)</f>
        <v>0</v>
      </c>
      <c r="K13" s="123"/>
      <c r="L13" s="51"/>
      <c r="M13" s="52"/>
      <c r="Q13" s="62"/>
      <c r="Y13" s="63"/>
    </row>
    <row r="14" spans="1:25" ht="25.5" customHeight="1" x14ac:dyDescent="0.55000000000000004">
      <c r="A14" s="81"/>
      <c r="B14" s="82"/>
      <c r="C14" s="179">
        <f>I8+1</f>
        <v>44969</v>
      </c>
      <c r="D14" s="78">
        <f t="shared" ref="D14:H44" si="5">C14+1</f>
        <v>44970</v>
      </c>
      <c r="E14" s="78">
        <f t="shared" si="5"/>
        <v>44971</v>
      </c>
      <c r="F14" s="78">
        <f t="shared" si="5"/>
        <v>44972</v>
      </c>
      <c r="G14" s="78">
        <f t="shared" si="5"/>
        <v>44973</v>
      </c>
      <c r="H14" s="78">
        <f t="shared" si="5"/>
        <v>44974</v>
      </c>
      <c r="I14" s="181">
        <f>H14+1</f>
        <v>44975</v>
      </c>
      <c r="J14" s="124" t="s">
        <v>106</v>
      </c>
      <c r="K14" s="125"/>
      <c r="L14" s="51"/>
      <c r="M14" s="52"/>
      <c r="Q14" s="62"/>
      <c r="R14" s="60">
        <f>X8+1</f>
        <v>44969</v>
      </c>
      <c r="S14" s="11">
        <f>R14+1</f>
        <v>44970</v>
      </c>
      <c r="T14" s="11">
        <f t="shared" ref="T14:W14" si="6">S14+1</f>
        <v>44971</v>
      </c>
      <c r="U14" s="11">
        <f t="shared" si="6"/>
        <v>44972</v>
      </c>
      <c r="V14" s="11">
        <f t="shared" si="6"/>
        <v>44973</v>
      </c>
      <c r="W14" s="11">
        <f t="shared" si="6"/>
        <v>44974</v>
      </c>
      <c r="X14" s="61">
        <f>W14+1</f>
        <v>44975</v>
      </c>
      <c r="Y14" s="63"/>
    </row>
    <row r="15" spans="1:25" ht="33" customHeight="1" x14ac:dyDescent="0.55000000000000004">
      <c r="A15" s="126" t="s">
        <v>107</v>
      </c>
      <c r="B15" s="127"/>
      <c r="C15" s="79" t="str">
        <f t="shared" ref="C15:I15" si="7">IF(C16+C17&gt;=50,"○","")</f>
        <v/>
      </c>
      <c r="D15" s="79" t="str">
        <f t="shared" si="7"/>
        <v/>
      </c>
      <c r="E15" s="79" t="str">
        <f t="shared" si="7"/>
        <v/>
      </c>
      <c r="F15" s="79" t="str">
        <f t="shared" si="7"/>
        <v/>
      </c>
      <c r="G15" s="79" t="str">
        <f t="shared" si="7"/>
        <v/>
      </c>
      <c r="H15" s="79" t="str">
        <f t="shared" si="7"/>
        <v/>
      </c>
      <c r="I15" s="79" t="str">
        <f t="shared" si="7"/>
        <v/>
      </c>
      <c r="J15" s="128" t="str">
        <f>IF(COUNTIF(C15:I15,"=○")&gt;0,"達成　","―　")</f>
        <v>―　</v>
      </c>
      <c r="K15" s="129"/>
      <c r="L15" s="51"/>
      <c r="M15" s="52"/>
      <c r="Q15" s="62"/>
      <c r="R15" s="64">
        <f t="shared" ref="R15:X15" si="8">C16+C17</f>
        <v>0</v>
      </c>
      <c r="S15" s="64">
        <f t="shared" si="8"/>
        <v>0</v>
      </c>
      <c r="T15" s="64">
        <f t="shared" si="8"/>
        <v>0</v>
      </c>
      <c r="U15" s="64">
        <f t="shared" si="8"/>
        <v>0</v>
      </c>
      <c r="V15" s="64">
        <f t="shared" si="8"/>
        <v>0</v>
      </c>
      <c r="W15" s="64">
        <f t="shared" si="8"/>
        <v>0</v>
      </c>
      <c r="X15" s="64">
        <f t="shared" si="8"/>
        <v>0</v>
      </c>
      <c r="Y15" s="63"/>
    </row>
    <row r="16" spans="1:25" ht="33" customHeight="1" thickBot="1" x14ac:dyDescent="0.6">
      <c r="A16" s="13" t="s">
        <v>25</v>
      </c>
      <c r="B16" s="31" t="s">
        <v>32</v>
      </c>
      <c r="C16" s="46"/>
      <c r="D16" s="46"/>
      <c r="E16" s="46"/>
      <c r="F16" s="46"/>
      <c r="G16" s="46"/>
      <c r="H16" s="46"/>
      <c r="I16" s="73"/>
      <c r="J16" s="130"/>
      <c r="K16" s="131"/>
      <c r="L16" s="51"/>
      <c r="M16" s="52"/>
      <c r="Q16" s="62"/>
      <c r="R16" s="64">
        <f>C18+C19</f>
        <v>0</v>
      </c>
      <c r="S16" s="64">
        <f t="shared" ref="S16:X16" si="9">D18+D19</f>
        <v>0</v>
      </c>
      <c r="T16" s="64">
        <f t="shared" si="9"/>
        <v>0</v>
      </c>
      <c r="U16" s="64">
        <f t="shared" si="9"/>
        <v>0</v>
      </c>
      <c r="V16" s="64">
        <f t="shared" si="9"/>
        <v>0</v>
      </c>
      <c r="W16" s="64">
        <f t="shared" si="9"/>
        <v>0</v>
      </c>
      <c r="X16" s="64">
        <f t="shared" si="9"/>
        <v>0</v>
      </c>
      <c r="Y16" s="63"/>
    </row>
    <row r="17" spans="1:25" ht="33" customHeight="1" x14ac:dyDescent="0.55000000000000004">
      <c r="A17" s="13" t="s">
        <v>25</v>
      </c>
      <c r="B17" s="31" t="s">
        <v>33</v>
      </c>
      <c r="C17" s="46"/>
      <c r="D17" s="46"/>
      <c r="E17" s="46"/>
      <c r="F17" s="46"/>
      <c r="G17" s="46"/>
      <c r="H17" s="46"/>
      <c r="I17" s="73"/>
      <c r="J17" s="116" t="s">
        <v>108</v>
      </c>
      <c r="K17" s="117"/>
      <c r="L17" s="51"/>
      <c r="M17" s="52"/>
      <c r="Q17" s="62"/>
      <c r="Y17" s="63"/>
    </row>
    <row r="18" spans="1:25" ht="33" customHeight="1" x14ac:dyDescent="0.55000000000000004">
      <c r="A18" s="118" t="s">
        <v>22</v>
      </c>
      <c r="B18" s="119"/>
      <c r="C18" s="47"/>
      <c r="D18" s="47"/>
      <c r="E18" s="47"/>
      <c r="F18" s="47"/>
      <c r="G18" s="47"/>
      <c r="H18" s="47"/>
      <c r="I18" s="47"/>
      <c r="J18" s="120">
        <f>ROUNDDOWN(SUMIF(C15:I15,"○",C18:I18),0)</f>
        <v>0</v>
      </c>
      <c r="K18" s="121"/>
      <c r="L18" s="51"/>
      <c r="M18" s="52"/>
      <c r="Q18" s="62"/>
      <c r="Y18" s="63"/>
    </row>
    <row r="19" spans="1:25" ht="33" customHeight="1" thickBot="1" x14ac:dyDescent="0.6">
      <c r="A19" s="118" t="s">
        <v>23</v>
      </c>
      <c r="B19" s="119"/>
      <c r="C19" s="47"/>
      <c r="D19" s="47"/>
      <c r="E19" s="47"/>
      <c r="F19" s="47"/>
      <c r="G19" s="47"/>
      <c r="H19" s="47"/>
      <c r="I19" s="47"/>
      <c r="J19" s="122">
        <f>ROUNDDOWN(SUMIF(C15:I15,"○",C19:I19),0)</f>
        <v>0</v>
      </c>
      <c r="K19" s="123"/>
      <c r="L19" s="51"/>
      <c r="M19" s="52"/>
      <c r="Q19" s="62"/>
      <c r="Y19" s="63"/>
    </row>
    <row r="20" spans="1:25" ht="25.5" customHeight="1" x14ac:dyDescent="0.55000000000000004">
      <c r="A20" s="81"/>
      <c r="B20" s="82"/>
      <c r="C20" s="179">
        <f>I14+1</f>
        <v>44976</v>
      </c>
      <c r="D20" s="78">
        <f>C20+1</f>
        <v>44977</v>
      </c>
      <c r="E20" s="78">
        <f t="shared" si="5"/>
        <v>44978</v>
      </c>
      <c r="F20" s="78">
        <f t="shared" si="5"/>
        <v>44979</v>
      </c>
      <c r="G20" s="179">
        <f t="shared" si="5"/>
        <v>44980</v>
      </c>
      <c r="H20" s="78">
        <f t="shared" si="5"/>
        <v>44981</v>
      </c>
      <c r="I20" s="181">
        <f>H20+1</f>
        <v>44982</v>
      </c>
      <c r="J20" s="124" t="s">
        <v>106</v>
      </c>
      <c r="K20" s="125"/>
      <c r="L20" s="51"/>
      <c r="M20" s="52"/>
      <c r="Q20" s="62"/>
      <c r="R20" s="60">
        <f>X14+1</f>
        <v>44976</v>
      </c>
      <c r="S20" s="11">
        <f>R20+1</f>
        <v>44977</v>
      </c>
      <c r="T20" s="11">
        <f t="shared" ref="T20:W20" si="10">S20+1</f>
        <v>44978</v>
      </c>
      <c r="U20" s="11">
        <f t="shared" si="10"/>
        <v>44979</v>
      </c>
      <c r="V20" s="11">
        <f t="shared" si="10"/>
        <v>44980</v>
      </c>
      <c r="W20" s="11">
        <f t="shared" si="10"/>
        <v>44981</v>
      </c>
      <c r="X20" s="61">
        <f>W20+1</f>
        <v>44982</v>
      </c>
      <c r="Y20" s="63"/>
    </row>
    <row r="21" spans="1:25" ht="33" customHeight="1" x14ac:dyDescent="0.55000000000000004">
      <c r="A21" s="126" t="s">
        <v>107</v>
      </c>
      <c r="B21" s="127"/>
      <c r="C21" s="79" t="str">
        <f t="shared" ref="C21:I21" si="11">IF(C22+C23&gt;=50,"○","")</f>
        <v/>
      </c>
      <c r="D21" s="79" t="str">
        <f t="shared" si="11"/>
        <v/>
      </c>
      <c r="E21" s="79" t="str">
        <f t="shared" si="11"/>
        <v/>
      </c>
      <c r="F21" s="79" t="str">
        <f t="shared" si="11"/>
        <v/>
      </c>
      <c r="G21" s="79" t="str">
        <f t="shared" si="11"/>
        <v/>
      </c>
      <c r="H21" s="79" t="str">
        <f t="shared" si="11"/>
        <v/>
      </c>
      <c r="I21" s="79" t="str">
        <f t="shared" si="11"/>
        <v/>
      </c>
      <c r="J21" s="128" t="str">
        <f>IF(COUNTIF(C21:I21,"=○")&gt;0,"達成　","―　")</f>
        <v>―　</v>
      </c>
      <c r="K21" s="129"/>
      <c r="L21" s="51"/>
      <c r="M21" s="52"/>
      <c r="Q21" s="62"/>
      <c r="R21" s="64">
        <f t="shared" ref="R21:X21" si="12">C22+C23</f>
        <v>0</v>
      </c>
      <c r="S21" s="64">
        <f t="shared" si="12"/>
        <v>0</v>
      </c>
      <c r="T21" s="64">
        <f t="shared" si="12"/>
        <v>0</v>
      </c>
      <c r="U21" s="64">
        <f t="shared" si="12"/>
        <v>0</v>
      </c>
      <c r="V21" s="64">
        <f t="shared" si="12"/>
        <v>0</v>
      </c>
      <c r="W21" s="64">
        <f t="shared" si="12"/>
        <v>0</v>
      </c>
      <c r="X21" s="64">
        <f t="shared" si="12"/>
        <v>0</v>
      </c>
      <c r="Y21" s="63"/>
    </row>
    <row r="22" spans="1:25" ht="33" customHeight="1" thickBot="1" x14ac:dyDescent="0.6">
      <c r="A22" s="13" t="s">
        <v>25</v>
      </c>
      <c r="B22" s="31" t="s">
        <v>32</v>
      </c>
      <c r="C22" s="46"/>
      <c r="D22" s="46"/>
      <c r="E22" s="46"/>
      <c r="F22" s="46"/>
      <c r="G22" s="46"/>
      <c r="H22" s="46"/>
      <c r="I22" s="73"/>
      <c r="J22" s="130"/>
      <c r="K22" s="131"/>
      <c r="L22" s="51"/>
      <c r="M22" s="52"/>
      <c r="Q22" s="62"/>
      <c r="R22" s="64">
        <f>C24+C25</f>
        <v>0</v>
      </c>
      <c r="S22" s="64">
        <f t="shared" ref="S22:X22" si="13">D24+D25</f>
        <v>0</v>
      </c>
      <c r="T22" s="64">
        <f t="shared" si="13"/>
        <v>0</v>
      </c>
      <c r="U22" s="64">
        <f t="shared" si="13"/>
        <v>0</v>
      </c>
      <c r="V22" s="64">
        <f t="shared" si="13"/>
        <v>0</v>
      </c>
      <c r="W22" s="64">
        <f t="shared" si="13"/>
        <v>0</v>
      </c>
      <c r="X22" s="64">
        <f t="shared" si="13"/>
        <v>0</v>
      </c>
      <c r="Y22" s="63"/>
    </row>
    <row r="23" spans="1:25" ht="33" customHeight="1" x14ac:dyDescent="0.55000000000000004">
      <c r="A23" s="13" t="s">
        <v>25</v>
      </c>
      <c r="B23" s="31" t="s">
        <v>33</v>
      </c>
      <c r="C23" s="46"/>
      <c r="D23" s="46"/>
      <c r="E23" s="46"/>
      <c r="F23" s="46"/>
      <c r="G23" s="46"/>
      <c r="H23" s="46"/>
      <c r="I23" s="73"/>
      <c r="J23" s="116" t="s">
        <v>108</v>
      </c>
      <c r="K23" s="117"/>
      <c r="L23" s="51"/>
      <c r="M23" s="52"/>
      <c r="Q23" s="62"/>
      <c r="Y23" s="63"/>
    </row>
    <row r="24" spans="1:25" ht="33" customHeight="1" x14ac:dyDescent="0.55000000000000004">
      <c r="A24" s="118" t="s">
        <v>22</v>
      </c>
      <c r="B24" s="119"/>
      <c r="C24" s="47"/>
      <c r="D24" s="47"/>
      <c r="E24" s="47"/>
      <c r="F24" s="47"/>
      <c r="G24" s="47"/>
      <c r="H24" s="47"/>
      <c r="I24" s="47"/>
      <c r="J24" s="120">
        <f>ROUNDDOWN(SUMIF(C21:I21,"○",C24:I24),0)</f>
        <v>0</v>
      </c>
      <c r="K24" s="121"/>
      <c r="L24" s="51"/>
      <c r="M24" s="52"/>
      <c r="Q24" s="62"/>
      <c r="Y24" s="63"/>
    </row>
    <row r="25" spans="1:25" ht="33" customHeight="1" thickBot="1" x14ac:dyDescent="0.6">
      <c r="A25" s="118" t="s">
        <v>23</v>
      </c>
      <c r="B25" s="119"/>
      <c r="C25" s="47"/>
      <c r="D25" s="47"/>
      <c r="E25" s="47"/>
      <c r="F25" s="47"/>
      <c r="G25" s="47"/>
      <c r="H25" s="47"/>
      <c r="I25" s="47"/>
      <c r="J25" s="122">
        <f>ROUNDDOWN(SUMIF(C21:I21,"○",C25:I25),0)</f>
        <v>0</v>
      </c>
      <c r="K25" s="123"/>
      <c r="L25" s="51"/>
      <c r="M25" s="52"/>
      <c r="Q25" s="62"/>
      <c r="Y25" s="63"/>
    </row>
    <row r="26" spans="1:25" ht="25.5" customHeight="1" x14ac:dyDescent="0.55000000000000004">
      <c r="A26" s="81"/>
      <c r="B26" s="82"/>
      <c r="C26" s="179">
        <f>I20+1</f>
        <v>44983</v>
      </c>
      <c r="D26" s="78">
        <f>C26+1</f>
        <v>44984</v>
      </c>
      <c r="E26" s="78">
        <f t="shared" si="5"/>
        <v>44985</v>
      </c>
      <c r="F26" s="78">
        <f t="shared" si="5"/>
        <v>44986</v>
      </c>
      <c r="G26" s="78">
        <f t="shared" si="5"/>
        <v>44987</v>
      </c>
      <c r="H26" s="78">
        <f t="shared" si="5"/>
        <v>44988</v>
      </c>
      <c r="I26" s="181">
        <f>H26+1</f>
        <v>44989</v>
      </c>
      <c r="J26" s="124" t="s">
        <v>106</v>
      </c>
      <c r="K26" s="125"/>
      <c r="L26" s="51"/>
      <c r="M26" s="52"/>
      <c r="Q26" s="62"/>
      <c r="R26" s="60">
        <f>X20+1</f>
        <v>44983</v>
      </c>
      <c r="S26" s="11">
        <f>R26+1</f>
        <v>44984</v>
      </c>
      <c r="T26" s="11">
        <f t="shared" ref="T26:W26" si="14">S26+1</f>
        <v>44985</v>
      </c>
      <c r="U26" s="11">
        <f t="shared" si="14"/>
        <v>44986</v>
      </c>
      <c r="V26" s="11">
        <f t="shared" si="14"/>
        <v>44987</v>
      </c>
      <c r="W26" s="11">
        <f t="shared" si="14"/>
        <v>44988</v>
      </c>
      <c r="X26" s="61">
        <f>W26+1</f>
        <v>44989</v>
      </c>
      <c r="Y26" s="63"/>
    </row>
    <row r="27" spans="1:25" ht="33" customHeight="1" x14ac:dyDescent="0.55000000000000004">
      <c r="A27" s="126" t="s">
        <v>107</v>
      </c>
      <c r="B27" s="127"/>
      <c r="C27" s="79" t="str">
        <f t="shared" ref="C27:I27" si="15">IF(C28+C29&gt;=50,"○","")</f>
        <v/>
      </c>
      <c r="D27" s="79" t="str">
        <f t="shared" si="15"/>
        <v/>
      </c>
      <c r="E27" s="79" t="str">
        <f t="shared" si="15"/>
        <v/>
      </c>
      <c r="F27" s="79" t="str">
        <f t="shared" si="15"/>
        <v/>
      </c>
      <c r="G27" s="79" t="str">
        <f t="shared" si="15"/>
        <v/>
      </c>
      <c r="H27" s="79" t="str">
        <f t="shared" si="15"/>
        <v/>
      </c>
      <c r="I27" s="79" t="str">
        <f t="shared" si="15"/>
        <v/>
      </c>
      <c r="J27" s="128" t="str">
        <f>IF(COUNTIF(C27:I27,"=○")&gt;0,"達成　","―　")</f>
        <v>―　</v>
      </c>
      <c r="K27" s="129"/>
      <c r="L27" s="51"/>
      <c r="M27" s="52"/>
      <c r="Q27" s="62"/>
      <c r="R27" s="64">
        <f t="shared" ref="R27:X27" si="16">C28+C29</f>
        <v>0</v>
      </c>
      <c r="S27" s="64">
        <f t="shared" si="16"/>
        <v>0</v>
      </c>
      <c r="T27" s="64">
        <f t="shared" si="16"/>
        <v>0</v>
      </c>
      <c r="U27" s="64">
        <f t="shared" si="16"/>
        <v>0</v>
      </c>
      <c r="V27" s="64">
        <f t="shared" si="16"/>
        <v>0</v>
      </c>
      <c r="W27" s="64">
        <f t="shared" si="16"/>
        <v>0</v>
      </c>
      <c r="X27" s="64">
        <f t="shared" si="16"/>
        <v>0</v>
      </c>
      <c r="Y27" s="63"/>
    </row>
    <row r="28" spans="1:25" ht="33" customHeight="1" thickBot="1" x14ac:dyDescent="0.6">
      <c r="A28" s="13" t="s">
        <v>25</v>
      </c>
      <c r="B28" s="31" t="s">
        <v>32</v>
      </c>
      <c r="C28" s="46"/>
      <c r="D28" s="46"/>
      <c r="E28" s="46"/>
      <c r="F28" s="46"/>
      <c r="G28" s="46"/>
      <c r="H28" s="46"/>
      <c r="I28" s="73"/>
      <c r="J28" s="130"/>
      <c r="K28" s="131"/>
      <c r="L28" s="51"/>
      <c r="M28" s="52"/>
      <c r="Q28" s="62"/>
      <c r="R28" s="64">
        <f>C30+C31</f>
        <v>0</v>
      </c>
      <c r="S28" s="64">
        <f t="shared" ref="S28:X28" si="17">D30+D31</f>
        <v>0</v>
      </c>
      <c r="T28" s="64">
        <f t="shared" si="17"/>
        <v>0</v>
      </c>
      <c r="U28" s="64">
        <f t="shared" si="17"/>
        <v>0</v>
      </c>
      <c r="V28" s="64">
        <f t="shared" si="17"/>
        <v>0</v>
      </c>
      <c r="W28" s="64">
        <f t="shared" si="17"/>
        <v>0</v>
      </c>
      <c r="X28" s="64">
        <f t="shared" si="17"/>
        <v>0</v>
      </c>
      <c r="Y28" s="63"/>
    </row>
    <row r="29" spans="1:25" ht="33" customHeight="1" x14ac:dyDescent="0.55000000000000004">
      <c r="A29" s="13" t="s">
        <v>25</v>
      </c>
      <c r="B29" s="31" t="s">
        <v>33</v>
      </c>
      <c r="C29" s="46"/>
      <c r="D29" s="46"/>
      <c r="E29" s="46"/>
      <c r="F29" s="46"/>
      <c r="G29" s="46"/>
      <c r="H29" s="46"/>
      <c r="I29" s="73"/>
      <c r="J29" s="116" t="s">
        <v>108</v>
      </c>
      <c r="K29" s="117"/>
      <c r="L29" s="51"/>
      <c r="M29" s="52"/>
      <c r="Q29" s="62"/>
      <c r="Y29" s="63"/>
    </row>
    <row r="30" spans="1:25" ht="33" customHeight="1" x14ac:dyDescent="0.55000000000000004">
      <c r="A30" s="118" t="s">
        <v>22</v>
      </c>
      <c r="B30" s="119"/>
      <c r="C30" s="47"/>
      <c r="D30" s="47"/>
      <c r="E30" s="47"/>
      <c r="F30" s="47"/>
      <c r="G30" s="47"/>
      <c r="H30" s="47"/>
      <c r="I30" s="47"/>
      <c r="J30" s="120">
        <f>ROUNDDOWN(SUMIF(C27:I27,"○",C30:I30),0)</f>
        <v>0</v>
      </c>
      <c r="K30" s="121"/>
      <c r="L30" s="51"/>
      <c r="M30" s="52"/>
      <c r="Q30" s="62"/>
      <c r="Y30" s="63"/>
    </row>
    <row r="31" spans="1:25" ht="33" customHeight="1" thickBot="1" x14ac:dyDescent="0.6">
      <c r="A31" s="118" t="s">
        <v>23</v>
      </c>
      <c r="B31" s="119"/>
      <c r="C31" s="47"/>
      <c r="D31" s="47"/>
      <c r="E31" s="47"/>
      <c r="F31" s="47"/>
      <c r="G31" s="47"/>
      <c r="H31" s="47"/>
      <c r="I31" s="47"/>
      <c r="J31" s="122">
        <f>ROUNDDOWN(SUMIF(C27:I27,"○",C31:I31),0)</f>
        <v>0</v>
      </c>
      <c r="K31" s="123"/>
      <c r="L31" s="51"/>
      <c r="M31" s="52"/>
      <c r="Q31" s="62"/>
      <c r="Y31" s="63"/>
    </row>
    <row r="32" spans="1:25" ht="25.5" customHeight="1" x14ac:dyDescent="0.55000000000000004">
      <c r="A32" s="81"/>
      <c r="B32" s="82"/>
      <c r="C32" s="179">
        <f>I26+1</f>
        <v>44990</v>
      </c>
      <c r="D32" s="78">
        <f t="shared" ref="D32:E32" si="18">C32+1</f>
        <v>44991</v>
      </c>
      <c r="E32" s="78">
        <f t="shared" si="18"/>
        <v>44992</v>
      </c>
      <c r="F32" s="78">
        <f t="shared" si="5"/>
        <v>44993</v>
      </c>
      <c r="G32" s="78">
        <f t="shared" si="5"/>
        <v>44994</v>
      </c>
      <c r="H32" s="78">
        <f t="shared" si="5"/>
        <v>44995</v>
      </c>
      <c r="I32" s="181">
        <f>H32+1</f>
        <v>44996</v>
      </c>
      <c r="J32" s="124" t="s">
        <v>106</v>
      </c>
      <c r="K32" s="125"/>
      <c r="L32" s="51"/>
      <c r="M32" s="52"/>
      <c r="Q32" s="62"/>
      <c r="R32" s="60">
        <f>X26+1</f>
        <v>44990</v>
      </c>
      <c r="S32" s="60">
        <f>R32+1</f>
        <v>44991</v>
      </c>
      <c r="T32" s="60">
        <f t="shared" ref="T32:W32" si="19">S32+1</f>
        <v>44992</v>
      </c>
      <c r="U32" s="11">
        <f t="shared" si="19"/>
        <v>44993</v>
      </c>
      <c r="V32" s="11">
        <f t="shared" si="19"/>
        <v>44994</v>
      </c>
      <c r="W32" s="11">
        <f t="shared" si="19"/>
        <v>44995</v>
      </c>
      <c r="X32" s="61">
        <f>W32+1</f>
        <v>44996</v>
      </c>
      <c r="Y32" s="63"/>
    </row>
    <row r="33" spans="1:25" ht="33" customHeight="1" x14ac:dyDescent="0.55000000000000004">
      <c r="A33" s="126" t="s">
        <v>107</v>
      </c>
      <c r="B33" s="127"/>
      <c r="C33" s="79" t="str">
        <f t="shared" ref="C33:I33" si="20">IF(C34+C35&gt;=50,"○","")</f>
        <v/>
      </c>
      <c r="D33" s="79" t="str">
        <f t="shared" si="20"/>
        <v/>
      </c>
      <c r="E33" s="79" t="str">
        <f t="shared" si="20"/>
        <v/>
      </c>
      <c r="F33" s="79" t="str">
        <f t="shared" si="20"/>
        <v/>
      </c>
      <c r="G33" s="79" t="str">
        <f t="shared" si="20"/>
        <v/>
      </c>
      <c r="H33" s="79" t="str">
        <f t="shared" si="20"/>
        <v/>
      </c>
      <c r="I33" s="79" t="str">
        <f t="shared" si="20"/>
        <v/>
      </c>
      <c r="J33" s="128" t="str">
        <f>IF(COUNTIF(C33:I33,"=○")&gt;0,"達成　","―　")</f>
        <v>―　</v>
      </c>
      <c r="K33" s="129"/>
      <c r="L33" s="51"/>
      <c r="M33" s="52"/>
      <c r="Q33" s="62"/>
      <c r="R33" s="64">
        <f t="shared" ref="R33:X33" si="21">C34+C35</f>
        <v>0</v>
      </c>
      <c r="S33" s="64">
        <f t="shared" si="21"/>
        <v>0</v>
      </c>
      <c r="T33" s="64">
        <f t="shared" si="21"/>
        <v>0</v>
      </c>
      <c r="U33" s="64">
        <f t="shared" si="21"/>
        <v>0</v>
      </c>
      <c r="V33" s="64">
        <f t="shared" si="21"/>
        <v>0</v>
      </c>
      <c r="W33" s="64">
        <f t="shared" si="21"/>
        <v>0</v>
      </c>
      <c r="X33" s="64">
        <f t="shared" si="21"/>
        <v>0</v>
      </c>
      <c r="Y33" s="63"/>
    </row>
    <row r="34" spans="1:25" ht="33" customHeight="1" thickBot="1" x14ac:dyDescent="0.6">
      <c r="A34" s="13" t="s">
        <v>25</v>
      </c>
      <c r="B34" s="31" t="s">
        <v>32</v>
      </c>
      <c r="C34" s="46"/>
      <c r="D34" s="46"/>
      <c r="E34" s="46"/>
      <c r="F34" s="46"/>
      <c r="G34" s="46"/>
      <c r="H34" s="46"/>
      <c r="I34" s="73"/>
      <c r="J34" s="130"/>
      <c r="K34" s="131"/>
      <c r="L34" s="51"/>
      <c r="M34" s="52"/>
      <c r="Q34" s="62"/>
      <c r="R34" s="64">
        <f>C36+C37</f>
        <v>0</v>
      </c>
      <c r="S34" s="64">
        <f t="shared" ref="S34:X34" si="22">D36+D37</f>
        <v>0</v>
      </c>
      <c r="T34" s="64">
        <f t="shared" si="22"/>
        <v>0</v>
      </c>
      <c r="U34" s="64">
        <f t="shared" si="22"/>
        <v>0</v>
      </c>
      <c r="V34" s="64">
        <f t="shared" si="22"/>
        <v>0</v>
      </c>
      <c r="W34" s="64">
        <f t="shared" si="22"/>
        <v>0</v>
      </c>
      <c r="X34" s="64">
        <f t="shared" si="22"/>
        <v>0</v>
      </c>
      <c r="Y34" s="63"/>
    </row>
    <row r="35" spans="1:25" ht="33" customHeight="1" x14ac:dyDescent="0.55000000000000004">
      <c r="A35" s="13" t="s">
        <v>25</v>
      </c>
      <c r="B35" s="31" t="s">
        <v>33</v>
      </c>
      <c r="C35" s="46"/>
      <c r="D35" s="46"/>
      <c r="E35" s="46"/>
      <c r="F35" s="46"/>
      <c r="G35" s="46"/>
      <c r="H35" s="46"/>
      <c r="I35" s="73"/>
      <c r="J35" s="116" t="s">
        <v>108</v>
      </c>
      <c r="K35" s="117"/>
      <c r="L35" s="51"/>
      <c r="M35" s="52"/>
      <c r="Q35" s="62"/>
      <c r="Y35" s="63"/>
    </row>
    <row r="36" spans="1:25" ht="33" customHeight="1" x14ac:dyDescent="0.55000000000000004">
      <c r="A36" s="118" t="s">
        <v>22</v>
      </c>
      <c r="B36" s="119"/>
      <c r="C36" s="47"/>
      <c r="D36" s="47"/>
      <c r="E36" s="47"/>
      <c r="F36" s="47"/>
      <c r="G36" s="47"/>
      <c r="H36" s="47"/>
      <c r="I36" s="47"/>
      <c r="J36" s="120">
        <f>ROUNDDOWN(SUMIF(C33:I33,"○",C36:I36),0)</f>
        <v>0</v>
      </c>
      <c r="K36" s="121"/>
      <c r="L36" s="51"/>
      <c r="M36" s="52"/>
      <c r="Q36" s="62"/>
      <c r="Y36" s="63"/>
    </row>
    <row r="37" spans="1:25" ht="33" customHeight="1" thickBot="1" x14ac:dyDescent="0.6">
      <c r="A37" s="118" t="s">
        <v>23</v>
      </c>
      <c r="B37" s="119"/>
      <c r="C37" s="47"/>
      <c r="D37" s="47"/>
      <c r="E37" s="47"/>
      <c r="F37" s="47"/>
      <c r="G37" s="47"/>
      <c r="H37" s="47"/>
      <c r="I37" s="47"/>
      <c r="J37" s="122">
        <f>ROUNDDOWN(SUMIF(C33:I33,"○",C37:I37),0)</f>
        <v>0</v>
      </c>
      <c r="K37" s="123"/>
      <c r="L37" s="51"/>
      <c r="M37" s="52"/>
      <c r="Q37" s="62"/>
      <c r="Y37" s="63"/>
    </row>
    <row r="38" spans="1:25" ht="25.5" customHeight="1" x14ac:dyDescent="0.55000000000000004">
      <c r="A38" s="81"/>
      <c r="B38" s="82"/>
      <c r="C38" s="179">
        <f>I32+1</f>
        <v>44997</v>
      </c>
      <c r="D38" s="78">
        <f t="shared" ref="D38" si="23">C38+1</f>
        <v>44998</v>
      </c>
      <c r="E38" s="78">
        <f t="shared" si="5"/>
        <v>44999</v>
      </c>
      <c r="F38" s="78">
        <f t="shared" si="5"/>
        <v>45000</v>
      </c>
      <c r="G38" s="78">
        <f t="shared" si="5"/>
        <v>45001</v>
      </c>
      <c r="H38" s="78">
        <f t="shared" si="5"/>
        <v>45002</v>
      </c>
      <c r="I38" s="181">
        <f>H38+1</f>
        <v>45003</v>
      </c>
      <c r="J38" s="124" t="s">
        <v>106</v>
      </c>
      <c r="K38" s="125"/>
      <c r="L38" s="51"/>
      <c r="M38" s="52"/>
      <c r="Q38" s="62"/>
      <c r="R38" s="60">
        <f>X32+1</f>
        <v>44997</v>
      </c>
      <c r="S38" s="60">
        <f>R38+1</f>
        <v>44998</v>
      </c>
      <c r="T38" s="11">
        <f t="shared" ref="T38:W38" si="24">S38+1</f>
        <v>44999</v>
      </c>
      <c r="U38" s="11">
        <f t="shared" si="24"/>
        <v>45000</v>
      </c>
      <c r="V38" s="11">
        <f t="shared" si="24"/>
        <v>45001</v>
      </c>
      <c r="W38" s="11">
        <f t="shared" si="24"/>
        <v>45002</v>
      </c>
      <c r="X38" s="61">
        <f>W38+1</f>
        <v>45003</v>
      </c>
      <c r="Y38" s="63"/>
    </row>
    <row r="39" spans="1:25" ht="33" customHeight="1" x14ac:dyDescent="0.55000000000000004">
      <c r="A39" s="126" t="s">
        <v>107</v>
      </c>
      <c r="B39" s="127"/>
      <c r="C39" s="79" t="str">
        <f t="shared" ref="C39:I39" si="25">IF(C40+C41&gt;=50,"○","")</f>
        <v/>
      </c>
      <c r="D39" s="79" t="str">
        <f t="shared" si="25"/>
        <v/>
      </c>
      <c r="E39" s="79" t="str">
        <f t="shared" si="25"/>
        <v/>
      </c>
      <c r="F39" s="79" t="str">
        <f t="shared" si="25"/>
        <v/>
      </c>
      <c r="G39" s="79" t="str">
        <f t="shared" si="25"/>
        <v/>
      </c>
      <c r="H39" s="79" t="str">
        <f t="shared" si="25"/>
        <v/>
      </c>
      <c r="I39" s="79" t="str">
        <f t="shared" si="25"/>
        <v/>
      </c>
      <c r="J39" s="128" t="str">
        <f>IF(COUNTIF(C39:I39,"=○")&gt;0,"達成　","―　")</f>
        <v>―　</v>
      </c>
      <c r="K39" s="129"/>
      <c r="L39" s="51"/>
      <c r="M39" s="52"/>
      <c r="Q39" s="62"/>
      <c r="R39" s="64">
        <f t="shared" ref="R39:X39" si="26">C40+C41</f>
        <v>0</v>
      </c>
      <c r="S39" s="64">
        <f t="shared" si="26"/>
        <v>0</v>
      </c>
      <c r="T39" s="64">
        <f t="shared" si="26"/>
        <v>0</v>
      </c>
      <c r="U39" s="64">
        <f t="shared" si="26"/>
        <v>0</v>
      </c>
      <c r="V39" s="64">
        <f t="shared" si="26"/>
        <v>0</v>
      </c>
      <c r="W39" s="64">
        <f t="shared" si="26"/>
        <v>0</v>
      </c>
      <c r="X39" s="64">
        <f t="shared" si="26"/>
        <v>0</v>
      </c>
      <c r="Y39" s="63"/>
    </row>
    <row r="40" spans="1:25" ht="33" customHeight="1" thickBot="1" x14ac:dyDescent="0.6">
      <c r="A40" s="13" t="s">
        <v>25</v>
      </c>
      <c r="B40" s="31" t="s">
        <v>32</v>
      </c>
      <c r="C40" s="46"/>
      <c r="D40" s="46"/>
      <c r="E40" s="46"/>
      <c r="F40" s="46"/>
      <c r="G40" s="46"/>
      <c r="H40" s="46"/>
      <c r="I40" s="46"/>
      <c r="J40" s="130"/>
      <c r="K40" s="131"/>
      <c r="L40" s="51"/>
      <c r="M40" s="52"/>
      <c r="Q40" s="62"/>
      <c r="R40" s="64">
        <f>C42+C43</f>
        <v>0</v>
      </c>
      <c r="S40" s="64">
        <f t="shared" ref="S40:X40" si="27">D42+D43</f>
        <v>0</v>
      </c>
      <c r="T40" s="64">
        <f t="shared" si="27"/>
        <v>0</v>
      </c>
      <c r="U40" s="64">
        <f t="shared" si="27"/>
        <v>0</v>
      </c>
      <c r="V40" s="64">
        <f t="shared" si="27"/>
        <v>0</v>
      </c>
      <c r="W40" s="64">
        <f t="shared" si="27"/>
        <v>0</v>
      </c>
      <c r="X40" s="64">
        <f t="shared" si="27"/>
        <v>0</v>
      </c>
      <c r="Y40" s="63"/>
    </row>
    <row r="41" spans="1:25" ht="33" customHeight="1" x14ac:dyDescent="0.55000000000000004">
      <c r="A41" s="13" t="s">
        <v>25</v>
      </c>
      <c r="B41" s="31" t="s">
        <v>33</v>
      </c>
      <c r="C41" s="46"/>
      <c r="D41" s="46"/>
      <c r="E41" s="46"/>
      <c r="F41" s="46"/>
      <c r="G41" s="46"/>
      <c r="H41" s="46"/>
      <c r="I41" s="46"/>
      <c r="J41" s="116" t="s">
        <v>108</v>
      </c>
      <c r="K41" s="117"/>
      <c r="L41" s="51"/>
      <c r="M41" s="52"/>
      <c r="Q41" s="62"/>
      <c r="Y41" s="63"/>
    </row>
    <row r="42" spans="1:25" ht="33" customHeight="1" x14ac:dyDescent="0.55000000000000004">
      <c r="A42" s="118" t="s">
        <v>22</v>
      </c>
      <c r="B42" s="119"/>
      <c r="C42" s="47"/>
      <c r="D42" s="47"/>
      <c r="E42" s="47"/>
      <c r="F42" s="47"/>
      <c r="G42" s="47"/>
      <c r="H42" s="47"/>
      <c r="I42" s="47"/>
      <c r="J42" s="120">
        <f>ROUNDDOWN(SUMIF(C39:I39,"○",C42:I42),0)</f>
        <v>0</v>
      </c>
      <c r="K42" s="121"/>
      <c r="L42" s="51"/>
      <c r="M42" s="52"/>
      <c r="Q42" s="62"/>
      <c r="Y42" s="63"/>
    </row>
    <row r="43" spans="1:25" ht="33" customHeight="1" thickBot="1" x14ac:dyDescent="0.6">
      <c r="A43" s="118" t="s">
        <v>23</v>
      </c>
      <c r="B43" s="119"/>
      <c r="C43" s="47"/>
      <c r="D43" s="47"/>
      <c r="E43" s="47"/>
      <c r="F43" s="47"/>
      <c r="G43" s="47"/>
      <c r="H43" s="47"/>
      <c r="I43" s="47"/>
      <c r="J43" s="122">
        <f>ROUNDDOWN(SUMIF(C39:I39,"○",C43:I43),0)</f>
        <v>0</v>
      </c>
      <c r="K43" s="123"/>
      <c r="L43" s="51"/>
      <c r="M43" s="52"/>
      <c r="Q43" s="62"/>
      <c r="Y43" s="63"/>
    </row>
    <row r="44" spans="1:25" ht="25.5" customHeight="1" x14ac:dyDescent="0.55000000000000004">
      <c r="A44" s="81"/>
      <c r="B44" s="82"/>
      <c r="C44" s="179">
        <f>I38+1</f>
        <v>45004</v>
      </c>
      <c r="D44" s="78">
        <f>C44+1</f>
        <v>45005</v>
      </c>
      <c r="E44" s="78">
        <f t="shared" si="5"/>
        <v>45006</v>
      </c>
      <c r="F44" s="78">
        <f t="shared" si="5"/>
        <v>45007</v>
      </c>
      <c r="G44" s="78">
        <f t="shared" si="5"/>
        <v>45008</v>
      </c>
      <c r="H44" s="78">
        <f t="shared" si="5"/>
        <v>45009</v>
      </c>
      <c r="I44" s="181">
        <f>H44+1</f>
        <v>45010</v>
      </c>
      <c r="J44" s="124" t="s">
        <v>106</v>
      </c>
      <c r="K44" s="125"/>
      <c r="L44" s="53"/>
      <c r="M44" s="54"/>
      <c r="Q44" s="62"/>
      <c r="R44" s="60">
        <f>X38+1</f>
        <v>45004</v>
      </c>
      <c r="S44" s="11">
        <f>R44+1</f>
        <v>45005</v>
      </c>
      <c r="T44" s="60">
        <f t="shared" ref="T44:W44" si="28">S44+1</f>
        <v>45006</v>
      </c>
      <c r="U44" s="11">
        <f t="shared" si="28"/>
        <v>45007</v>
      </c>
      <c r="V44" s="11">
        <f t="shared" si="28"/>
        <v>45008</v>
      </c>
      <c r="W44" s="11">
        <f t="shared" si="28"/>
        <v>45009</v>
      </c>
      <c r="X44" s="61">
        <f>W44+1</f>
        <v>45010</v>
      </c>
      <c r="Y44" s="63"/>
    </row>
    <row r="45" spans="1:25" ht="33" customHeight="1" x14ac:dyDescent="0.55000000000000004">
      <c r="A45" s="126" t="s">
        <v>107</v>
      </c>
      <c r="B45" s="127"/>
      <c r="C45" s="79" t="str">
        <f t="shared" ref="C45:I45" si="29">IF(C46+C47&gt;=50,"○","")</f>
        <v/>
      </c>
      <c r="D45" s="79" t="str">
        <f t="shared" si="29"/>
        <v/>
      </c>
      <c r="E45" s="79" t="str">
        <f t="shared" si="29"/>
        <v/>
      </c>
      <c r="F45" s="79" t="str">
        <f t="shared" si="29"/>
        <v/>
      </c>
      <c r="G45" s="79" t="str">
        <f t="shared" si="29"/>
        <v/>
      </c>
      <c r="H45" s="79" t="str">
        <f t="shared" si="29"/>
        <v/>
      </c>
      <c r="I45" s="79" t="str">
        <f t="shared" si="29"/>
        <v/>
      </c>
      <c r="J45" s="128" t="str">
        <f>IF(COUNTIF(C45:I45,"=○")&gt;0,"達成　","―　")</f>
        <v>―　</v>
      </c>
      <c r="K45" s="129"/>
      <c r="L45" s="51"/>
      <c r="M45" s="52"/>
      <c r="Q45" s="62"/>
      <c r="R45" s="64">
        <f t="shared" ref="R45:X45" si="30">C46+C47</f>
        <v>0</v>
      </c>
      <c r="S45" s="64">
        <f t="shared" si="30"/>
        <v>0</v>
      </c>
      <c r="T45" s="64">
        <f t="shared" si="30"/>
        <v>0</v>
      </c>
      <c r="U45" s="64">
        <f t="shared" si="30"/>
        <v>0</v>
      </c>
      <c r="V45" s="64">
        <f t="shared" si="30"/>
        <v>0</v>
      </c>
      <c r="W45" s="64">
        <f t="shared" si="30"/>
        <v>0</v>
      </c>
      <c r="X45" s="64">
        <f t="shared" si="30"/>
        <v>0</v>
      </c>
      <c r="Y45" s="63"/>
    </row>
    <row r="46" spans="1:25" ht="33" customHeight="1" thickBot="1" x14ac:dyDescent="0.6">
      <c r="A46" s="13" t="s">
        <v>25</v>
      </c>
      <c r="B46" s="31" t="s">
        <v>32</v>
      </c>
      <c r="C46" s="46"/>
      <c r="D46" s="46"/>
      <c r="E46" s="46"/>
      <c r="F46" s="46"/>
      <c r="G46" s="46"/>
      <c r="H46" s="46"/>
      <c r="I46" s="73"/>
      <c r="J46" s="130"/>
      <c r="K46" s="131"/>
      <c r="L46" s="51"/>
      <c r="M46" s="52"/>
      <c r="Q46" s="62"/>
      <c r="R46" s="64">
        <f>C48+C49</f>
        <v>0</v>
      </c>
      <c r="S46" s="64">
        <f t="shared" ref="S46:X46" si="31">D48+D49</f>
        <v>0</v>
      </c>
      <c r="T46" s="64">
        <f t="shared" si="31"/>
        <v>0</v>
      </c>
      <c r="U46" s="64">
        <f t="shared" si="31"/>
        <v>0</v>
      </c>
      <c r="V46" s="64">
        <f t="shared" si="31"/>
        <v>0</v>
      </c>
      <c r="W46" s="64">
        <f t="shared" si="31"/>
        <v>0</v>
      </c>
      <c r="X46" s="64">
        <f t="shared" si="31"/>
        <v>0</v>
      </c>
      <c r="Y46" s="63"/>
    </row>
    <row r="47" spans="1:25" ht="33" customHeight="1" x14ac:dyDescent="0.55000000000000004">
      <c r="A47" s="13" t="s">
        <v>25</v>
      </c>
      <c r="B47" s="31" t="s">
        <v>33</v>
      </c>
      <c r="C47" s="46"/>
      <c r="D47" s="46"/>
      <c r="E47" s="46"/>
      <c r="F47" s="46"/>
      <c r="G47" s="46"/>
      <c r="H47" s="46"/>
      <c r="I47" s="73"/>
      <c r="J47" s="116" t="s">
        <v>108</v>
      </c>
      <c r="K47" s="117"/>
      <c r="L47" s="51"/>
      <c r="M47" s="52"/>
      <c r="Q47" s="62"/>
      <c r="Y47" s="63"/>
    </row>
    <row r="48" spans="1:25" ht="33" customHeight="1" x14ac:dyDescent="0.55000000000000004">
      <c r="A48" s="118" t="s">
        <v>22</v>
      </c>
      <c r="B48" s="119"/>
      <c r="C48" s="47"/>
      <c r="D48" s="47"/>
      <c r="E48" s="47"/>
      <c r="F48" s="47"/>
      <c r="G48" s="47"/>
      <c r="H48" s="47"/>
      <c r="I48" s="47"/>
      <c r="J48" s="120">
        <f>ROUNDDOWN(SUMIF(C45:I45,"○",C48:I48),0)</f>
        <v>0</v>
      </c>
      <c r="K48" s="121"/>
      <c r="L48" s="51"/>
      <c r="M48" s="52"/>
      <c r="Q48" s="62"/>
      <c r="Y48" s="63"/>
    </row>
    <row r="49" spans="1:25" ht="33" customHeight="1" thickBot="1" x14ac:dyDescent="0.6">
      <c r="A49" s="118" t="s">
        <v>23</v>
      </c>
      <c r="B49" s="119"/>
      <c r="C49" s="47"/>
      <c r="D49" s="47"/>
      <c r="E49" s="47"/>
      <c r="F49" s="47"/>
      <c r="G49" s="47"/>
      <c r="H49" s="47"/>
      <c r="I49" s="47"/>
      <c r="J49" s="122">
        <f>ROUNDDOWN(SUMIF(C45:I45,"○",C49:I49),0)</f>
        <v>0</v>
      </c>
      <c r="K49" s="123"/>
      <c r="L49" s="51"/>
      <c r="M49" s="52"/>
      <c r="Q49" s="62"/>
      <c r="Y49" s="63"/>
    </row>
    <row r="50" spans="1:25" ht="25.5" customHeight="1" x14ac:dyDescent="0.55000000000000004">
      <c r="A50" s="81"/>
      <c r="B50" s="82"/>
      <c r="C50" s="179">
        <f>I44+1</f>
        <v>45011</v>
      </c>
      <c r="D50" s="78">
        <f>C50+1</f>
        <v>45012</v>
      </c>
      <c r="E50" s="78">
        <f t="shared" ref="E50:H50" si="32">D50+1</f>
        <v>45013</v>
      </c>
      <c r="F50" s="78">
        <f t="shared" si="32"/>
        <v>45014</v>
      </c>
      <c r="G50" s="78">
        <f t="shared" si="32"/>
        <v>45015</v>
      </c>
      <c r="H50" s="78">
        <f t="shared" si="32"/>
        <v>45016</v>
      </c>
      <c r="I50" s="78"/>
      <c r="J50" s="124" t="s">
        <v>106</v>
      </c>
      <c r="K50" s="125"/>
      <c r="L50" s="51"/>
      <c r="M50" s="52"/>
      <c r="Q50" s="62"/>
      <c r="R50" s="60">
        <f>X44+1</f>
        <v>45011</v>
      </c>
      <c r="S50" s="11">
        <f>R50+1</f>
        <v>45012</v>
      </c>
      <c r="T50" s="11">
        <f t="shared" ref="T50:W50" si="33">S50+1</f>
        <v>45013</v>
      </c>
      <c r="U50" s="11">
        <f t="shared" si="33"/>
        <v>45014</v>
      </c>
      <c r="V50" s="11">
        <f t="shared" si="33"/>
        <v>45015</v>
      </c>
      <c r="W50" s="11">
        <f t="shared" si="33"/>
        <v>45016</v>
      </c>
      <c r="X50" s="61"/>
      <c r="Y50" s="63"/>
    </row>
    <row r="51" spans="1:25" ht="33" customHeight="1" x14ac:dyDescent="0.55000000000000004">
      <c r="A51" s="126" t="s">
        <v>107</v>
      </c>
      <c r="B51" s="127"/>
      <c r="C51" s="79" t="str">
        <f t="shared" ref="C51:I51" si="34">IF(C52+C53&gt;=50,"○","")</f>
        <v/>
      </c>
      <c r="D51" s="79" t="str">
        <f t="shared" si="34"/>
        <v/>
      </c>
      <c r="E51" s="79" t="str">
        <f t="shared" si="34"/>
        <v/>
      </c>
      <c r="F51" s="79" t="str">
        <f t="shared" si="34"/>
        <v/>
      </c>
      <c r="G51" s="79" t="str">
        <f t="shared" si="34"/>
        <v/>
      </c>
      <c r="H51" s="79" t="str">
        <f t="shared" si="34"/>
        <v/>
      </c>
      <c r="I51" s="182" t="str">
        <f t="shared" si="34"/>
        <v/>
      </c>
      <c r="J51" s="128" t="str">
        <f>IF(COUNTIF(C51:I51,"=○")&gt;0,"達成　","―　")</f>
        <v>―　</v>
      </c>
      <c r="K51" s="129"/>
      <c r="L51" s="51"/>
      <c r="M51" s="52"/>
      <c r="Q51" s="62"/>
      <c r="R51" s="64">
        <f t="shared" ref="R51:X51" si="35">C52+C53</f>
        <v>0</v>
      </c>
      <c r="S51" s="64">
        <f t="shared" si="35"/>
        <v>0</v>
      </c>
      <c r="T51" s="64">
        <f t="shared" si="35"/>
        <v>0</v>
      </c>
      <c r="U51" s="64">
        <f t="shared" si="35"/>
        <v>0</v>
      </c>
      <c r="V51" s="64">
        <f t="shared" si="35"/>
        <v>0</v>
      </c>
      <c r="W51" s="64">
        <f t="shared" si="35"/>
        <v>0</v>
      </c>
      <c r="X51" s="64"/>
      <c r="Y51" s="63"/>
    </row>
    <row r="52" spans="1:25" ht="33" customHeight="1" thickBot="1" x14ac:dyDescent="0.6">
      <c r="A52" s="13" t="s">
        <v>25</v>
      </c>
      <c r="B52" s="31" t="s">
        <v>32</v>
      </c>
      <c r="C52" s="46"/>
      <c r="D52" s="46"/>
      <c r="E52" s="46"/>
      <c r="F52" s="46"/>
      <c r="G52" s="46"/>
      <c r="H52" s="46"/>
      <c r="I52" s="183"/>
      <c r="J52" s="130"/>
      <c r="K52" s="131"/>
      <c r="L52" s="51"/>
      <c r="M52" s="52"/>
      <c r="Q52" s="62"/>
      <c r="R52" s="64">
        <f>C54+C55</f>
        <v>0</v>
      </c>
      <c r="S52" s="64">
        <f t="shared" ref="S52:X52" si="36">D54+D55</f>
        <v>0</v>
      </c>
      <c r="T52" s="64">
        <f t="shared" si="36"/>
        <v>0</v>
      </c>
      <c r="U52" s="64">
        <f t="shared" si="36"/>
        <v>0</v>
      </c>
      <c r="V52" s="64">
        <f t="shared" si="36"/>
        <v>0</v>
      </c>
      <c r="W52" s="64">
        <f t="shared" si="36"/>
        <v>0</v>
      </c>
      <c r="X52" s="64"/>
      <c r="Y52" s="63"/>
    </row>
    <row r="53" spans="1:25" ht="33" customHeight="1" x14ac:dyDescent="0.55000000000000004">
      <c r="A53" s="13" t="s">
        <v>25</v>
      </c>
      <c r="B53" s="31" t="s">
        <v>33</v>
      </c>
      <c r="C53" s="46"/>
      <c r="D53" s="46"/>
      <c r="E53" s="46"/>
      <c r="F53" s="46"/>
      <c r="G53" s="46"/>
      <c r="H53" s="46"/>
      <c r="I53" s="183"/>
      <c r="J53" s="116" t="s">
        <v>108</v>
      </c>
      <c r="K53" s="117"/>
      <c r="L53" s="51"/>
      <c r="M53" s="52"/>
      <c r="Q53" s="62"/>
      <c r="Y53" s="63"/>
    </row>
    <row r="54" spans="1:25" ht="33" customHeight="1" x14ac:dyDescent="0.55000000000000004">
      <c r="A54" s="118" t="s">
        <v>22</v>
      </c>
      <c r="B54" s="119"/>
      <c r="C54" s="47"/>
      <c r="D54" s="47"/>
      <c r="E54" s="47"/>
      <c r="F54" s="47"/>
      <c r="G54" s="47"/>
      <c r="H54" s="47"/>
      <c r="I54" s="184"/>
      <c r="J54" s="120">
        <f>ROUNDDOWN(SUMIF(C51:I51,"○",C54:I54),0)</f>
        <v>0</v>
      </c>
      <c r="K54" s="121"/>
      <c r="L54" s="51"/>
      <c r="M54" s="52"/>
      <c r="Q54" s="62"/>
      <c r="Y54" s="63"/>
    </row>
    <row r="55" spans="1:25" ht="33" customHeight="1" thickBot="1" x14ac:dyDescent="0.6">
      <c r="A55" s="118" t="s">
        <v>23</v>
      </c>
      <c r="B55" s="119"/>
      <c r="C55" s="47"/>
      <c r="D55" s="47"/>
      <c r="E55" s="47"/>
      <c r="F55" s="47"/>
      <c r="G55" s="47"/>
      <c r="H55" s="47"/>
      <c r="I55" s="184"/>
      <c r="J55" s="122">
        <f>ROUNDDOWN(SUMIF(C51:I51,"○",C55:I55),0)</f>
        <v>0</v>
      </c>
      <c r="K55" s="123"/>
      <c r="L55" s="51"/>
      <c r="M55" s="52"/>
      <c r="Q55" s="62"/>
      <c r="Y55" s="63"/>
    </row>
    <row r="56" spans="1:25" ht="21.75" customHeight="1" thickBot="1" x14ac:dyDescent="0.6">
      <c r="A56" s="83"/>
      <c r="B56" s="83"/>
      <c r="C56" s="83"/>
      <c r="D56" s="83"/>
      <c r="E56" s="83"/>
      <c r="F56" s="83"/>
      <c r="G56" s="83"/>
      <c r="H56" s="83"/>
      <c r="I56" s="83"/>
      <c r="J56" s="83"/>
      <c r="K56" s="83"/>
      <c r="L56" s="83"/>
      <c r="M56" s="83"/>
      <c r="Q56" s="62"/>
      <c r="Y56" s="63"/>
    </row>
    <row r="57" spans="1:25" ht="34.5" customHeight="1" x14ac:dyDescent="0.55000000000000004">
      <c r="A57" s="102" t="s">
        <v>109</v>
      </c>
      <c r="B57" s="103"/>
      <c r="C57" s="103"/>
      <c r="D57" s="103"/>
      <c r="E57" s="103"/>
      <c r="F57" s="103"/>
      <c r="G57" s="104">
        <f>SUM(C12:I12,C18:I18,C24:I24,C30:I30,C36:I36,C42:I42,C48:I48,C54:I54)</f>
        <v>0</v>
      </c>
      <c r="H57" s="105"/>
      <c r="Q57" s="62"/>
      <c r="Y57" s="63"/>
    </row>
    <row r="58" spans="1:25" ht="34.5" customHeight="1" thickBot="1" x14ac:dyDescent="0.6">
      <c r="A58" s="109" t="s">
        <v>110</v>
      </c>
      <c r="B58" s="110"/>
      <c r="C58" s="110"/>
      <c r="D58" s="110"/>
      <c r="E58" s="110"/>
      <c r="F58" s="110"/>
      <c r="G58" s="111">
        <f>SUM(C13:I13,C19:I19,C25:I25,C31:I31,C37:I37,C43:I43,C49:I49,C55:I55)</f>
        <v>0</v>
      </c>
      <c r="H58" s="112"/>
      <c r="Q58" s="62"/>
      <c r="Y58" s="63"/>
    </row>
    <row r="59" spans="1:25" ht="34.5" customHeight="1" x14ac:dyDescent="0.55000000000000004">
      <c r="A59" s="102" t="s">
        <v>111</v>
      </c>
      <c r="B59" s="103"/>
      <c r="C59" s="103"/>
      <c r="D59" s="103"/>
      <c r="E59" s="103"/>
      <c r="F59" s="103"/>
      <c r="G59" s="104">
        <f>SUM(J12,J18,J24,J30,J36,J42,J48,J54)</f>
        <v>0</v>
      </c>
      <c r="H59" s="105"/>
      <c r="Q59" s="62"/>
      <c r="Y59" s="63"/>
    </row>
    <row r="60" spans="1:25" ht="34.5" customHeight="1" thickBot="1" x14ac:dyDescent="0.6">
      <c r="A60" s="109" t="s">
        <v>112</v>
      </c>
      <c r="B60" s="110"/>
      <c r="C60" s="110"/>
      <c r="D60" s="110"/>
      <c r="E60" s="110"/>
      <c r="F60" s="110"/>
      <c r="G60" s="111">
        <f>SUM(J13,J19,J25,J31,J37,J43,J49,J55)</f>
        <v>0</v>
      </c>
      <c r="H60" s="112"/>
      <c r="Q60" s="62"/>
      <c r="Y60" s="63"/>
    </row>
    <row r="61" spans="1:25" ht="34.5" customHeight="1" thickBot="1" x14ac:dyDescent="0.6">
      <c r="A61" s="98" t="s">
        <v>113</v>
      </c>
      <c r="B61" s="99"/>
      <c r="C61" s="99"/>
      <c r="D61" s="99"/>
      <c r="E61" s="99"/>
      <c r="F61" s="99"/>
      <c r="G61" s="100">
        <f>COUNTIF(J9:K55,"達成　")</f>
        <v>0</v>
      </c>
      <c r="H61" s="101"/>
      <c r="Q61" s="62"/>
      <c r="Y61" s="63"/>
    </row>
    <row r="62" spans="1:25" ht="37.5" customHeight="1" thickBot="1" x14ac:dyDescent="0.6">
      <c r="A62" s="102" t="s">
        <v>114</v>
      </c>
      <c r="B62" s="103"/>
      <c r="C62" s="103"/>
      <c r="D62" s="103"/>
      <c r="E62" s="103"/>
      <c r="F62" s="103"/>
      <c r="G62" s="104">
        <f>IF(G61&gt;=4,G59,0)</f>
        <v>0</v>
      </c>
      <c r="H62" s="105"/>
      <c r="J62" s="106" t="s">
        <v>115</v>
      </c>
      <c r="K62" s="107"/>
      <c r="L62" s="107"/>
      <c r="M62" s="108"/>
      <c r="Q62" s="68"/>
      <c r="R62" s="65"/>
      <c r="S62" s="65"/>
      <c r="T62" s="65"/>
      <c r="U62" s="65"/>
      <c r="V62" s="65"/>
      <c r="W62" s="65"/>
      <c r="X62" s="65"/>
      <c r="Y62" s="69"/>
    </row>
    <row r="63" spans="1:25" ht="37.5" customHeight="1" thickBot="1" x14ac:dyDescent="0.6">
      <c r="A63" s="109" t="s">
        <v>116</v>
      </c>
      <c r="B63" s="110"/>
      <c r="C63" s="110"/>
      <c r="D63" s="110"/>
      <c r="E63" s="110"/>
      <c r="F63" s="110"/>
      <c r="G63" s="111">
        <f>IF(G61&gt;=4,G60,0)</f>
        <v>0</v>
      </c>
      <c r="H63" s="112"/>
      <c r="J63" s="113">
        <f>'様式３（請求書）'!L36</f>
        <v>0</v>
      </c>
      <c r="K63" s="114"/>
      <c r="L63" s="114"/>
      <c r="M63" s="115"/>
    </row>
    <row r="64" spans="1:25" ht="39" customHeight="1" x14ac:dyDescent="0.55000000000000004">
      <c r="A64" s="10"/>
      <c r="B64" s="10"/>
      <c r="M64" s="77" t="s">
        <v>96</v>
      </c>
    </row>
    <row r="65" spans="1:12" ht="32.25" customHeight="1" x14ac:dyDescent="0.55000000000000004">
      <c r="A65" s="34" t="s">
        <v>37</v>
      </c>
      <c r="B65" s="34"/>
      <c r="C65" s="14"/>
      <c r="D65" s="14"/>
      <c r="E65" s="14"/>
      <c r="F65" s="14"/>
      <c r="G65" s="14"/>
      <c r="H65" s="14"/>
      <c r="I65" s="14"/>
      <c r="J65" s="14"/>
      <c r="K65" s="14"/>
    </row>
    <row r="66" spans="1:12" ht="20.149999999999999" customHeight="1" thickBot="1" x14ac:dyDescent="0.6">
      <c r="A66" s="34"/>
      <c r="B66" s="34"/>
      <c r="C66" s="14"/>
      <c r="D66" s="14"/>
      <c r="E66" s="14"/>
      <c r="F66" s="14"/>
      <c r="G66" s="14"/>
      <c r="H66" s="14"/>
      <c r="I66" s="14"/>
      <c r="J66" s="14"/>
      <c r="K66" s="14"/>
    </row>
    <row r="67" spans="1:12" ht="42" customHeight="1" thickBot="1" x14ac:dyDescent="0.6">
      <c r="A67" s="33" t="s">
        <v>35</v>
      </c>
      <c r="B67" s="34"/>
      <c r="C67" s="14"/>
      <c r="D67" s="14"/>
      <c r="E67" s="14"/>
      <c r="F67" s="14"/>
      <c r="G67" s="14"/>
      <c r="H67" s="14"/>
      <c r="I67" s="14"/>
      <c r="J67" s="14"/>
      <c r="K67" s="14"/>
      <c r="L67" s="48"/>
    </row>
    <row r="68" spans="1:12" ht="39" customHeight="1" thickBot="1" x14ac:dyDescent="0.6">
      <c r="A68" s="34"/>
      <c r="B68" s="34"/>
      <c r="C68" s="14"/>
      <c r="D68" s="14"/>
      <c r="E68" s="14"/>
      <c r="F68" s="14"/>
      <c r="G68" s="14"/>
      <c r="H68" s="14"/>
      <c r="I68" s="14"/>
      <c r="J68" s="14"/>
      <c r="K68" s="14"/>
      <c r="L68" s="14"/>
    </row>
    <row r="69" spans="1:12" ht="42" customHeight="1" thickBot="1" x14ac:dyDescent="0.6">
      <c r="A69" s="34" t="s">
        <v>34</v>
      </c>
      <c r="B69" s="34"/>
      <c r="C69" s="14"/>
      <c r="D69" s="14"/>
      <c r="F69" s="34"/>
      <c r="K69" s="84" t="s">
        <v>117</v>
      </c>
      <c r="L69" s="49"/>
    </row>
    <row r="70" spans="1:12" ht="39" customHeight="1" thickBot="1" x14ac:dyDescent="0.6">
      <c r="A70" s="34"/>
      <c r="B70" s="34"/>
      <c r="C70" s="14"/>
      <c r="D70" s="14"/>
      <c r="F70" s="34"/>
      <c r="H70" s="34"/>
      <c r="I70" s="14"/>
      <c r="J70" s="14"/>
      <c r="K70" s="14"/>
      <c r="L70" s="42" t="s">
        <v>93</v>
      </c>
    </row>
    <row r="71" spans="1:12" ht="42" customHeight="1" thickBot="1" x14ac:dyDescent="0.6">
      <c r="A71" s="34" t="s">
        <v>48</v>
      </c>
      <c r="B71" s="34"/>
      <c r="C71" s="48"/>
      <c r="D71" s="14"/>
      <c r="E71" s="14"/>
      <c r="F71" s="14"/>
      <c r="G71" s="14"/>
      <c r="H71" s="14"/>
      <c r="I71" s="14"/>
      <c r="J71" s="14"/>
      <c r="K71" s="14"/>
    </row>
    <row r="72" spans="1:12" ht="39" customHeight="1" thickBot="1" x14ac:dyDescent="0.6">
      <c r="A72" s="34"/>
      <c r="B72" s="34"/>
      <c r="C72" s="14"/>
      <c r="D72" s="14"/>
      <c r="E72" s="14"/>
      <c r="F72" s="14"/>
      <c r="G72" s="14"/>
      <c r="H72" s="14"/>
      <c r="I72" s="14"/>
      <c r="J72" s="14"/>
      <c r="K72" s="14"/>
    </row>
    <row r="73" spans="1:12" ht="42" customHeight="1" thickBot="1" x14ac:dyDescent="0.6">
      <c r="A73" s="34" t="s">
        <v>74</v>
      </c>
      <c r="B73" s="34"/>
      <c r="C73" s="14"/>
      <c r="D73" s="14"/>
      <c r="E73" s="14"/>
      <c r="F73" s="14"/>
      <c r="G73" s="14"/>
      <c r="H73" s="14"/>
      <c r="I73" s="14"/>
      <c r="J73" s="14"/>
      <c r="K73" s="84" t="s">
        <v>117</v>
      </c>
      <c r="L73" s="49"/>
    </row>
    <row r="74" spans="1:12" ht="39" customHeight="1" thickBot="1" x14ac:dyDescent="0.6">
      <c r="A74" s="34"/>
      <c r="B74" s="34"/>
      <c r="C74" s="14"/>
      <c r="D74" s="14"/>
      <c r="F74" s="34"/>
      <c r="H74" s="34"/>
      <c r="I74" s="14"/>
      <c r="J74" s="14"/>
      <c r="K74" s="14"/>
      <c r="L74" s="42" t="s">
        <v>75</v>
      </c>
    </row>
    <row r="75" spans="1:12" ht="42" customHeight="1" thickBot="1" x14ac:dyDescent="0.6">
      <c r="A75" s="34" t="s">
        <v>48</v>
      </c>
      <c r="B75" s="34"/>
      <c r="C75" s="48"/>
      <c r="D75" s="14"/>
      <c r="E75" s="14"/>
      <c r="F75" s="14"/>
      <c r="G75" s="14"/>
      <c r="H75" s="14"/>
      <c r="I75" s="14"/>
      <c r="J75" s="14"/>
      <c r="K75" s="14"/>
    </row>
    <row r="76" spans="1:12" ht="39" customHeight="1" thickBot="1" x14ac:dyDescent="0.6">
      <c r="A76" s="34"/>
      <c r="B76" s="34"/>
      <c r="C76" s="14"/>
      <c r="D76" s="14"/>
      <c r="E76" s="14"/>
      <c r="F76" s="14"/>
      <c r="G76" s="14"/>
      <c r="H76" s="14"/>
      <c r="I76" s="14"/>
      <c r="J76" s="14"/>
      <c r="K76" s="14"/>
    </row>
    <row r="77" spans="1:12" ht="42" customHeight="1" thickBot="1" x14ac:dyDescent="0.6">
      <c r="A77" s="96" t="s">
        <v>76</v>
      </c>
      <c r="B77" s="96"/>
      <c r="C77" s="96"/>
      <c r="D77" s="96"/>
      <c r="E77" s="96"/>
      <c r="F77" s="96"/>
      <c r="G77" s="96"/>
      <c r="H77" s="96"/>
      <c r="I77" s="96"/>
      <c r="J77" s="96"/>
      <c r="K77" s="84" t="s">
        <v>117</v>
      </c>
      <c r="L77" s="49"/>
    </row>
    <row r="78" spans="1:12" ht="25.5" customHeight="1" x14ac:dyDescent="0.55000000000000004">
      <c r="A78" s="96"/>
      <c r="B78" s="96"/>
      <c r="C78" s="96"/>
      <c r="D78" s="96"/>
      <c r="E78" s="96"/>
      <c r="F78" s="96"/>
      <c r="G78" s="96"/>
      <c r="H78" s="96"/>
      <c r="I78" s="96"/>
      <c r="J78" s="96"/>
      <c r="K78" s="34"/>
      <c r="L78" s="34"/>
    </row>
    <row r="79" spans="1:12" ht="72" customHeight="1" x14ac:dyDescent="0.55000000000000004">
      <c r="A79" s="97" t="s">
        <v>94</v>
      </c>
      <c r="B79" s="97"/>
      <c r="C79" s="97"/>
      <c r="D79" s="97"/>
      <c r="E79" s="97"/>
      <c r="F79" s="97"/>
      <c r="G79" s="97"/>
      <c r="H79" s="97"/>
      <c r="I79" s="97"/>
      <c r="J79" s="97"/>
      <c r="K79" s="14"/>
    </row>
    <row r="80" spans="1:12" ht="42" customHeight="1" x14ac:dyDescent="0.55000000000000004">
      <c r="A80" s="75"/>
      <c r="B80" s="75"/>
      <c r="C80" s="75"/>
      <c r="D80" s="75"/>
      <c r="E80" s="75"/>
      <c r="F80" s="75"/>
      <c r="G80" s="75"/>
      <c r="H80" s="75"/>
      <c r="I80" s="75"/>
      <c r="J80" s="75"/>
      <c r="K80" s="14"/>
    </row>
    <row r="81" spans="1:12" ht="19.5" customHeight="1" x14ac:dyDescent="0.55000000000000004">
      <c r="A81" s="34"/>
      <c r="B81" s="34"/>
      <c r="C81" s="14"/>
      <c r="D81" s="14"/>
      <c r="E81" s="14"/>
      <c r="F81" s="14"/>
      <c r="G81" s="14"/>
      <c r="H81" s="14"/>
      <c r="I81" s="14"/>
      <c r="J81" s="14"/>
      <c r="K81" s="14"/>
    </row>
    <row r="82" spans="1:12" ht="42" customHeight="1" x14ac:dyDescent="0.55000000000000004">
      <c r="A82" s="32" t="s">
        <v>38</v>
      </c>
      <c r="B82" s="32"/>
      <c r="C82" s="14"/>
      <c r="D82" s="14"/>
      <c r="E82" s="14"/>
      <c r="F82" s="14"/>
      <c r="G82" s="14"/>
      <c r="H82" s="14"/>
      <c r="I82" s="14"/>
      <c r="J82" s="14"/>
      <c r="K82" s="14"/>
      <c r="L82" s="14"/>
    </row>
    <row r="83" spans="1:12" ht="42" customHeight="1" x14ac:dyDescent="0.55000000000000004">
      <c r="A83" s="34" t="s">
        <v>41</v>
      </c>
      <c r="B83" s="34"/>
      <c r="C83" s="14"/>
      <c r="D83" s="14"/>
      <c r="E83" s="14"/>
      <c r="F83" s="14"/>
      <c r="G83" s="14"/>
      <c r="H83" s="14"/>
      <c r="I83" s="14"/>
      <c r="J83" s="14"/>
      <c r="K83" s="14"/>
      <c r="L83" s="14"/>
    </row>
    <row r="84" spans="1:12" ht="42" customHeight="1" x14ac:dyDescent="0.55000000000000004">
      <c r="A84" s="34" t="s">
        <v>42</v>
      </c>
      <c r="B84" s="34"/>
      <c r="C84" s="14"/>
      <c r="D84" s="14"/>
      <c r="E84" s="14"/>
      <c r="F84" s="14"/>
      <c r="G84" s="14"/>
      <c r="H84" s="14"/>
      <c r="I84" s="14"/>
      <c r="J84" s="14"/>
      <c r="K84" s="14"/>
      <c r="L84" s="14"/>
    </row>
    <row r="85" spans="1:12" ht="42" customHeight="1" x14ac:dyDescent="0.55000000000000004">
      <c r="A85" s="34" t="s">
        <v>77</v>
      </c>
      <c r="B85" s="34"/>
      <c r="C85" s="34"/>
      <c r="D85" s="34"/>
      <c r="E85" s="34"/>
      <c r="F85" s="34"/>
      <c r="G85" s="34"/>
      <c r="H85" s="34"/>
      <c r="I85" s="34"/>
      <c r="J85" s="34"/>
      <c r="K85" s="34"/>
      <c r="L85" s="14"/>
    </row>
    <row r="86" spans="1:12" ht="42" customHeight="1" x14ac:dyDescent="0.55000000000000004">
      <c r="A86" s="34" t="s">
        <v>44</v>
      </c>
      <c r="B86" s="34"/>
      <c r="C86" s="34"/>
      <c r="D86" s="34"/>
      <c r="E86" s="34"/>
      <c r="F86" s="34"/>
      <c r="G86" s="34"/>
      <c r="H86" s="34"/>
      <c r="I86" s="34"/>
      <c r="J86" s="34"/>
      <c r="K86" s="34"/>
      <c r="L86" s="14"/>
    </row>
    <row r="87" spans="1:12" ht="42" customHeight="1" x14ac:dyDescent="0.55000000000000004">
      <c r="A87" s="34" t="s">
        <v>45</v>
      </c>
      <c r="B87" s="34"/>
      <c r="C87" s="34"/>
      <c r="D87" s="34"/>
      <c r="E87" s="34"/>
      <c r="F87" s="34"/>
      <c r="G87" s="34"/>
      <c r="H87" s="34"/>
      <c r="I87" s="34"/>
      <c r="J87" s="34"/>
      <c r="K87" s="34"/>
      <c r="L87" s="14"/>
    </row>
    <row r="88" spans="1:12" ht="42" customHeight="1" x14ac:dyDescent="0.55000000000000004">
      <c r="A88" s="34" t="s">
        <v>46</v>
      </c>
      <c r="B88" s="34"/>
      <c r="C88" s="34"/>
      <c r="D88" s="34"/>
      <c r="E88" s="34"/>
      <c r="F88" s="34"/>
      <c r="G88" s="34"/>
      <c r="H88" s="34"/>
      <c r="I88" s="34"/>
      <c r="J88" s="34"/>
      <c r="K88" s="34"/>
      <c r="L88" s="14"/>
    </row>
    <row r="89" spans="1:12" ht="25.5" customHeight="1" x14ac:dyDescent="0.55000000000000004">
      <c r="A89" s="34"/>
      <c r="B89" s="34"/>
      <c r="C89" s="34"/>
      <c r="D89" s="34"/>
      <c r="E89" s="34"/>
      <c r="F89" s="34"/>
      <c r="G89" s="34"/>
      <c r="H89" s="34"/>
      <c r="I89" s="34"/>
      <c r="J89" s="34"/>
      <c r="K89" s="34"/>
      <c r="L89" s="14"/>
    </row>
    <row r="90" spans="1:12" ht="42" customHeight="1" x14ac:dyDescent="0.55000000000000004">
      <c r="A90" s="34" t="s">
        <v>50</v>
      </c>
      <c r="B90" s="34"/>
      <c r="C90" s="14"/>
      <c r="D90" s="14"/>
      <c r="E90" s="14"/>
      <c r="F90" s="14"/>
      <c r="G90" s="14"/>
      <c r="H90" s="14"/>
      <c r="I90" s="14"/>
      <c r="J90" s="14"/>
      <c r="K90" s="14"/>
      <c r="L90" s="14"/>
    </row>
    <row r="91" spans="1:12" ht="42" customHeight="1" x14ac:dyDescent="0.55000000000000004">
      <c r="A91" s="12" t="s">
        <v>49</v>
      </c>
      <c r="B91" s="89"/>
      <c r="C91" s="90"/>
      <c r="D91" s="90"/>
      <c r="E91" s="90"/>
      <c r="F91" s="90"/>
      <c r="G91" s="90"/>
      <c r="H91" s="90"/>
      <c r="I91" s="90"/>
      <c r="J91" s="90"/>
      <c r="K91" s="91"/>
      <c r="L91" s="14"/>
    </row>
    <row r="92" spans="1:12" ht="42" customHeight="1" x14ac:dyDescent="0.55000000000000004">
      <c r="A92" s="7"/>
      <c r="B92" s="35" t="s">
        <v>51</v>
      </c>
    </row>
    <row r="93" spans="1:12" ht="42" customHeight="1" x14ac:dyDescent="0.55000000000000004">
      <c r="A93" s="34" t="s">
        <v>52</v>
      </c>
      <c r="B93" s="34"/>
      <c r="C93" s="14"/>
      <c r="D93" s="14"/>
      <c r="E93" s="14"/>
      <c r="F93" s="14"/>
      <c r="G93" s="14"/>
      <c r="H93" s="14"/>
      <c r="I93" s="14"/>
      <c r="J93" s="14"/>
      <c r="K93" s="14"/>
      <c r="L93" s="14"/>
    </row>
    <row r="94" spans="1:12" ht="42" customHeight="1" x14ac:dyDescent="0.55000000000000004">
      <c r="A94" s="12" t="s">
        <v>49</v>
      </c>
      <c r="B94" s="89"/>
      <c r="C94" s="90"/>
      <c r="D94" s="90"/>
      <c r="E94" s="90"/>
      <c r="F94" s="90"/>
      <c r="G94" s="90"/>
      <c r="H94" s="90"/>
      <c r="I94" s="90"/>
      <c r="J94" s="90"/>
      <c r="K94" s="91"/>
      <c r="L94" s="14"/>
    </row>
    <row r="95" spans="1:12" ht="42" customHeight="1" x14ac:dyDescent="0.55000000000000004">
      <c r="A95" s="7"/>
      <c r="B95" s="35"/>
    </row>
    <row r="96" spans="1:12" ht="42" customHeight="1" x14ac:dyDescent="0.55000000000000004">
      <c r="A96" s="32" t="s">
        <v>39</v>
      </c>
      <c r="B96" s="32"/>
      <c r="C96" s="14"/>
      <c r="D96" s="14"/>
      <c r="E96" s="14"/>
      <c r="F96" s="14"/>
      <c r="G96" s="14"/>
      <c r="H96" s="14"/>
      <c r="I96" s="14"/>
      <c r="J96" s="14"/>
      <c r="K96" s="14"/>
      <c r="L96" s="14"/>
    </row>
    <row r="97" spans="1:12" ht="42" customHeight="1" x14ac:dyDescent="0.55000000000000004">
      <c r="A97" s="34" t="s">
        <v>40</v>
      </c>
      <c r="B97" s="34"/>
      <c r="C97" s="14"/>
      <c r="D97" s="14"/>
      <c r="E97" s="14"/>
      <c r="F97" s="14"/>
      <c r="G97" s="14"/>
      <c r="H97" s="14"/>
      <c r="I97" s="14"/>
      <c r="J97" s="14"/>
      <c r="K97" s="14"/>
      <c r="L97" s="14"/>
    </row>
    <row r="98" spans="1:12" ht="42" customHeight="1" x14ac:dyDescent="0.55000000000000004">
      <c r="A98" s="34" t="s">
        <v>42</v>
      </c>
      <c r="B98" s="34"/>
      <c r="C98" s="14"/>
      <c r="D98" s="14"/>
      <c r="E98" s="14"/>
      <c r="F98" s="14"/>
      <c r="G98" s="14"/>
      <c r="H98" s="14"/>
      <c r="I98" s="14"/>
      <c r="J98" s="14"/>
      <c r="K98" s="14"/>
      <c r="L98" s="14"/>
    </row>
    <row r="99" spans="1:12" ht="42" customHeight="1" x14ac:dyDescent="0.55000000000000004">
      <c r="A99" s="34" t="s">
        <v>78</v>
      </c>
      <c r="B99" s="34"/>
      <c r="C99" s="34"/>
      <c r="D99" s="34"/>
      <c r="E99" s="34"/>
      <c r="F99" s="34"/>
      <c r="G99" s="34"/>
      <c r="H99" s="34"/>
      <c r="I99" s="34"/>
      <c r="J99" s="34"/>
      <c r="K99" s="34"/>
      <c r="L99" s="14"/>
    </row>
    <row r="100" spans="1:12" ht="42" customHeight="1" x14ac:dyDescent="0.55000000000000004">
      <c r="A100" s="34" t="s">
        <v>43</v>
      </c>
      <c r="B100" s="34"/>
      <c r="C100" s="34"/>
      <c r="D100" s="34"/>
      <c r="E100" s="34"/>
      <c r="F100" s="34"/>
      <c r="G100" s="34"/>
      <c r="H100" s="34"/>
      <c r="I100" s="34"/>
      <c r="J100" s="34"/>
      <c r="K100" s="34"/>
      <c r="L100" s="14"/>
    </row>
    <row r="101" spans="1:12" ht="42" customHeight="1" x14ac:dyDescent="0.55000000000000004">
      <c r="A101" s="34" t="s">
        <v>47</v>
      </c>
      <c r="B101" s="34"/>
      <c r="C101" s="14"/>
      <c r="D101" s="14"/>
      <c r="E101" s="14"/>
      <c r="F101" s="14"/>
      <c r="G101" s="14"/>
      <c r="H101" s="14"/>
      <c r="I101" s="14"/>
      <c r="J101" s="14"/>
      <c r="K101" s="14"/>
      <c r="L101" s="14"/>
    </row>
    <row r="102" spans="1:12" ht="25.5" customHeight="1" x14ac:dyDescent="0.55000000000000004">
      <c r="A102" s="34" t="s">
        <v>79</v>
      </c>
      <c r="B102" s="34"/>
      <c r="C102" s="14"/>
      <c r="D102" s="14"/>
      <c r="E102" s="14"/>
      <c r="F102" s="14"/>
      <c r="G102" s="14"/>
      <c r="H102" s="14"/>
      <c r="I102" s="14"/>
      <c r="J102" s="14"/>
      <c r="K102" s="14"/>
      <c r="L102" s="14"/>
    </row>
    <row r="103" spans="1:12" ht="42" customHeight="1" x14ac:dyDescent="0.55000000000000004">
      <c r="A103" s="34" t="s">
        <v>50</v>
      </c>
      <c r="B103" s="34"/>
      <c r="C103" s="14"/>
      <c r="D103" s="14"/>
      <c r="E103" s="14"/>
      <c r="F103" s="14"/>
      <c r="G103" s="14"/>
      <c r="H103" s="14"/>
      <c r="I103" s="14"/>
      <c r="J103" s="14"/>
      <c r="K103" s="14"/>
      <c r="L103" s="14"/>
    </row>
    <row r="104" spans="1:12" ht="42" customHeight="1" x14ac:dyDescent="0.55000000000000004">
      <c r="A104" s="12" t="s">
        <v>49</v>
      </c>
      <c r="B104" s="89"/>
      <c r="C104" s="90"/>
      <c r="D104" s="90"/>
      <c r="E104" s="90"/>
      <c r="F104" s="90"/>
      <c r="G104" s="90"/>
      <c r="H104" s="90"/>
      <c r="I104" s="90"/>
      <c r="J104" s="90"/>
      <c r="K104" s="91"/>
      <c r="L104" s="14"/>
    </row>
    <row r="105" spans="1:12" ht="42" customHeight="1" x14ac:dyDescent="0.55000000000000004">
      <c r="A105" s="7"/>
      <c r="B105" s="35" t="s">
        <v>51</v>
      </c>
    </row>
    <row r="106" spans="1:12" ht="42" customHeight="1" x14ac:dyDescent="0.55000000000000004">
      <c r="A106" s="34" t="s">
        <v>52</v>
      </c>
      <c r="B106" s="34"/>
      <c r="C106" s="14"/>
      <c r="D106" s="14"/>
      <c r="E106" s="14"/>
      <c r="F106" s="14"/>
      <c r="G106" s="14"/>
      <c r="H106" s="14"/>
      <c r="I106" s="14"/>
      <c r="J106" s="14"/>
      <c r="K106" s="14"/>
      <c r="L106" s="14"/>
    </row>
    <row r="107" spans="1:12" ht="42" customHeight="1" x14ac:dyDescent="0.55000000000000004">
      <c r="A107" s="12" t="s">
        <v>49</v>
      </c>
      <c r="B107" s="89"/>
      <c r="C107" s="90"/>
      <c r="D107" s="90"/>
      <c r="E107" s="90"/>
      <c r="F107" s="90"/>
      <c r="G107" s="90"/>
      <c r="H107" s="90"/>
      <c r="I107" s="90"/>
      <c r="J107" s="90"/>
      <c r="K107" s="91"/>
      <c r="L107" s="14"/>
    </row>
    <row r="108" spans="1:12" ht="42" customHeight="1" x14ac:dyDescent="0.55000000000000004">
      <c r="A108" s="7"/>
      <c r="B108" s="35"/>
    </row>
    <row r="109" spans="1:12" ht="23.25" customHeight="1" x14ac:dyDescent="0.55000000000000004">
      <c r="A109" s="7"/>
      <c r="B109" s="7"/>
    </row>
    <row r="110" spans="1:12" ht="68.25" customHeight="1" x14ac:dyDescent="0.55000000000000004">
      <c r="A110" s="7"/>
      <c r="B110" s="7"/>
      <c r="C110" s="26" t="s">
        <v>12</v>
      </c>
      <c r="I110" s="26"/>
      <c r="J110" s="26"/>
    </row>
    <row r="111" spans="1:12" ht="45" customHeight="1" x14ac:dyDescent="0.55000000000000004">
      <c r="A111" s="7"/>
      <c r="B111" s="7"/>
      <c r="C111" s="74"/>
      <c r="D111" s="74"/>
      <c r="E111" s="74"/>
      <c r="F111" s="74"/>
      <c r="G111" s="74"/>
      <c r="H111" s="74"/>
      <c r="I111" s="74"/>
      <c r="J111" s="74"/>
      <c r="K111" s="74"/>
      <c r="L111" s="74"/>
    </row>
    <row r="112" spans="1:12" ht="68.25" customHeight="1" x14ac:dyDescent="0.55000000000000004">
      <c r="A112" s="7"/>
      <c r="B112" s="7"/>
      <c r="C112" s="92" t="str">
        <f>C1&amp;"     "</f>
        <v xml:space="preserve">医療法人○○会△△病院     </v>
      </c>
      <c r="D112" s="92"/>
      <c r="E112" s="92"/>
      <c r="F112" s="92"/>
      <c r="G112" s="92"/>
      <c r="H112" s="93" t="s">
        <v>120</v>
      </c>
      <c r="I112" s="93"/>
      <c r="J112" s="93"/>
      <c r="K112" s="25" t="s">
        <v>28</v>
      </c>
    </row>
  </sheetData>
  <sheetProtection sheet="1" objects="1" scenarios="1"/>
  <mergeCells count="91">
    <mergeCell ref="A7:B8"/>
    <mergeCell ref="L7:M7"/>
    <mergeCell ref="J8:K8"/>
    <mergeCell ref="A9:B9"/>
    <mergeCell ref="J9:K10"/>
    <mergeCell ref="A19:B19"/>
    <mergeCell ref="J19:K19"/>
    <mergeCell ref="J11:K11"/>
    <mergeCell ref="A12:B12"/>
    <mergeCell ref="J12:K12"/>
    <mergeCell ref="A13:B13"/>
    <mergeCell ref="J13:K13"/>
    <mergeCell ref="J14:K14"/>
    <mergeCell ref="A15:B15"/>
    <mergeCell ref="J15:K16"/>
    <mergeCell ref="J17:K17"/>
    <mergeCell ref="A18:B18"/>
    <mergeCell ref="J18:K18"/>
    <mergeCell ref="J20:K20"/>
    <mergeCell ref="A21:B21"/>
    <mergeCell ref="J21:K22"/>
    <mergeCell ref="J23:K23"/>
    <mergeCell ref="A24:B24"/>
    <mergeCell ref="J24:K24"/>
    <mergeCell ref="A33:B33"/>
    <mergeCell ref="J33:K34"/>
    <mergeCell ref="A25:B25"/>
    <mergeCell ref="J25:K25"/>
    <mergeCell ref="J26:K26"/>
    <mergeCell ref="A27:B27"/>
    <mergeCell ref="J27:K28"/>
    <mergeCell ref="J29:K29"/>
    <mergeCell ref="A30:B30"/>
    <mergeCell ref="J30:K30"/>
    <mergeCell ref="A31:B31"/>
    <mergeCell ref="J31:K31"/>
    <mergeCell ref="J32:K32"/>
    <mergeCell ref="A43:B43"/>
    <mergeCell ref="J43:K43"/>
    <mergeCell ref="J35:K35"/>
    <mergeCell ref="A36:B36"/>
    <mergeCell ref="J36:K36"/>
    <mergeCell ref="A37:B37"/>
    <mergeCell ref="J37:K37"/>
    <mergeCell ref="J38:K38"/>
    <mergeCell ref="A39:B39"/>
    <mergeCell ref="J39:K40"/>
    <mergeCell ref="J41:K41"/>
    <mergeCell ref="A42:B42"/>
    <mergeCell ref="J42:K42"/>
    <mergeCell ref="J53:K53"/>
    <mergeCell ref="J44:K44"/>
    <mergeCell ref="A45:B45"/>
    <mergeCell ref="J45:K46"/>
    <mergeCell ref="J47:K47"/>
    <mergeCell ref="A48:B48"/>
    <mergeCell ref="J48:K48"/>
    <mergeCell ref="A49:B49"/>
    <mergeCell ref="J49:K49"/>
    <mergeCell ref="J50:K50"/>
    <mergeCell ref="A51:B51"/>
    <mergeCell ref="J51:K52"/>
    <mergeCell ref="A57:F57"/>
    <mergeCell ref="G57:H57"/>
    <mergeCell ref="A54:B54"/>
    <mergeCell ref="J54:K54"/>
    <mergeCell ref="A55:B55"/>
    <mergeCell ref="J55:K55"/>
    <mergeCell ref="J63:M63"/>
    <mergeCell ref="A58:F58"/>
    <mergeCell ref="G58:H58"/>
    <mergeCell ref="A59:F59"/>
    <mergeCell ref="G59:H59"/>
    <mergeCell ref="A60:F60"/>
    <mergeCell ref="G60:H60"/>
    <mergeCell ref="B91:K91"/>
    <mergeCell ref="C112:G112"/>
    <mergeCell ref="H112:J112"/>
    <mergeCell ref="C1:J1"/>
    <mergeCell ref="B104:K104"/>
    <mergeCell ref="B107:K107"/>
    <mergeCell ref="B94:K94"/>
    <mergeCell ref="A77:J78"/>
    <mergeCell ref="A79:J79"/>
    <mergeCell ref="A61:F61"/>
    <mergeCell ref="G61:H61"/>
    <mergeCell ref="A62:F62"/>
    <mergeCell ref="G62:H62"/>
    <mergeCell ref="J62:M62"/>
    <mergeCell ref="A63:F63"/>
    <mergeCell ref="G63:H63"/>
  </mergeCells>
  <phoneticPr fontId="2"/>
  <printOptions horizontalCentered="1"/>
  <pageMargins left="0.70866141732283472" right="0.70866141732283472" top="0.74803149606299213" bottom="0.74803149606299213" header="0.31496062992125984" footer="0.31496062992125984"/>
  <pageSetup paperSize="9" scale="32" orientation="portrait" blackAndWhite="1" r:id="rId1"/>
  <rowBreaks count="1" manualBreakCount="1">
    <brk id="63" max="1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433D80-F782-4B6E-B160-8DCAB2035545}">
  <dimension ref="A1:P47"/>
  <sheetViews>
    <sheetView view="pageBreakPreview" zoomScale="50" zoomScaleNormal="100" zoomScaleSheetLayoutView="50" workbookViewId="0">
      <selection activeCell="C8" sqref="C8"/>
    </sheetView>
  </sheetViews>
  <sheetFormatPr defaultColWidth="9" defaultRowHeight="18" x14ac:dyDescent="0.55000000000000004"/>
  <cols>
    <col min="1" max="1" width="33.5" customWidth="1"/>
    <col min="2" max="2" width="11.83203125" customWidth="1"/>
    <col min="3" max="9" width="16.33203125" customWidth="1"/>
    <col min="10" max="10" width="17.58203125" customWidth="1"/>
    <col min="11" max="11" width="20.33203125" customWidth="1"/>
    <col min="12" max="12" width="21.58203125" customWidth="1"/>
    <col min="13" max="13" width="12.83203125" customWidth="1"/>
    <col min="14" max="14" width="17.83203125" customWidth="1"/>
    <col min="15" max="15" width="7.33203125" customWidth="1"/>
    <col min="16" max="16" width="25.75" customWidth="1"/>
    <col min="17" max="17" width="9" customWidth="1"/>
  </cols>
  <sheetData>
    <row r="1" spans="1:16" ht="45.75" customHeight="1" x14ac:dyDescent="0.55000000000000004">
      <c r="K1" s="7"/>
      <c r="M1" s="12" t="s">
        <v>100</v>
      </c>
    </row>
    <row r="2" spans="1:16" ht="45.75" customHeight="1" x14ac:dyDescent="0.55000000000000004"/>
    <row r="3" spans="1:16" ht="39" x14ac:dyDescent="0.55000000000000004">
      <c r="A3" s="18" t="s">
        <v>53</v>
      </c>
      <c r="B3" s="18"/>
      <c r="C3" s="19"/>
      <c r="D3" s="19"/>
      <c r="E3" s="19"/>
      <c r="F3" s="19"/>
      <c r="G3" s="7"/>
      <c r="H3" s="7"/>
      <c r="I3" s="7"/>
      <c r="J3" s="166" t="s">
        <v>36</v>
      </c>
      <c r="K3" s="166"/>
      <c r="L3" s="166"/>
      <c r="M3" s="12"/>
    </row>
    <row r="4" spans="1:16" ht="42" customHeight="1" x14ac:dyDescent="0.55000000000000004">
      <c r="A4" s="19"/>
      <c r="B4" s="19"/>
      <c r="C4" s="19"/>
      <c r="D4" s="19"/>
      <c r="E4" s="19"/>
      <c r="F4" s="19"/>
      <c r="G4" s="25"/>
      <c r="H4" s="25"/>
      <c r="I4" s="19"/>
      <c r="J4" s="19"/>
      <c r="K4" s="19"/>
      <c r="L4" s="19"/>
      <c r="M4" s="19"/>
    </row>
    <row r="5" spans="1:16" ht="39" x14ac:dyDescent="0.55000000000000004">
      <c r="A5" s="19"/>
      <c r="B5" s="19"/>
      <c r="C5" s="19"/>
      <c r="D5" s="19"/>
      <c r="E5" s="19"/>
      <c r="F5" s="19"/>
      <c r="G5" s="19"/>
      <c r="H5" s="19"/>
      <c r="I5" s="19"/>
      <c r="J5" s="19"/>
      <c r="K5" s="19"/>
      <c r="L5" s="19"/>
      <c r="M5" s="19"/>
      <c r="P5" s="1"/>
    </row>
    <row r="6" spans="1:16" ht="39" x14ac:dyDescent="0.55000000000000004">
      <c r="A6" s="19"/>
      <c r="B6" s="19"/>
      <c r="C6" s="19"/>
      <c r="D6" s="19"/>
      <c r="E6" s="19"/>
      <c r="F6" s="19"/>
      <c r="G6" s="37" t="s">
        <v>29</v>
      </c>
      <c r="H6" s="29"/>
      <c r="I6" s="37"/>
      <c r="J6" s="167" t="str">
        <f>'様式２（実績報告）'!C1</f>
        <v>医療法人○○会△△病院</v>
      </c>
      <c r="K6" s="167"/>
      <c r="L6" s="167"/>
      <c r="M6" s="167"/>
      <c r="P6" s="1"/>
    </row>
    <row r="7" spans="1:16" ht="39" x14ac:dyDescent="0.55000000000000004">
      <c r="A7" s="19"/>
      <c r="B7" s="19"/>
      <c r="C7" s="19"/>
      <c r="D7" s="19"/>
      <c r="E7" s="19"/>
      <c r="F7" s="19"/>
      <c r="G7" s="37" t="s">
        <v>8</v>
      </c>
      <c r="H7" s="29"/>
      <c r="I7" s="37"/>
      <c r="J7" s="143"/>
      <c r="K7" s="143"/>
      <c r="L7" s="143"/>
      <c r="M7" s="143"/>
      <c r="P7" s="1"/>
    </row>
    <row r="8" spans="1:16" ht="39" x14ac:dyDescent="0.55000000000000004">
      <c r="A8" s="19"/>
      <c r="B8" s="19"/>
      <c r="C8" s="19"/>
      <c r="D8" s="19"/>
      <c r="E8" s="19"/>
      <c r="F8" s="19"/>
      <c r="G8" s="37" t="s">
        <v>9</v>
      </c>
      <c r="H8" s="29"/>
      <c r="I8" s="37"/>
      <c r="J8" s="143" t="s">
        <v>121</v>
      </c>
      <c r="K8" s="143"/>
      <c r="L8" s="143"/>
      <c r="M8" s="143"/>
      <c r="N8" s="19"/>
      <c r="O8" s="19"/>
    </row>
    <row r="9" spans="1:16" ht="24.75" customHeight="1" x14ac:dyDescent="0.55000000000000004">
      <c r="A9" s="19"/>
      <c r="B9" s="19"/>
      <c r="C9" s="19"/>
      <c r="D9" s="19"/>
      <c r="E9" s="19"/>
      <c r="F9" s="19"/>
      <c r="G9" s="19"/>
      <c r="H9" s="19"/>
      <c r="I9" s="19"/>
      <c r="J9" s="19"/>
      <c r="K9" s="19"/>
      <c r="L9" s="19"/>
      <c r="M9" s="19"/>
      <c r="N9" s="19"/>
      <c r="O9" s="19"/>
    </row>
    <row r="10" spans="1:16" ht="39" customHeight="1" x14ac:dyDescent="0.55000000000000004">
      <c r="A10" s="168" t="s">
        <v>31</v>
      </c>
      <c r="B10" s="168"/>
      <c r="C10" s="168"/>
      <c r="D10" s="168"/>
      <c r="E10" s="168"/>
      <c r="F10" s="168"/>
      <c r="G10" s="168"/>
      <c r="H10" s="168"/>
      <c r="I10" s="168"/>
      <c r="J10" s="168"/>
      <c r="K10" s="168"/>
      <c r="L10" s="168"/>
      <c r="M10" s="168"/>
      <c r="N10" s="168"/>
      <c r="O10" s="168"/>
      <c r="P10" s="6"/>
    </row>
    <row r="11" spans="1:16" ht="39" x14ac:dyDescent="0.55000000000000004">
      <c r="A11" s="19"/>
      <c r="B11" s="19"/>
      <c r="C11" s="19"/>
      <c r="D11" s="19"/>
      <c r="E11" s="19"/>
      <c r="F11" s="19"/>
      <c r="G11" s="19"/>
      <c r="H11" s="19"/>
      <c r="I11" s="19"/>
      <c r="J11" s="19"/>
      <c r="K11" s="19"/>
      <c r="L11" s="19"/>
      <c r="M11" s="19"/>
      <c r="N11" s="19"/>
      <c r="O11" s="19"/>
    </row>
    <row r="12" spans="1:16" ht="33" customHeight="1" x14ac:dyDescent="0.55000000000000004">
      <c r="A12" s="19"/>
      <c r="B12" s="19"/>
      <c r="C12" s="19"/>
      <c r="D12" s="19"/>
      <c r="E12" s="19"/>
      <c r="F12" s="19"/>
      <c r="G12" s="19"/>
      <c r="H12" s="19"/>
      <c r="I12" s="19"/>
      <c r="J12" s="19"/>
      <c r="K12" s="19"/>
      <c r="L12" s="19"/>
      <c r="M12" s="19"/>
      <c r="N12" s="19"/>
      <c r="O12" s="19"/>
    </row>
    <row r="13" spans="1:16" ht="41.25" customHeight="1" x14ac:dyDescent="0.55000000000000004">
      <c r="A13" s="19"/>
      <c r="B13" s="19"/>
      <c r="C13" s="19"/>
      <c r="D13" s="19"/>
      <c r="E13" s="19"/>
      <c r="F13" s="19"/>
      <c r="G13" s="19"/>
      <c r="H13" s="19"/>
      <c r="I13" s="19"/>
      <c r="J13" s="19"/>
      <c r="K13" s="19"/>
      <c r="L13" s="19"/>
      <c r="M13" s="19"/>
      <c r="N13" s="19"/>
      <c r="O13" s="19"/>
    </row>
    <row r="14" spans="1:16" ht="75" customHeight="1" x14ac:dyDescent="0.55000000000000004">
      <c r="A14" s="169" t="s">
        <v>122</v>
      </c>
      <c r="B14" s="169"/>
      <c r="C14" s="169"/>
      <c r="D14" s="169"/>
      <c r="E14" s="169"/>
      <c r="F14" s="169"/>
      <c r="G14" s="169"/>
      <c r="H14" s="169"/>
      <c r="I14" s="169"/>
      <c r="J14" s="169"/>
      <c r="K14" s="169"/>
      <c r="L14" s="169"/>
      <c r="M14" s="169"/>
      <c r="N14" s="76"/>
      <c r="O14" s="76"/>
      <c r="P14" s="5"/>
    </row>
    <row r="15" spans="1:16" x14ac:dyDescent="0.55000000000000004">
      <c r="C15" s="4"/>
      <c r="D15" s="4"/>
      <c r="E15" s="4"/>
      <c r="F15" s="4"/>
      <c r="G15" s="4"/>
      <c r="H15" s="4"/>
      <c r="I15" s="4"/>
      <c r="J15" s="4"/>
    </row>
    <row r="16" spans="1:16" ht="48.75" customHeight="1" x14ac:dyDescent="0.55000000000000004">
      <c r="C16" s="2"/>
      <c r="D16" s="1"/>
      <c r="E16" s="1"/>
      <c r="F16" s="1"/>
      <c r="G16" s="1"/>
      <c r="H16" s="3"/>
      <c r="I16" s="3"/>
      <c r="J16" s="3"/>
    </row>
    <row r="17" spans="1:15" ht="58.5" x14ac:dyDescent="1.7">
      <c r="C17" s="27" t="s">
        <v>10</v>
      </c>
      <c r="D17" s="28"/>
      <c r="E17" s="28"/>
      <c r="F17" s="159">
        <f>SUM(E36,J36)</f>
        <v>0</v>
      </c>
      <c r="G17" s="159"/>
      <c r="H17" s="159"/>
      <c r="I17" s="159"/>
      <c r="J17" s="159"/>
      <c r="K17" s="159"/>
    </row>
    <row r="19" spans="1:15" ht="59.25" customHeight="1" x14ac:dyDescent="0.55000000000000004"/>
    <row r="20" spans="1:15" ht="35" x14ac:dyDescent="0.55000000000000004">
      <c r="A20" s="15" t="s">
        <v>11</v>
      </c>
      <c r="B20" s="15"/>
      <c r="C20" s="15"/>
      <c r="D20" s="15"/>
      <c r="E20" s="15"/>
      <c r="F20" s="15"/>
      <c r="G20" s="15"/>
      <c r="H20" s="15"/>
      <c r="I20" s="15"/>
      <c r="J20" s="15"/>
      <c r="K20" s="15"/>
      <c r="L20" s="15"/>
      <c r="M20" s="15"/>
      <c r="N20" s="15"/>
      <c r="O20" s="15"/>
    </row>
    <row r="21" spans="1:15" ht="11.25" customHeight="1" x14ac:dyDescent="0.55000000000000004">
      <c r="A21" s="15"/>
      <c r="B21" s="15"/>
      <c r="C21" s="15"/>
      <c r="D21" s="15"/>
      <c r="E21" s="15"/>
      <c r="F21" s="15"/>
      <c r="G21" s="15"/>
      <c r="H21" s="15"/>
      <c r="I21" s="15"/>
      <c r="J21" s="15"/>
      <c r="K21" s="15"/>
      <c r="L21" s="15"/>
      <c r="M21" s="15"/>
      <c r="N21" s="15"/>
      <c r="O21" s="22"/>
    </row>
    <row r="22" spans="1:15" ht="35.25" customHeight="1" x14ac:dyDescent="0.55000000000000004">
      <c r="A22" s="22" t="s">
        <v>123</v>
      </c>
      <c r="B22" s="22"/>
      <c r="C22" s="22"/>
      <c r="D22" s="22"/>
      <c r="E22" s="22"/>
      <c r="F22" s="15"/>
      <c r="G22" s="15"/>
      <c r="H22" s="15"/>
      <c r="L22" s="22"/>
      <c r="M22" s="22"/>
      <c r="N22" s="22"/>
      <c r="O22" s="22"/>
    </row>
    <row r="23" spans="1:15" ht="35.25" customHeight="1" x14ac:dyDescent="0.55000000000000004">
      <c r="A23" s="160" t="s">
        <v>118</v>
      </c>
      <c r="B23" s="160"/>
      <c r="C23" s="160"/>
      <c r="D23" s="160"/>
      <c r="E23" s="160"/>
      <c r="F23" s="160"/>
      <c r="G23" s="160"/>
      <c r="H23" s="160"/>
      <c r="I23" s="20">
        <f>'様式２（実績報告）'!G61</f>
        <v>0</v>
      </c>
      <c r="J23" s="20"/>
      <c r="L23" s="22"/>
      <c r="M23" s="85" t="s">
        <v>101</v>
      </c>
      <c r="N23" s="22"/>
      <c r="O23" s="22"/>
    </row>
    <row r="24" spans="1:15" ht="35.25" customHeight="1" x14ac:dyDescent="0.55000000000000004">
      <c r="A24" s="66"/>
      <c r="B24" s="22"/>
      <c r="C24" s="22"/>
      <c r="D24" s="22"/>
      <c r="E24" s="22"/>
      <c r="F24" s="22"/>
      <c r="G24" s="22"/>
      <c r="H24" s="22"/>
      <c r="K24" s="22"/>
      <c r="L24" s="22"/>
      <c r="M24" s="22"/>
      <c r="N24" s="22"/>
      <c r="O24" s="22"/>
    </row>
    <row r="25" spans="1:15" ht="35" x14ac:dyDescent="0.55000000000000004">
      <c r="A25" s="22"/>
      <c r="B25" s="22"/>
      <c r="C25" s="22"/>
      <c r="D25" s="22"/>
      <c r="E25" s="22"/>
      <c r="F25" s="15"/>
      <c r="G25" s="22"/>
      <c r="H25" s="21"/>
      <c r="I25" s="22"/>
      <c r="J25" s="22"/>
      <c r="K25" s="22"/>
      <c r="L25" s="22"/>
      <c r="M25" s="22"/>
      <c r="N25" s="22"/>
      <c r="O25" s="22"/>
    </row>
    <row r="26" spans="1:15" ht="56.25" customHeight="1" x14ac:dyDescent="0.55000000000000004">
      <c r="A26" s="15"/>
      <c r="B26" s="15"/>
      <c r="C26" s="161" t="s">
        <v>102</v>
      </c>
      <c r="D26" s="161"/>
      <c r="E26" s="161"/>
      <c r="F26" s="161"/>
      <c r="G26" s="161"/>
      <c r="H26" s="161"/>
      <c r="I26" s="161"/>
      <c r="J26" s="161"/>
      <c r="K26" s="161"/>
      <c r="L26" s="162" t="s">
        <v>119</v>
      </c>
      <c r="M26" s="163"/>
    </row>
    <row r="27" spans="1:15" ht="43.5" customHeight="1" x14ac:dyDescent="0.55000000000000004">
      <c r="A27" s="22"/>
      <c r="B27" s="22"/>
      <c r="C27" s="164" t="s">
        <v>103</v>
      </c>
      <c r="D27" s="164"/>
      <c r="E27" s="164"/>
      <c r="F27" s="164"/>
      <c r="G27" s="164"/>
      <c r="H27" s="165" t="s">
        <v>104</v>
      </c>
      <c r="I27" s="164"/>
      <c r="J27" s="164"/>
      <c r="K27" s="164"/>
      <c r="L27" s="162"/>
      <c r="M27" s="163"/>
    </row>
    <row r="28" spans="1:15" ht="47.25" customHeight="1" x14ac:dyDescent="0.55000000000000004">
      <c r="A28" s="86">
        <v>44962</v>
      </c>
      <c r="B28" s="87"/>
      <c r="C28" s="145">
        <f>IF($I$23&gt;=4,'様式２（実績報告）'!J12,0)</f>
        <v>0</v>
      </c>
      <c r="D28" s="146"/>
      <c r="E28" s="147">
        <f t="shared" ref="E28:E35" si="0">C28*7550</f>
        <v>0</v>
      </c>
      <c r="F28" s="147"/>
      <c r="G28" s="147"/>
      <c r="H28" s="145">
        <f>IF($I$23&gt;=4,'様式２（実績報告）'!J13,0)</f>
        <v>0</v>
      </c>
      <c r="I28" s="146"/>
      <c r="J28" s="155">
        <f>H28*2760</f>
        <v>0</v>
      </c>
      <c r="K28" s="156"/>
      <c r="L28" s="157">
        <f>IF($I$23&gt;=4,SUMIFS('様式２（実績報告）'!R9:X9,'様式２（実績報告）'!C9:I9,"○",'様式２（実績報告）'!R10:X10,"&gt;0"),0)</f>
        <v>0</v>
      </c>
      <c r="M28" s="158"/>
    </row>
    <row r="29" spans="1:15" ht="47.25" customHeight="1" x14ac:dyDescent="0.55000000000000004">
      <c r="A29" s="67">
        <f>A28+7</f>
        <v>44969</v>
      </c>
      <c r="B29" s="16"/>
      <c r="C29" s="145">
        <f>IF($I$23&gt;=4,'様式２（実績報告）'!J18,0)</f>
        <v>0</v>
      </c>
      <c r="D29" s="146"/>
      <c r="E29" s="147">
        <f t="shared" si="0"/>
        <v>0</v>
      </c>
      <c r="F29" s="147"/>
      <c r="G29" s="147"/>
      <c r="H29" s="145">
        <f>IF($I$23&gt;=4,'様式２（実績報告）'!J19,0)</f>
        <v>0</v>
      </c>
      <c r="I29" s="146"/>
      <c r="J29" s="155">
        <f t="shared" ref="J29:J36" si="1">H29*2760</f>
        <v>0</v>
      </c>
      <c r="K29" s="156"/>
      <c r="L29" s="157">
        <f>IF($I$23&gt;=4,SUMIFS('様式２（実績報告）'!R15:X15,'様式２（実績報告）'!C15:I15,"○",'様式２（実績報告）'!R16:X16,"&gt;0"),0)</f>
        <v>0</v>
      </c>
      <c r="M29" s="158"/>
    </row>
    <row r="30" spans="1:15" ht="47.25" customHeight="1" x14ac:dyDescent="0.55000000000000004">
      <c r="A30" s="67">
        <f t="shared" ref="A30:A35" si="2">A29+7</f>
        <v>44976</v>
      </c>
      <c r="B30" s="16"/>
      <c r="C30" s="145">
        <f>IF($I$23&gt;=4,'様式２（実績報告）'!J24,0)</f>
        <v>0</v>
      </c>
      <c r="D30" s="146"/>
      <c r="E30" s="147">
        <f t="shared" si="0"/>
        <v>0</v>
      </c>
      <c r="F30" s="147"/>
      <c r="G30" s="147"/>
      <c r="H30" s="145">
        <f>IF($I$23&gt;=4,'様式２（実績報告）'!J25,0)</f>
        <v>0</v>
      </c>
      <c r="I30" s="146"/>
      <c r="J30" s="155">
        <f t="shared" si="1"/>
        <v>0</v>
      </c>
      <c r="K30" s="156"/>
      <c r="L30" s="157">
        <f>IF($I$23&gt;=4,SUMIFS('様式２（実績報告）'!R21:X21,'様式２（実績報告）'!C21:I21,"○",'様式２（実績報告）'!R22:X22,"&gt;0"),0)</f>
        <v>0</v>
      </c>
      <c r="M30" s="158"/>
    </row>
    <row r="31" spans="1:15" ht="47.25" customHeight="1" x14ac:dyDescent="0.55000000000000004">
      <c r="A31" s="67">
        <f t="shared" si="2"/>
        <v>44983</v>
      </c>
      <c r="B31" s="16"/>
      <c r="C31" s="145">
        <f>IF($I$23&gt;=4,'様式２（実績報告）'!J30,0)</f>
        <v>0</v>
      </c>
      <c r="D31" s="146"/>
      <c r="E31" s="147">
        <f t="shared" si="0"/>
        <v>0</v>
      </c>
      <c r="F31" s="147"/>
      <c r="G31" s="147"/>
      <c r="H31" s="145">
        <f>IF($I$23&gt;=4,'様式２（実績報告）'!J31,0)</f>
        <v>0</v>
      </c>
      <c r="I31" s="146"/>
      <c r="J31" s="155">
        <f t="shared" si="1"/>
        <v>0</v>
      </c>
      <c r="K31" s="156"/>
      <c r="L31" s="157">
        <f>IF($I$23&gt;=4,SUMIFS('様式２（実績報告）'!R27:X27,'様式２（実績報告）'!C27:I27,"○",'様式２（実績報告）'!R28:X28,"&gt;0"),0)</f>
        <v>0</v>
      </c>
      <c r="M31" s="158"/>
    </row>
    <row r="32" spans="1:15" ht="47.25" customHeight="1" x14ac:dyDescent="0.55000000000000004">
      <c r="A32" s="67">
        <f t="shared" si="2"/>
        <v>44990</v>
      </c>
      <c r="B32" s="16"/>
      <c r="C32" s="145">
        <f>IF($I$23&gt;=4,'様式２（実績報告）'!J36,0)</f>
        <v>0</v>
      </c>
      <c r="D32" s="146"/>
      <c r="E32" s="147">
        <f t="shared" si="0"/>
        <v>0</v>
      </c>
      <c r="F32" s="147"/>
      <c r="G32" s="147"/>
      <c r="H32" s="145">
        <f>IF($I$23&gt;=4,'様式２（実績報告）'!J37,0)</f>
        <v>0</v>
      </c>
      <c r="I32" s="146"/>
      <c r="J32" s="155">
        <f t="shared" si="1"/>
        <v>0</v>
      </c>
      <c r="K32" s="156"/>
      <c r="L32" s="157">
        <f>IF($I$23&gt;=4,SUMIFS('様式２（実績報告）'!R33:X33,'様式２（実績報告）'!C33:I33,"○",'様式２（実績報告）'!R34:X34,"&gt;0"),0)</f>
        <v>0</v>
      </c>
      <c r="M32" s="158"/>
    </row>
    <row r="33" spans="1:15" ht="47.25" customHeight="1" x14ac:dyDescent="0.55000000000000004">
      <c r="A33" s="67">
        <f t="shared" si="2"/>
        <v>44997</v>
      </c>
      <c r="B33" s="16"/>
      <c r="C33" s="145">
        <f>IF($I$23&gt;=4,'様式２（実績報告）'!J42,0)</f>
        <v>0</v>
      </c>
      <c r="D33" s="146"/>
      <c r="E33" s="147">
        <f t="shared" si="0"/>
        <v>0</v>
      </c>
      <c r="F33" s="147"/>
      <c r="G33" s="147"/>
      <c r="H33" s="145">
        <f>IF($I$23&gt;=4,'様式２（実績報告）'!J43,0)</f>
        <v>0</v>
      </c>
      <c r="I33" s="146"/>
      <c r="J33" s="155">
        <f t="shared" si="1"/>
        <v>0</v>
      </c>
      <c r="K33" s="156"/>
      <c r="L33" s="157">
        <f>IF($I$23&gt;=4,SUMIFS('様式２（実績報告）'!R39:X39,'様式２（実績報告）'!C39:I39,"○",'様式２（実績報告）'!R40:X40,"&gt;0"),0)</f>
        <v>0</v>
      </c>
      <c r="M33" s="158"/>
    </row>
    <row r="34" spans="1:15" ht="47.25" customHeight="1" x14ac:dyDescent="0.55000000000000004">
      <c r="A34" s="67">
        <f t="shared" si="2"/>
        <v>45004</v>
      </c>
      <c r="B34" s="16"/>
      <c r="C34" s="145">
        <f>IF($I$23&gt;=4,'様式２（実績報告）'!J48,0)</f>
        <v>0</v>
      </c>
      <c r="D34" s="146"/>
      <c r="E34" s="147">
        <f t="shared" si="0"/>
        <v>0</v>
      </c>
      <c r="F34" s="147"/>
      <c r="G34" s="147"/>
      <c r="H34" s="145">
        <f>IF($I$23&gt;=4,'様式２（実績報告）'!J49,0)</f>
        <v>0</v>
      </c>
      <c r="I34" s="146"/>
      <c r="J34" s="155">
        <f t="shared" si="1"/>
        <v>0</v>
      </c>
      <c r="K34" s="156"/>
      <c r="L34" s="157">
        <f>IF($I$23&gt;=4,SUMIFS('様式２（実績報告）'!R45:X45,'様式２（実績報告）'!C45:I45,"○",'様式２（実績報告）'!R46:X46,"&gt;0"),0)</f>
        <v>0</v>
      </c>
      <c r="M34" s="158"/>
    </row>
    <row r="35" spans="1:15" ht="47.25" customHeight="1" thickBot="1" x14ac:dyDescent="0.6">
      <c r="A35" s="67">
        <f t="shared" si="2"/>
        <v>45011</v>
      </c>
      <c r="B35" s="16"/>
      <c r="C35" s="145">
        <f>IF($I$23&gt;=4,'様式２（実績報告）'!J54,0)</f>
        <v>0</v>
      </c>
      <c r="D35" s="146"/>
      <c r="E35" s="147">
        <f t="shared" si="0"/>
        <v>0</v>
      </c>
      <c r="F35" s="147"/>
      <c r="G35" s="147"/>
      <c r="H35" s="145">
        <f>IF($I$23&gt;=4,'様式２（実績報告）'!J55,0)</f>
        <v>0</v>
      </c>
      <c r="I35" s="146"/>
      <c r="J35" s="155">
        <f t="shared" si="1"/>
        <v>0</v>
      </c>
      <c r="K35" s="156"/>
      <c r="L35" s="157">
        <f>IF($I$23&gt;=4,SUMIFS('様式２（実績報告）'!R51:X51,'様式２（実績報告）'!C51:I51,"○",'様式２（実績報告）'!R52:X52,"&gt;0"),0)</f>
        <v>0</v>
      </c>
      <c r="M35" s="158"/>
    </row>
    <row r="36" spans="1:15" ht="47.25" customHeight="1" thickTop="1" x14ac:dyDescent="0.55000000000000004">
      <c r="A36" s="23" t="s">
        <v>24</v>
      </c>
      <c r="B36" s="23"/>
      <c r="C36" s="148">
        <f>SUM(C28:D35)</f>
        <v>0</v>
      </c>
      <c r="D36" s="149"/>
      <c r="E36" s="150">
        <f>SUM(E28:G35)</f>
        <v>0</v>
      </c>
      <c r="F36" s="150"/>
      <c r="G36" s="150"/>
      <c r="H36" s="148">
        <f>SUM(H28:H35)</f>
        <v>0</v>
      </c>
      <c r="I36" s="149"/>
      <c r="J36" s="151">
        <f t="shared" si="1"/>
        <v>0</v>
      </c>
      <c r="K36" s="152"/>
      <c r="L36" s="153">
        <f>SUM(L28:M35)</f>
        <v>0</v>
      </c>
      <c r="M36" s="154"/>
    </row>
    <row r="37" spans="1:15" ht="46.5" customHeight="1" x14ac:dyDescent="0.55000000000000004">
      <c r="A37" s="70"/>
      <c r="B37" s="22"/>
      <c r="C37" s="22"/>
      <c r="E37" s="144"/>
      <c r="F37" s="144"/>
      <c r="G37" s="144"/>
      <c r="H37" s="24"/>
      <c r="I37" s="24"/>
      <c r="J37" s="24"/>
      <c r="K37" s="24"/>
      <c r="L37" s="24"/>
      <c r="M37" s="24"/>
      <c r="N37" s="24"/>
      <c r="O37" s="24"/>
    </row>
    <row r="38" spans="1:15" ht="27.75" customHeight="1" x14ac:dyDescent="0.55000000000000004">
      <c r="A38" s="22"/>
      <c r="B38" s="22"/>
      <c r="C38" s="22"/>
      <c r="D38" s="71"/>
      <c r="E38" s="72"/>
      <c r="F38" s="72"/>
      <c r="G38" s="72"/>
      <c r="H38" s="24"/>
      <c r="I38" s="24"/>
      <c r="J38" s="24"/>
      <c r="K38" s="24"/>
      <c r="L38" s="24"/>
      <c r="M38" s="24"/>
      <c r="N38" s="24"/>
      <c r="O38" s="24"/>
    </row>
    <row r="39" spans="1:15" ht="35" x14ac:dyDescent="0.55000000000000004">
      <c r="A39" s="22"/>
      <c r="B39" s="22"/>
      <c r="C39" s="22"/>
      <c r="D39" s="71"/>
      <c r="E39" s="72"/>
      <c r="F39" s="72"/>
      <c r="G39" s="72"/>
      <c r="H39" s="24"/>
      <c r="I39" s="24"/>
      <c r="J39" s="24"/>
      <c r="K39" s="24"/>
      <c r="L39" s="24"/>
      <c r="M39" s="24"/>
    </row>
    <row r="40" spans="1:15" ht="35" x14ac:dyDescent="0.55000000000000004">
      <c r="A40" s="22"/>
      <c r="B40" s="22"/>
      <c r="C40" s="22"/>
      <c r="D40" s="71"/>
      <c r="E40" s="72"/>
      <c r="F40" s="72"/>
      <c r="G40" s="72"/>
      <c r="H40" s="24"/>
      <c r="I40" s="24"/>
      <c r="J40" s="24"/>
      <c r="K40" s="24"/>
      <c r="L40" s="24"/>
      <c r="M40" s="24"/>
    </row>
    <row r="41" spans="1:15" ht="35" x14ac:dyDescent="0.55000000000000004">
      <c r="A41" s="22"/>
      <c r="B41" s="22"/>
      <c r="C41" s="22"/>
      <c r="D41" s="71"/>
      <c r="E41" s="72"/>
      <c r="F41" s="72"/>
      <c r="G41" s="72"/>
      <c r="H41" s="24"/>
      <c r="I41" s="24"/>
      <c r="J41" s="24"/>
      <c r="K41" s="24"/>
      <c r="L41" s="24"/>
      <c r="M41" s="24"/>
    </row>
    <row r="42" spans="1:15" ht="55.5" customHeight="1" x14ac:dyDescent="0.55000000000000004">
      <c r="A42" s="22"/>
      <c r="B42" s="22"/>
      <c r="C42" s="22"/>
      <c r="D42" s="71"/>
      <c r="E42" s="72"/>
      <c r="F42" s="72"/>
      <c r="G42" s="72"/>
      <c r="H42" s="24"/>
      <c r="I42" s="24"/>
      <c r="J42" s="24"/>
      <c r="K42" s="24"/>
      <c r="L42" s="24"/>
      <c r="M42" s="24"/>
    </row>
    <row r="43" spans="1:15" ht="65.25" customHeight="1" x14ac:dyDescent="0.55000000000000004">
      <c r="A43" s="17" t="s">
        <v>14</v>
      </c>
      <c r="B43" s="137"/>
      <c r="C43" s="138"/>
      <c r="D43" s="138"/>
      <c r="E43" s="138"/>
      <c r="F43" s="139"/>
      <c r="G43" s="140" t="s">
        <v>15</v>
      </c>
      <c r="H43" s="141"/>
      <c r="I43" s="142"/>
      <c r="J43" s="142"/>
      <c r="K43" s="142"/>
      <c r="L43" s="142"/>
      <c r="M43" s="142"/>
    </row>
    <row r="44" spans="1:15" ht="65.25" customHeight="1" x14ac:dyDescent="0.55000000000000004">
      <c r="A44" s="17" t="s">
        <v>16</v>
      </c>
      <c r="B44" s="137"/>
      <c r="C44" s="138"/>
      <c r="D44" s="138"/>
      <c r="E44" s="138"/>
      <c r="F44" s="139"/>
      <c r="G44" s="140" t="s">
        <v>17</v>
      </c>
      <c r="H44" s="141"/>
      <c r="I44" s="142"/>
      <c r="J44" s="142"/>
      <c r="K44" s="142"/>
      <c r="L44" s="142"/>
      <c r="M44" s="142"/>
    </row>
    <row r="45" spans="1:15" ht="65.25" customHeight="1" x14ac:dyDescent="0.55000000000000004">
      <c r="A45" s="17" t="s">
        <v>18</v>
      </c>
      <c r="B45" s="137"/>
      <c r="C45" s="138"/>
      <c r="D45" s="138"/>
      <c r="E45" s="138"/>
      <c r="F45" s="139"/>
      <c r="G45" s="140" t="s">
        <v>19</v>
      </c>
      <c r="H45" s="141"/>
      <c r="I45" s="142"/>
      <c r="J45" s="142"/>
      <c r="K45" s="142"/>
      <c r="L45" s="142"/>
      <c r="M45" s="142"/>
    </row>
    <row r="46" spans="1:15" ht="65.25" customHeight="1" x14ac:dyDescent="0.55000000000000004">
      <c r="A46" s="17" t="s">
        <v>21</v>
      </c>
      <c r="B46" s="137"/>
      <c r="C46" s="138"/>
      <c r="D46" s="138"/>
      <c r="E46" s="138"/>
      <c r="F46" s="138"/>
      <c r="G46" s="138"/>
      <c r="H46" s="138"/>
      <c r="I46" s="138"/>
      <c r="J46" s="138"/>
      <c r="K46" s="138"/>
      <c r="L46" s="138"/>
      <c r="M46" s="138"/>
    </row>
    <row r="47" spans="1:15" ht="65.25" customHeight="1" x14ac:dyDescent="0.55000000000000004">
      <c r="A47" s="17" t="s">
        <v>20</v>
      </c>
      <c r="B47" s="137"/>
      <c r="C47" s="138"/>
      <c r="D47" s="138"/>
      <c r="E47" s="138"/>
      <c r="F47" s="138"/>
      <c r="G47" s="138"/>
      <c r="H47" s="138"/>
      <c r="I47" s="138"/>
      <c r="J47" s="138"/>
      <c r="K47" s="138"/>
      <c r="L47" s="138"/>
      <c r="M47" s="138"/>
    </row>
  </sheetData>
  <sheetProtection sheet="1" objects="1" scenarios="1"/>
  <mergeCells count="69">
    <mergeCell ref="J3:L3"/>
    <mergeCell ref="J6:M6"/>
    <mergeCell ref="A10:O10"/>
    <mergeCell ref="A14:M14"/>
    <mergeCell ref="F17:K17"/>
    <mergeCell ref="A23:H23"/>
    <mergeCell ref="C26:K26"/>
    <mergeCell ref="L26:M27"/>
    <mergeCell ref="C27:G27"/>
    <mergeCell ref="H27:K27"/>
    <mergeCell ref="C29:D29"/>
    <mergeCell ref="E29:G29"/>
    <mergeCell ref="H29:I29"/>
    <mergeCell ref="J29:K29"/>
    <mergeCell ref="L29:M29"/>
    <mergeCell ref="C28:D28"/>
    <mergeCell ref="E28:G28"/>
    <mergeCell ref="H28:I28"/>
    <mergeCell ref="J28:K28"/>
    <mergeCell ref="L28:M28"/>
    <mergeCell ref="C31:D31"/>
    <mergeCell ref="E31:G31"/>
    <mergeCell ref="H31:I31"/>
    <mergeCell ref="J31:K31"/>
    <mergeCell ref="L31:M31"/>
    <mergeCell ref="C30:D30"/>
    <mergeCell ref="E30:G30"/>
    <mergeCell ref="H30:I30"/>
    <mergeCell ref="J30:K30"/>
    <mergeCell ref="L30:M30"/>
    <mergeCell ref="C33:D33"/>
    <mergeCell ref="E33:G33"/>
    <mergeCell ref="H33:I33"/>
    <mergeCell ref="J33:K33"/>
    <mergeCell ref="L33:M33"/>
    <mergeCell ref="C32:D32"/>
    <mergeCell ref="E32:G32"/>
    <mergeCell ref="H32:I32"/>
    <mergeCell ref="J32:K32"/>
    <mergeCell ref="L32:M32"/>
    <mergeCell ref="B44:F44"/>
    <mergeCell ref="G44:H44"/>
    <mergeCell ref="I44:M44"/>
    <mergeCell ref="C36:D36"/>
    <mergeCell ref="E36:G36"/>
    <mergeCell ref="H36:I36"/>
    <mergeCell ref="J36:K36"/>
    <mergeCell ref="L36:M36"/>
    <mergeCell ref="J7:M7"/>
    <mergeCell ref="J8:M8"/>
    <mergeCell ref="E37:G37"/>
    <mergeCell ref="B43:F43"/>
    <mergeCell ref="G43:H43"/>
    <mergeCell ref="I43:M43"/>
    <mergeCell ref="C34:D34"/>
    <mergeCell ref="E34:G34"/>
    <mergeCell ref="H34:I34"/>
    <mergeCell ref="J34:K34"/>
    <mergeCell ref="L34:M34"/>
    <mergeCell ref="C35:D35"/>
    <mergeCell ref="E35:G35"/>
    <mergeCell ref="H35:I35"/>
    <mergeCell ref="J35:K35"/>
    <mergeCell ref="L35:M35"/>
    <mergeCell ref="B45:F45"/>
    <mergeCell ref="G45:H45"/>
    <mergeCell ref="I45:M45"/>
    <mergeCell ref="B46:M46"/>
    <mergeCell ref="B47:M47"/>
  </mergeCells>
  <phoneticPr fontId="2"/>
  <printOptions horizontalCentered="1"/>
  <pageMargins left="0.70866141732283472" right="0.70866141732283472" top="0.74803149606299213" bottom="0.74803149606299213" header="0.31496062992125984" footer="0.31496062992125984"/>
  <pageSetup paperSize="9" scale="32" orientation="portrait" blackAndWhite="1"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29"/>
  <sheetViews>
    <sheetView workbookViewId="0">
      <selection activeCell="D12" sqref="D12"/>
    </sheetView>
  </sheetViews>
  <sheetFormatPr defaultColWidth="9" defaultRowHeight="21" customHeight="1" x14ac:dyDescent="0.55000000000000004"/>
  <cols>
    <col min="1" max="1" width="2.58203125" style="38" customWidth="1"/>
    <col min="2" max="2" width="10.83203125" style="38" customWidth="1"/>
    <col min="3" max="3" width="3.5" style="38" bestFit="1" customWidth="1"/>
    <col min="4" max="4" width="18.58203125" style="38" customWidth="1"/>
    <col min="5" max="5" width="9" style="38"/>
    <col min="6" max="8" width="7.08203125" style="38" customWidth="1"/>
    <col min="9" max="9" width="14.25" style="38" customWidth="1"/>
    <col min="10" max="16384" width="9" style="38"/>
  </cols>
  <sheetData>
    <row r="1" spans="1:9" ht="21" customHeight="1" x14ac:dyDescent="0.55000000000000004">
      <c r="A1" s="38" t="s">
        <v>54</v>
      </c>
    </row>
    <row r="3" spans="1:9" ht="21" customHeight="1" x14ac:dyDescent="0.55000000000000004">
      <c r="H3" s="172" t="s">
        <v>55</v>
      </c>
      <c r="I3" s="172"/>
    </row>
    <row r="4" spans="1:9" ht="21" customHeight="1" x14ac:dyDescent="0.55000000000000004">
      <c r="H4" s="173" t="s">
        <v>56</v>
      </c>
      <c r="I4" s="173"/>
    </row>
    <row r="6" spans="1:9" ht="21" customHeight="1" x14ac:dyDescent="0.55000000000000004">
      <c r="B6" s="38" t="s">
        <v>57</v>
      </c>
    </row>
    <row r="8" spans="1:9" ht="21" customHeight="1" x14ac:dyDescent="0.55000000000000004">
      <c r="E8" s="38" t="s">
        <v>58</v>
      </c>
      <c r="F8" s="38" t="s">
        <v>59</v>
      </c>
      <c r="G8" s="174"/>
      <c r="H8" s="174"/>
      <c r="I8" s="174"/>
    </row>
    <row r="9" spans="1:9" ht="21" customHeight="1" x14ac:dyDescent="0.55000000000000004">
      <c r="F9" s="38" t="s">
        <v>60</v>
      </c>
      <c r="G9" s="175" t="str">
        <f>'様式２（実績報告）'!C1</f>
        <v>医療法人○○会△△病院</v>
      </c>
      <c r="H9" s="175"/>
      <c r="I9" s="175"/>
    </row>
    <row r="10" spans="1:9" ht="21" customHeight="1" x14ac:dyDescent="0.55000000000000004">
      <c r="G10" s="175" t="str">
        <f>'様式２（実績報告）'!H112</f>
        <v>理事長　□□◇◇</v>
      </c>
      <c r="H10" s="175"/>
      <c r="I10" s="175"/>
    </row>
    <row r="11" spans="1:9" ht="21" customHeight="1" x14ac:dyDescent="0.55000000000000004">
      <c r="F11" s="170" t="s">
        <v>61</v>
      </c>
      <c r="G11" s="170"/>
      <c r="H11" s="171" t="str">
        <f>'様式３（請求書）'!J8</f>
        <v>####-##-#####</v>
      </c>
      <c r="I11" s="171"/>
    </row>
    <row r="12" spans="1:9" ht="21" customHeight="1" x14ac:dyDescent="0.55000000000000004">
      <c r="F12" s="170" t="s">
        <v>62</v>
      </c>
      <c r="G12" s="170"/>
      <c r="H12" s="176"/>
      <c r="I12" s="176"/>
    </row>
    <row r="13" spans="1:9" ht="21" customHeight="1" x14ac:dyDescent="0.55000000000000004">
      <c r="F13" s="170" t="s">
        <v>63</v>
      </c>
      <c r="G13" s="170"/>
      <c r="H13" s="176"/>
      <c r="I13" s="176"/>
    </row>
    <row r="14" spans="1:9" ht="21" customHeight="1" x14ac:dyDescent="0.55000000000000004">
      <c r="H14" s="39"/>
      <c r="I14" s="39"/>
    </row>
    <row r="15" spans="1:9" ht="21" customHeight="1" x14ac:dyDescent="0.55000000000000004">
      <c r="A15" s="170" t="s">
        <v>64</v>
      </c>
      <c r="B15" s="170"/>
      <c r="C15" s="170"/>
      <c r="D15" s="170"/>
      <c r="E15" s="170"/>
      <c r="F15" s="170"/>
      <c r="G15" s="170"/>
      <c r="H15" s="170"/>
      <c r="I15" s="170"/>
    </row>
    <row r="16" spans="1:9" ht="21" customHeight="1" x14ac:dyDescent="0.55000000000000004">
      <c r="A16" s="170" t="s">
        <v>124</v>
      </c>
      <c r="B16" s="170"/>
      <c r="C16" s="170"/>
      <c r="D16" s="170"/>
      <c r="E16" s="170"/>
      <c r="F16" s="170"/>
      <c r="G16" s="170"/>
      <c r="H16" s="170"/>
      <c r="I16" s="170"/>
    </row>
    <row r="18" spans="1:9" ht="21" customHeight="1" x14ac:dyDescent="0.55000000000000004">
      <c r="B18" s="38" t="s">
        <v>65</v>
      </c>
    </row>
    <row r="20" spans="1:9" ht="21" customHeight="1" x14ac:dyDescent="0.55000000000000004">
      <c r="A20" s="172" t="s">
        <v>66</v>
      </c>
      <c r="B20" s="172"/>
      <c r="C20" s="172"/>
      <c r="D20" s="172"/>
      <c r="E20" s="172"/>
      <c r="F20" s="172"/>
      <c r="G20" s="172"/>
      <c r="H20" s="172"/>
      <c r="I20" s="172"/>
    </row>
    <row r="22" spans="1:9" ht="21" customHeight="1" x14ac:dyDescent="0.55000000000000004">
      <c r="A22" s="38" t="s">
        <v>67</v>
      </c>
      <c r="C22" s="40" t="s">
        <v>68</v>
      </c>
      <c r="D22" s="41">
        <f>'様式３（請求書）'!F17</f>
        <v>0</v>
      </c>
      <c r="E22" s="38" t="s">
        <v>69</v>
      </c>
    </row>
    <row r="24" spans="1:9" ht="21" customHeight="1" x14ac:dyDescent="0.55000000000000004">
      <c r="A24" s="38" t="s">
        <v>70</v>
      </c>
    </row>
    <row r="26" spans="1:9" ht="21" customHeight="1" x14ac:dyDescent="0.55000000000000004">
      <c r="A26" s="38" t="s">
        <v>71</v>
      </c>
    </row>
    <row r="28" spans="1:9" ht="21" customHeight="1" x14ac:dyDescent="0.55000000000000004">
      <c r="A28" s="38" t="s">
        <v>72</v>
      </c>
    </row>
    <row r="29" spans="1:9" ht="21" customHeight="1" x14ac:dyDescent="0.55000000000000004">
      <c r="B29" s="38" t="s">
        <v>73</v>
      </c>
    </row>
  </sheetData>
  <sheetProtection sheet="1" objects="1" scenarios="1"/>
  <mergeCells count="14">
    <mergeCell ref="A20:I20"/>
    <mergeCell ref="F12:G12"/>
    <mergeCell ref="H12:I12"/>
    <mergeCell ref="F13:G13"/>
    <mergeCell ref="H13:I13"/>
    <mergeCell ref="A15:I15"/>
    <mergeCell ref="A16:I16"/>
    <mergeCell ref="F11:G11"/>
    <mergeCell ref="H11:I11"/>
    <mergeCell ref="H3:I3"/>
    <mergeCell ref="H4:I4"/>
    <mergeCell ref="G8:I8"/>
    <mergeCell ref="G9:I9"/>
    <mergeCell ref="G10:I10"/>
  </mergeCells>
  <phoneticPr fontId="2"/>
  <pageMargins left="0.70866141732283472" right="0.70866141732283472" top="0.55118110236220474" bottom="0.55118110236220474" header="0.31496062992125984" footer="0.31496062992125984"/>
  <pageSetup paperSize="9" fitToHeight="0" orientation="portrait" blackAndWhite="1" cellComments="asDisplayed"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26"/>
  <sheetViews>
    <sheetView zoomScaleNormal="100" workbookViewId="0">
      <selection activeCell="H119" sqref="H119"/>
    </sheetView>
  </sheetViews>
  <sheetFormatPr defaultColWidth="9" defaultRowHeight="21" customHeight="1" x14ac:dyDescent="0.55000000000000004"/>
  <cols>
    <col min="1" max="1" width="2.58203125" style="38" customWidth="1"/>
    <col min="2" max="2" width="10.83203125" style="38" customWidth="1"/>
    <col min="3" max="3" width="3.5" style="38" bestFit="1" customWidth="1"/>
    <col min="4" max="4" width="18.58203125" style="38" customWidth="1"/>
    <col min="5" max="5" width="9" style="38"/>
    <col min="6" max="8" width="7.08203125" style="38" customWidth="1"/>
    <col min="9" max="9" width="14.25" style="38" customWidth="1"/>
    <col min="10" max="16384" width="9" style="38"/>
  </cols>
  <sheetData>
    <row r="1" spans="1:9" ht="21" customHeight="1" x14ac:dyDescent="0.55000000000000004">
      <c r="H1" s="38" t="s">
        <v>80</v>
      </c>
    </row>
    <row r="4" spans="1:9" ht="21" customHeight="1" x14ac:dyDescent="0.55000000000000004">
      <c r="H4" s="173" t="s">
        <v>56</v>
      </c>
      <c r="I4" s="173"/>
    </row>
    <row r="7" spans="1:9" ht="21" customHeight="1" x14ac:dyDescent="0.55000000000000004">
      <c r="H7" s="43"/>
      <c r="I7" s="43"/>
    </row>
    <row r="8" spans="1:9" ht="25.5" customHeight="1" x14ac:dyDescent="0.55000000000000004">
      <c r="A8" s="38" t="s">
        <v>81</v>
      </c>
      <c r="D8" s="50" t="s">
        <v>82</v>
      </c>
      <c r="E8" s="38" t="s">
        <v>83</v>
      </c>
      <c r="F8" s="173" t="s">
        <v>82</v>
      </c>
      <c r="G8" s="173"/>
      <c r="H8" s="173"/>
      <c r="I8" s="38" t="s">
        <v>84</v>
      </c>
    </row>
    <row r="9" spans="1:9" ht="25.5" customHeight="1" x14ac:dyDescent="0.55000000000000004">
      <c r="A9" s="38" t="s">
        <v>85</v>
      </c>
      <c r="C9" s="178" t="str">
        <f>'別記様式１（県申請書）'!G9</f>
        <v>医療法人○○会△△病院</v>
      </c>
      <c r="D9" s="178"/>
      <c r="E9" s="38" t="s">
        <v>86</v>
      </c>
    </row>
    <row r="10" spans="1:9" ht="21" customHeight="1" x14ac:dyDescent="0.55000000000000004">
      <c r="H10" s="44"/>
      <c r="I10" s="44"/>
    </row>
    <row r="11" spans="1:9" ht="21" customHeight="1" x14ac:dyDescent="0.55000000000000004">
      <c r="H11" s="39"/>
      <c r="I11" s="39"/>
    </row>
    <row r="13" spans="1:9" ht="21" customHeight="1" x14ac:dyDescent="0.55000000000000004">
      <c r="B13" s="45" t="s">
        <v>87</v>
      </c>
    </row>
    <row r="14" spans="1:9" ht="21" customHeight="1" x14ac:dyDescent="0.55000000000000004">
      <c r="B14" s="45" t="s">
        <v>88</v>
      </c>
    </row>
    <row r="15" spans="1:9" ht="21" customHeight="1" x14ac:dyDescent="0.55000000000000004">
      <c r="B15" s="45" t="s">
        <v>89</v>
      </c>
    </row>
    <row r="16" spans="1:9" ht="21" customHeight="1" x14ac:dyDescent="0.55000000000000004">
      <c r="B16" s="45" t="s">
        <v>90</v>
      </c>
    </row>
    <row r="19" spans="3:9" ht="21" customHeight="1" x14ac:dyDescent="0.55000000000000004">
      <c r="C19" s="40"/>
      <c r="D19" s="41"/>
    </row>
    <row r="23" spans="3:9" ht="21" customHeight="1" x14ac:dyDescent="0.55000000000000004">
      <c r="E23" s="38" t="s">
        <v>91</v>
      </c>
      <c r="F23" s="177"/>
      <c r="G23" s="177"/>
      <c r="H23" s="177"/>
    </row>
    <row r="24" spans="3:9" ht="21" customHeight="1" x14ac:dyDescent="0.55000000000000004">
      <c r="E24" s="38" t="s">
        <v>92</v>
      </c>
      <c r="F24" s="177"/>
      <c r="G24" s="177"/>
      <c r="H24" s="177"/>
      <c r="I24" s="38" t="s">
        <v>28</v>
      </c>
    </row>
    <row r="25" spans="3:9" ht="21" customHeight="1" x14ac:dyDescent="0.55000000000000004">
      <c r="E25" s="38" t="s">
        <v>59</v>
      </c>
      <c r="F25" s="177"/>
      <c r="G25" s="177"/>
      <c r="H25" s="177"/>
    </row>
    <row r="26" spans="3:9" ht="21" customHeight="1" x14ac:dyDescent="0.55000000000000004">
      <c r="E26" s="38" t="s">
        <v>9</v>
      </c>
      <c r="F26" s="177"/>
      <c r="G26" s="177"/>
      <c r="H26" s="177"/>
    </row>
  </sheetData>
  <sheetProtection sheet="1" objects="1" scenarios="1"/>
  <mergeCells count="7">
    <mergeCell ref="F26:H26"/>
    <mergeCell ref="H4:I4"/>
    <mergeCell ref="F8:H8"/>
    <mergeCell ref="C9:D9"/>
    <mergeCell ref="F23:H23"/>
    <mergeCell ref="F24:H24"/>
    <mergeCell ref="F25:H25"/>
  </mergeCells>
  <phoneticPr fontId="2"/>
  <printOptions horizontalCentered="1"/>
  <pageMargins left="0.70866141732283472" right="0.70866141732283472" top="0.74803149606299213" bottom="0.74803149606299213" header="0.31496062992125984" footer="0.31496062992125984"/>
  <pageSetup paperSize="9" orientation="portrait" blackAndWhite="1"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様式２（実績報告）</vt:lpstr>
      <vt:lpstr>様式３（請求書）</vt:lpstr>
      <vt:lpstr>別記様式１（県申請書）</vt:lpstr>
      <vt:lpstr>職域用添付（県添付資料）</vt:lpstr>
      <vt:lpstr>'職域用添付（県添付資料）'!Print_Area</vt:lpstr>
      <vt:lpstr>'様式２（実績報告）'!Print_Area</vt:lpstr>
      <vt:lpstr>'様式３（請求書）'!Print_Area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河野　雅之</cp:lastModifiedBy>
  <cp:lastPrinted>2023-02-06T06:24:50Z</cp:lastPrinted>
  <dcterms:created xsi:type="dcterms:W3CDTF">2021-05-25T06:48:22Z</dcterms:created>
  <dcterms:modified xsi:type="dcterms:W3CDTF">2023-02-06T06:40:53Z</dcterms:modified>
</cp:coreProperties>
</file>