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7"/>
  <workbookPr filterPrivacy="1" codeName="ThisWorkbook" defaultThemeVersion="124226"/>
  <xr:revisionPtr revIDLastSave="0" documentId="8_{A638B0B0-455E-4D38-99D5-7EB9D574E3E5}" xr6:coauthVersionLast="36" xr6:coauthVersionMax="36" xr10:uidLastSave="{00000000-0000-0000-0000-000000000000}"/>
  <bookViews>
    <workbookView xWindow="0" yWindow="0" windowWidth="20490" windowHeight="7455"/>
  </bookViews>
  <sheets>
    <sheet name="県やま（スポット）" sheetId="1" r:id="rId1"/>
  </sheets>
  <definedNames>
    <definedName name="_xlnm.Print_Area" localSheetId="0">'県やま（スポット）'!$A$1:$N$47</definedName>
  </definedNames>
  <calcPr calcId="191029"/>
</workbook>
</file>

<file path=xl/calcChain.xml><?xml version="1.0" encoding="utf-8"?>
<calcChain xmlns="http://schemas.openxmlformats.org/spreadsheetml/2006/main">
  <c r="O12" i="1" l="1"/>
  <c r="P12" i="1" s="1"/>
  <c r="Q13" i="1"/>
  <c r="O13" i="1"/>
  <c r="O14" i="1"/>
  <c r="O15" i="1"/>
  <c r="Q15" i="1"/>
  <c r="P15" i="1"/>
  <c r="O16" i="1"/>
  <c r="P16" i="1" s="1"/>
  <c r="Q16" i="1" s="1"/>
  <c r="O17" i="1"/>
  <c r="O18" i="1"/>
  <c r="E59" i="1"/>
  <c r="E60" i="1"/>
  <c r="P13" i="1"/>
  <c r="P14" i="1"/>
  <c r="Q14" i="1"/>
  <c r="P17" i="1"/>
  <c r="Q17" i="1" s="1"/>
  <c r="P18" i="1"/>
  <c r="Q18" i="1"/>
  <c r="O19" i="1"/>
  <c r="P19" i="1" s="1"/>
  <c r="Q19" i="1" s="1"/>
  <c r="O20" i="1"/>
  <c r="P20" i="1"/>
  <c r="O21" i="1"/>
  <c r="P21" i="1" s="1"/>
  <c r="O22" i="1"/>
  <c r="P22" i="1"/>
  <c r="Q22" i="1" s="1"/>
  <c r="O23" i="1"/>
  <c r="P23" i="1" s="1"/>
  <c r="Q23" i="1" s="1"/>
  <c r="O24" i="1"/>
  <c r="P24" i="1"/>
  <c r="O26" i="1"/>
  <c r="Q26" i="1" s="1"/>
  <c r="O28" i="1"/>
  <c r="P28" i="1" s="1"/>
  <c r="Q28" i="1" s="1"/>
  <c r="O31" i="1"/>
  <c r="P31" i="1"/>
  <c r="O34" i="1"/>
  <c r="P34" i="1" s="1"/>
  <c r="O39" i="1"/>
  <c r="P39" i="1"/>
  <c r="Q39" i="1" s="1"/>
  <c r="B59" i="1"/>
  <c r="B60" i="1"/>
  <c r="C59" i="1"/>
  <c r="C60" i="1"/>
  <c r="D59" i="1"/>
  <c r="D60" i="1"/>
  <c r="F59" i="1"/>
  <c r="F60" i="1"/>
  <c r="G59" i="1"/>
  <c r="G60" i="1"/>
  <c r="H59" i="1"/>
  <c r="H60" i="1"/>
  <c r="I59" i="1"/>
  <c r="I60" i="1" s="1"/>
  <c r="J59" i="1"/>
  <c r="J60" i="1"/>
  <c r="K59" i="1"/>
  <c r="K60" i="1" s="1"/>
  <c r="L59" i="1"/>
  <c r="L60" i="1"/>
  <c r="M59" i="1"/>
  <c r="M60" i="1" s="1"/>
  <c r="B62" i="1"/>
  <c r="B63" i="1"/>
  <c r="C62" i="1"/>
  <c r="C63" i="1" s="1"/>
  <c r="D62" i="1"/>
  <c r="D63" i="1"/>
  <c r="E62" i="1"/>
  <c r="E63" i="1" s="1"/>
  <c r="F62" i="1"/>
  <c r="F63" i="1"/>
  <c r="G62" i="1"/>
  <c r="G63" i="1" s="1"/>
  <c r="H62" i="1"/>
  <c r="H63" i="1"/>
  <c r="I62" i="1"/>
  <c r="I63" i="1" s="1"/>
  <c r="J62" i="1"/>
  <c r="J63" i="1"/>
  <c r="K62" i="1"/>
  <c r="K63" i="1" s="1"/>
  <c r="L62" i="1"/>
  <c r="L63" i="1"/>
  <c r="M62" i="1"/>
  <c r="M63" i="1" s="1"/>
  <c r="Q31" i="1"/>
  <c r="Q24" i="1"/>
  <c r="Q20" i="1"/>
  <c r="Q34" i="1" l="1"/>
  <c r="Q12" i="1"/>
  <c r="Q21" i="1"/>
</calcChain>
</file>

<file path=xl/sharedStrings.xml><?xml version="1.0" encoding="utf-8"?>
<sst xmlns="http://schemas.openxmlformats.org/spreadsheetml/2006/main" count="124" uniqueCount="75">
  <si>
    <t>中国運輸局山口運輸支局</t>
    <rPh sb="0" eb="2">
      <t>チュウゴク</t>
    </rPh>
    <rPh sb="2" eb="4">
      <t>ウンユ</t>
    </rPh>
    <rPh sb="4" eb="5">
      <t>キョク</t>
    </rPh>
    <rPh sb="5" eb="7">
      <t>ヤマグチ</t>
    </rPh>
    <rPh sb="7" eb="9">
      <t>ウンユ</t>
    </rPh>
    <rPh sb="9" eb="11">
      <t>シキョク</t>
    </rPh>
    <phoneticPr fontId="2"/>
  </si>
  <si>
    <t>貨　　　物　　　用</t>
    <rPh sb="0" eb="1">
      <t>カ</t>
    </rPh>
    <rPh sb="4" eb="5">
      <t>モノ</t>
    </rPh>
    <rPh sb="8" eb="9">
      <t>ヨウ</t>
    </rPh>
    <phoneticPr fontId="2"/>
  </si>
  <si>
    <t>乗　　　　　用</t>
    <rPh sb="0" eb="1">
      <t>ジョウ</t>
    </rPh>
    <rPh sb="6" eb="7">
      <t>ヨウ</t>
    </rPh>
    <phoneticPr fontId="2"/>
  </si>
  <si>
    <t xml:space="preserve"> 市    計</t>
  </si>
  <si>
    <t xml:space="preserve"> 下 関 市</t>
  </si>
  <si>
    <t xml:space="preserve"> 宇 部 市</t>
  </si>
  <si>
    <t xml:space="preserve"> 山 口 市</t>
  </si>
  <si>
    <t xml:space="preserve"> 萩    市</t>
  </si>
  <si>
    <t xml:space="preserve"> 防 府 市</t>
  </si>
  <si>
    <t xml:space="preserve"> 下 松 市</t>
  </si>
  <si>
    <t xml:space="preserve"> 岩 国 市</t>
  </si>
  <si>
    <t xml:space="preserve"> 光    市</t>
  </si>
  <si>
    <t xml:space="preserve"> 長 門 市</t>
  </si>
  <si>
    <t xml:space="preserve"> 柳 井 市</t>
  </si>
  <si>
    <t xml:space="preserve"> 美 祢 市</t>
  </si>
  <si>
    <t xml:space="preserve"> 周 南 市</t>
    <rPh sb="1" eb="2">
      <t>シュウ</t>
    </rPh>
    <rPh sb="3" eb="4">
      <t>ミナミ</t>
    </rPh>
    <rPh sb="5" eb="6">
      <t>シ</t>
    </rPh>
    <phoneticPr fontId="2"/>
  </si>
  <si>
    <t>山陽小野田市</t>
    <rPh sb="0" eb="2">
      <t>サンヨウ</t>
    </rPh>
    <rPh sb="2" eb="6">
      <t>オノダシ</t>
    </rPh>
    <phoneticPr fontId="2"/>
  </si>
  <si>
    <t xml:space="preserve"> 和 木 町</t>
  </si>
  <si>
    <t xml:space="preserve"> 上 関 町</t>
  </si>
  <si>
    <t xml:space="preserve"> 田布施町</t>
  </si>
  <si>
    <t xml:space="preserve"> 平 生 町</t>
  </si>
  <si>
    <t xml:space="preserve"> 阿 武 町</t>
  </si>
  <si>
    <t>\U</t>
  </si>
  <si>
    <t>{MENUBRANCH UA}</t>
  </si>
  <si>
    <t>UA</t>
  </si>
  <si>
    <t>1 テキスト出力</t>
  </si>
  <si>
    <t>2 マクロ中止</t>
  </si>
  <si>
    <t>1､2のいずれかを選択</t>
  </si>
  <si>
    <t>{BRANCH UB}</t>
  </si>
  <si>
    <t>{BRANCH UC}</t>
  </si>
  <si>
    <t>UB</t>
  </si>
  <si>
    <t>{MENU}PF{FLUSH}C:\自動車\自動車.TXT~R~B8..N75~GQ</t>
  </si>
  <si>
    <t>{QUIT}</t>
  </si>
  <si>
    <t>UC</t>
  </si>
  <si>
    <t>\M</t>
  </si>
  <si>
    <t>{GOTO}BA100~</t>
  </si>
  <si>
    <t>スポット</t>
    <phoneticPr fontId="2"/>
  </si>
  <si>
    <t>総　　数</t>
    <phoneticPr fontId="2"/>
  </si>
  <si>
    <t>普　　通</t>
    <phoneticPr fontId="2"/>
  </si>
  <si>
    <t>小　　型</t>
    <phoneticPr fontId="2"/>
  </si>
  <si>
    <t>被 牽 引</t>
    <phoneticPr fontId="2"/>
  </si>
  <si>
    <t>普　  通</t>
    <phoneticPr fontId="2"/>
  </si>
  <si>
    <t>乗　用</t>
    <phoneticPr fontId="2"/>
  </si>
  <si>
    <t>市   町</t>
    <phoneticPr fontId="2"/>
  </si>
  <si>
    <t>乗合</t>
    <rPh sb="0" eb="2">
      <t>ノリアイ</t>
    </rPh>
    <phoneticPr fontId="2"/>
  </si>
  <si>
    <t>特種(殊)</t>
    <rPh sb="1" eb="2">
      <t>タネ</t>
    </rPh>
    <rPh sb="3" eb="4">
      <t>コト</t>
    </rPh>
    <phoneticPr fontId="2"/>
  </si>
  <si>
    <t>注　1)排気量が250ccを超えるもの。　2)三輪を含む。　3)排気量が125ccを超え､250cc以下のもの。</t>
    <phoneticPr fontId="2"/>
  </si>
  <si>
    <t>大島郡</t>
    <rPh sb="0" eb="3">
      <t>オオシマグン</t>
    </rPh>
    <phoneticPr fontId="2"/>
  </si>
  <si>
    <t>玖珂郡</t>
    <rPh sb="0" eb="3">
      <t>クガグン</t>
    </rPh>
    <phoneticPr fontId="2"/>
  </si>
  <si>
    <t>熊毛郡</t>
    <rPh sb="0" eb="3">
      <t>クマゲグン</t>
    </rPh>
    <phoneticPr fontId="2"/>
  </si>
  <si>
    <t>阿武郡</t>
    <rPh sb="0" eb="3">
      <t>アブグン</t>
    </rPh>
    <phoneticPr fontId="2"/>
  </si>
  <si>
    <t>　周防大島町</t>
    <rPh sb="1" eb="3">
      <t>スオウ</t>
    </rPh>
    <rPh sb="3" eb="6">
      <t>オオシマチョウ</t>
    </rPh>
    <phoneticPr fontId="2"/>
  </si>
  <si>
    <t>軽自動車　</t>
    <rPh sb="0" eb="4">
      <t>ケイジドウシャ</t>
    </rPh>
    <phoneticPr fontId="2"/>
  </si>
  <si>
    <t>小型二輪</t>
    <rPh sb="0" eb="2">
      <t>コガタ</t>
    </rPh>
    <rPh sb="2" eb="4">
      <t>ニリン</t>
    </rPh>
    <phoneticPr fontId="2"/>
  </si>
  <si>
    <t xml:space="preserve"> 郡    計</t>
    <rPh sb="1" eb="2">
      <t>グン</t>
    </rPh>
    <phoneticPr fontId="2"/>
  </si>
  <si>
    <t>４郡の合計</t>
    <rPh sb="1" eb="2">
      <t>グン</t>
    </rPh>
    <rPh sb="3" eb="5">
      <t>ゴウケイ</t>
    </rPh>
    <phoneticPr fontId="2"/>
  </si>
  <si>
    <t>1）</t>
    <phoneticPr fontId="2"/>
  </si>
  <si>
    <t>貨物用 2)</t>
    <phoneticPr fontId="2"/>
  </si>
  <si>
    <t>二　輪 3)</t>
    <phoneticPr fontId="2"/>
  </si>
  <si>
    <t xml:space="preserve">県　　計 </t>
    <rPh sb="0" eb="1">
      <t>ケン</t>
    </rPh>
    <rPh sb="3" eb="4">
      <t>ケイ</t>
    </rPh>
    <phoneticPr fontId="2"/>
  </si>
  <si>
    <t>所属市町不明の軽車両</t>
    <rPh sb="0" eb="2">
      <t>ショゾク</t>
    </rPh>
    <rPh sb="2" eb="3">
      <t>シ</t>
    </rPh>
    <rPh sb="3" eb="4">
      <t>マチ</t>
    </rPh>
    <rPh sb="4" eb="6">
      <t>フメイ</t>
    </rPh>
    <rPh sb="7" eb="10">
      <t>ケイシャリョウ</t>
    </rPh>
    <phoneticPr fontId="2"/>
  </si>
  <si>
    <t>厚狭郡、豊浦郡、大津郡の所属町不明の普通車両</t>
    <rPh sb="0" eb="3">
      <t>アサグン</t>
    </rPh>
    <rPh sb="4" eb="7">
      <t>トヨウラグン</t>
    </rPh>
    <rPh sb="8" eb="11">
      <t>オオツグン</t>
    </rPh>
    <rPh sb="12" eb="14">
      <t>ショゾク</t>
    </rPh>
    <rPh sb="14" eb="15">
      <t>チョウ</t>
    </rPh>
    <rPh sb="15" eb="17">
      <t>フメイ</t>
    </rPh>
    <rPh sb="18" eb="20">
      <t>フツウ</t>
    </rPh>
    <rPh sb="20" eb="22">
      <t>シャリョウ</t>
    </rPh>
    <phoneticPr fontId="2"/>
  </si>
  <si>
    <t>…</t>
  </si>
  <si>
    <t>不明</t>
    <rPh sb="0" eb="2">
      <t>フメイ</t>
    </rPh>
    <phoneticPr fontId="2"/>
  </si>
  <si>
    <t>軽不明</t>
    <rPh sb="0" eb="1">
      <t>ケイ</t>
    </rPh>
    <rPh sb="1" eb="3">
      <t>フメイ</t>
    </rPh>
    <phoneticPr fontId="2"/>
  </si>
  <si>
    <t>不明（普通車）</t>
    <rPh sb="0" eb="2">
      <t>フメイ</t>
    </rPh>
    <rPh sb="3" eb="6">
      <t>フツウシャ</t>
    </rPh>
    <phoneticPr fontId="2"/>
  </si>
  <si>
    <t>1（大島郡）</t>
    <rPh sb="2" eb="5">
      <t>オオシマグン</t>
    </rPh>
    <phoneticPr fontId="2"/>
  </si>
  <si>
    <t>2（熊毛郡）</t>
    <rPh sb="2" eb="4">
      <t>クマゲ</t>
    </rPh>
    <rPh sb="4" eb="5">
      <t>グン</t>
    </rPh>
    <phoneticPr fontId="2"/>
  </si>
  <si>
    <t>普通車＋軽自動車登録車合計</t>
    <rPh sb="0" eb="3">
      <t>フツウシャ</t>
    </rPh>
    <rPh sb="4" eb="8">
      <t>ケイジドウシャ</t>
    </rPh>
    <rPh sb="8" eb="10">
      <t>トウロク</t>
    </rPh>
    <rPh sb="10" eb="11">
      <t>クルマ</t>
    </rPh>
    <rPh sb="11" eb="13">
      <t>ゴウケイ</t>
    </rPh>
    <phoneticPr fontId="2"/>
  </si>
  <si>
    <t>普通車+軽自動車総合計</t>
    <rPh sb="0" eb="3">
      <t>フツウシャ</t>
    </rPh>
    <rPh sb="4" eb="5">
      <t>ケイ</t>
    </rPh>
    <rPh sb="5" eb="7">
      <t>ジドウ</t>
    </rPh>
    <rPh sb="7" eb="8">
      <t>シャ</t>
    </rPh>
    <rPh sb="8" eb="9">
      <t>ソウ</t>
    </rPh>
    <rPh sb="9" eb="11">
      <t>ゴウケイ</t>
    </rPh>
    <phoneticPr fontId="2"/>
  </si>
  <si>
    <t>軽自動車車種不明</t>
    <rPh sb="0" eb="1">
      <t>ケイ</t>
    </rPh>
    <rPh sb="1" eb="4">
      <t>ジドウシャ</t>
    </rPh>
    <rPh sb="4" eb="6">
      <t>シャシュ</t>
    </rPh>
    <rPh sb="6" eb="8">
      <t>フメイ</t>
    </rPh>
    <phoneticPr fontId="2"/>
  </si>
  <si>
    <t>2（熊毛郡）
1（阿武郡）</t>
    <rPh sb="9" eb="11">
      <t>アブ</t>
    </rPh>
    <rPh sb="11" eb="12">
      <t>グン</t>
    </rPh>
    <phoneticPr fontId="2"/>
  </si>
  <si>
    <t>その他の郡</t>
    <rPh sb="2" eb="3">
      <t>タ</t>
    </rPh>
    <rPh sb="4" eb="5">
      <t>グン</t>
    </rPh>
    <phoneticPr fontId="2"/>
  </si>
  <si>
    <t>　町別の数値には、軽自動車検査協会検査車両を含まない。</t>
    <rPh sb="1" eb="2">
      <t>マチ</t>
    </rPh>
    <rPh sb="9" eb="13">
      <t>ケイジドウシャ</t>
    </rPh>
    <rPh sb="13" eb="15">
      <t>ケンサ</t>
    </rPh>
    <rPh sb="15" eb="17">
      <t>キョウカイ</t>
    </rPh>
    <rPh sb="17" eb="19">
      <t>ケンサ</t>
    </rPh>
    <rPh sb="19" eb="21">
      <t>シャリョウ</t>
    </rPh>
    <phoneticPr fontId="2"/>
  </si>
  <si>
    <t>自動車保有台数（令和4年3月31日）</t>
    <rPh sb="8" eb="9">
      <t>レイ</t>
    </rPh>
    <rPh sb="9" eb="10">
      <t>ワ</t>
    </rPh>
    <rPh sb="11" eb="12">
      <t>ネン</t>
    </rPh>
    <rPh sb="12" eb="13">
      <t>ヘイネン</t>
    </rPh>
    <rPh sb="13" eb="14">
      <t>ガツ</t>
    </rPh>
    <rPh sb="16" eb="17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</si>
</sst>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\ ###\ ##0"/>
    <numFmt numFmtId="178" formatCode="###\ ###\ ##0;&quot;△&quot;###\ ###\ ##0;&quot;－&quot;"/>
  </numFmts>
  <fonts count="13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3" fontId="1" fillId="0" borderId="0" xfId="0" applyNumberFormat="1" applyFont="1" applyBorder="1" applyAlignment="1"/>
    <xf numFmtId="0" fontId="3" fillId="0" borderId="0" xfId="0" applyFont="1" applyBorder="1" applyAlignment="1"/>
    <xf numFmtId="176" fontId="3" fillId="0" borderId="0" xfId="0" applyNumberFormat="1" applyFont="1" applyBorder="1" applyAlignment="1"/>
    <xf numFmtId="3" fontId="3" fillId="0" borderId="0" xfId="0" applyNumberFormat="1" applyFont="1" applyBorder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/>
    <xf numFmtId="176" fontId="6" fillId="0" borderId="0" xfId="0" applyNumberFormat="1" applyFont="1" applyBorder="1" applyAlignment="1">
      <alignment horizontal="right"/>
    </xf>
    <xf numFmtId="176" fontId="6" fillId="0" borderId="1" xfId="0" applyNumberFormat="1" applyFont="1" applyBorder="1" applyAlignment="1"/>
    <xf numFmtId="3" fontId="6" fillId="0" borderId="2" xfId="0" applyNumberFormat="1" applyFont="1" applyFill="1" applyBorder="1" applyAlignment="1"/>
    <xf numFmtId="3" fontId="6" fillId="0" borderId="0" xfId="0" applyNumberFormat="1" applyFont="1" applyBorder="1" applyAlignment="1"/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/>
    <xf numFmtId="0" fontId="6" fillId="2" borderId="5" xfId="0" applyFont="1" applyFill="1" applyBorder="1">
      <alignment vertical="center"/>
    </xf>
    <xf numFmtId="3" fontId="4" fillId="2" borderId="5" xfId="0" applyNumberFormat="1" applyFont="1" applyFill="1" applyBorder="1" applyAlignment="1"/>
    <xf numFmtId="0" fontId="3" fillId="2" borderId="5" xfId="0" applyFont="1" applyFill="1" applyBorder="1" applyAlignment="1"/>
    <xf numFmtId="0" fontId="6" fillId="2" borderId="5" xfId="0" applyFont="1" applyFill="1" applyBorder="1" applyAlignment="1"/>
    <xf numFmtId="3" fontId="6" fillId="2" borderId="5" xfId="0" applyNumberFormat="1" applyFont="1" applyFill="1" applyBorder="1" applyAlignment="1"/>
    <xf numFmtId="3" fontId="9" fillId="2" borderId="5" xfId="0" applyNumberFormat="1" applyFont="1" applyFill="1" applyBorder="1" applyAlignment="1">
      <alignment horizontal="center"/>
    </xf>
    <xf numFmtId="3" fontId="8" fillId="2" borderId="5" xfId="0" applyNumberFormat="1" applyFont="1" applyFill="1" applyBorder="1" applyAlignment="1"/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Continuous"/>
    </xf>
    <xf numFmtId="3" fontId="6" fillId="2" borderId="8" xfId="0" applyNumberFormat="1" applyFont="1" applyFill="1" applyBorder="1" applyAlignment="1">
      <alignment horizontal="centerContinuous"/>
    </xf>
    <xf numFmtId="3" fontId="6" fillId="2" borderId="9" xfId="0" applyNumberFormat="1" applyFont="1" applyFill="1" applyBorder="1" applyAlignment="1">
      <alignment horizontal="centerContinuous"/>
    </xf>
    <xf numFmtId="3" fontId="6" fillId="2" borderId="2" xfId="0" applyNumberFormat="1" applyFont="1" applyFill="1" applyBorder="1" applyAlignment="1">
      <alignment horizontal="centerContinuous"/>
    </xf>
    <xf numFmtId="3" fontId="7" fillId="2" borderId="6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shrinkToFit="1"/>
    </xf>
    <xf numFmtId="3" fontId="4" fillId="2" borderId="5" xfId="0" applyNumberFormat="1" applyFont="1" applyFill="1" applyBorder="1" applyAlignment="1">
      <alignment horizontal="right"/>
    </xf>
    <xf numFmtId="3" fontId="6" fillId="2" borderId="7" xfId="0" applyNumberFormat="1" applyFont="1" applyFill="1" applyBorder="1" applyAlignment="1">
      <alignment horizontal="center"/>
    </xf>
    <xf numFmtId="3" fontId="9" fillId="2" borderId="5" xfId="0" applyNumberFormat="1" applyFont="1" applyFill="1" applyBorder="1" applyAlignment="1"/>
    <xf numFmtId="176" fontId="7" fillId="0" borderId="0" xfId="0" applyNumberFormat="1" applyFont="1" applyBorder="1" applyAlignment="1"/>
    <xf numFmtId="176" fontId="9" fillId="0" borderId="0" xfId="0" applyNumberFormat="1" applyFont="1" applyBorder="1" applyAlignment="1"/>
    <xf numFmtId="176" fontId="9" fillId="0" borderId="0" xfId="0" applyNumberFormat="1" applyFont="1" applyBorder="1" applyAlignment="1">
      <alignment wrapText="1"/>
    </xf>
    <xf numFmtId="3" fontId="11" fillId="2" borderId="5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76" fontId="12" fillId="0" borderId="0" xfId="0" applyNumberFormat="1" applyFont="1" applyBorder="1" applyAlignment="1"/>
    <xf numFmtId="0" fontId="0" fillId="0" borderId="0" xfId="0" applyBorder="1" applyAlignment="1"/>
    <xf numFmtId="0" fontId="0" fillId="0" borderId="1" xfId="0" applyBorder="1" applyAlignment="1"/>
    <xf numFmtId="176" fontId="6" fillId="0" borderId="2" xfId="0" applyNumberFormat="1" applyFont="1" applyBorder="1" applyAlignment="1"/>
    <xf numFmtId="176" fontId="12" fillId="0" borderId="2" xfId="0" applyNumberFormat="1" applyFont="1" applyBorder="1" applyAlignment="1"/>
    <xf numFmtId="176" fontId="6" fillId="0" borderId="2" xfId="0" applyNumberFormat="1" applyFont="1" applyBorder="1" applyAlignment="1">
      <alignment horizontal="right"/>
    </xf>
    <xf numFmtId="3" fontId="6" fillId="0" borderId="0" xfId="0" applyNumberFormat="1" applyFont="1" applyFill="1" applyBorder="1" applyAlignment="1"/>
    <xf numFmtId="178" fontId="4" fillId="0" borderId="0" xfId="0" applyNumberFormat="1" applyFont="1" applyBorder="1" applyAlignment="1">
      <alignment shrinkToFit="1"/>
    </xf>
    <xf numFmtId="178" fontId="10" fillId="0" borderId="0" xfId="0" applyNumberFormat="1" applyFont="1" applyFill="1" applyBorder="1" applyAlignment="1" applyProtection="1">
      <alignment horizontal="right" shrinkToFit="1"/>
      <protection locked="0"/>
    </xf>
    <xf numFmtId="178" fontId="3" fillId="0" borderId="0" xfId="0" applyNumberFormat="1" applyFont="1" applyBorder="1" applyAlignment="1">
      <alignment shrinkToFit="1"/>
    </xf>
    <xf numFmtId="178" fontId="4" fillId="0" borderId="0" xfId="0" applyNumberFormat="1" applyFont="1" applyBorder="1" applyAlignment="1">
      <alignment horizontal="right" shrinkToFit="1"/>
    </xf>
    <xf numFmtId="178" fontId="4" fillId="0" borderId="0" xfId="0" applyNumberFormat="1" applyFont="1" applyFill="1" applyBorder="1" applyAlignment="1">
      <alignment shrinkToFit="1"/>
    </xf>
    <xf numFmtId="178" fontId="6" fillId="0" borderId="0" xfId="0" applyNumberFormat="1" applyFont="1" applyBorder="1" applyAlignment="1">
      <alignment shrinkToFit="1"/>
    </xf>
    <xf numFmtId="178" fontId="6" fillId="0" borderId="0" xfId="0" applyNumberFormat="1" applyFont="1" applyBorder="1" applyAlignment="1">
      <alignment horizontal="right" shrinkToFit="1"/>
    </xf>
    <xf numFmtId="178" fontId="4" fillId="0" borderId="12" xfId="0" applyNumberFormat="1" applyFont="1" applyBorder="1" applyAlignment="1" applyProtection="1">
      <alignment horizontal="right" shrinkToFit="1"/>
      <protection locked="0"/>
    </xf>
    <xf numFmtId="178" fontId="4" fillId="0" borderId="0" xfId="0" applyNumberFormat="1" applyFont="1" applyAlignment="1" applyProtection="1">
      <alignment horizontal="right" shrinkToFit="1"/>
      <protection locked="0"/>
    </xf>
    <xf numFmtId="178" fontId="4" fillId="0" borderId="0" xfId="0" applyNumberFormat="1" applyFont="1" applyFill="1" applyAlignment="1" applyProtection="1">
      <alignment horizontal="right" shrinkToFit="1"/>
      <protection locked="0"/>
    </xf>
    <xf numFmtId="178" fontId="8" fillId="0" borderId="0" xfId="0" applyNumberFormat="1" applyFont="1" applyBorder="1" applyAlignment="1">
      <alignment shrinkToFit="1"/>
    </xf>
    <xf numFmtId="178" fontId="6" fillId="0" borderId="12" xfId="0" applyNumberFormat="1" applyFont="1" applyBorder="1" applyAlignment="1" applyProtection="1">
      <alignment horizontal="right" shrinkToFit="1"/>
      <protection locked="0"/>
    </xf>
    <xf numFmtId="178" fontId="6" fillId="0" borderId="0" xfId="0" applyNumberFormat="1" applyFont="1" applyAlignment="1" applyProtection="1">
      <alignment horizontal="right" shrinkToFit="1"/>
      <protection locked="0"/>
    </xf>
    <xf numFmtId="178" fontId="6" fillId="0" borderId="0" xfId="0" applyNumberFormat="1" applyFont="1" applyFill="1" applyBorder="1" applyAlignment="1">
      <alignment horizontal="right" shrinkToFit="1"/>
    </xf>
    <xf numFmtId="0" fontId="3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69</xdr:row>
      <xdr:rowOff>19050</xdr:rowOff>
    </xdr:from>
    <xdr:to>
      <xdr:col>5</xdr:col>
      <xdr:colOff>295275</xdr:colOff>
      <xdr:row>71</xdr:row>
      <xdr:rowOff>47625</xdr:rowOff>
    </xdr:to>
    <xdr:sp macro="[0]!web" textlink="">
      <xdr:nvSpPr>
        <xdr:cNvPr id="1025" name="AutoShape 1">
          <a:extLst>
            <a:ext uri="{FF2B5EF4-FFF2-40B4-BE49-F238E27FC236}">
              <a16:creationId xmlns:a16="http://schemas.microsoft.com/office/drawing/2014/main" id="{661DCBB2-6F15-44E5-BA12-F378DD788484}"/>
            </a:ext>
          </a:extLst>
        </xdr:cNvPr>
        <xdr:cNvSpPr>
          <a:spLocks noChangeArrowheads="1"/>
        </xdr:cNvSpPr>
      </xdr:nvSpPr>
      <xdr:spPr bwMode="auto">
        <a:xfrm>
          <a:off x="3105150" y="13896975"/>
          <a:ext cx="885825" cy="371475"/>
        </a:xfrm>
        <a:prstGeom prst="roundRect">
          <a:avLst>
            <a:gd name="adj" fmla="val 16667"/>
          </a:avLst>
        </a:prstGeom>
        <a:solidFill>
          <a:srgbClr val="808080"/>
        </a:solidFill>
        <a:ln w="1905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U70"/>
  <sheetViews>
    <sheetView tabSelected="1" zoomScale="115" zoomScaleNormal="11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17" sqref="H17"/>
    </sheetView>
  </sheetViews>
  <sheetFormatPr defaultColWidth="10.75" defaultRowHeight="13.5" x14ac:dyDescent="0.15"/>
  <cols>
    <col min="1" max="1" width="10.75" style="2" customWidth="1"/>
    <col min="2" max="2" width="11.625" style="2" customWidth="1"/>
    <col min="3" max="3" width="8.875" style="2" customWidth="1"/>
    <col min="4" max="4" width="8.75" style="2" customWidth="1"/>
    <col min="5" max="5" width="9.125" style="2" customWidth="1"/>
    <col min="6" max="6" width="8.625" style="2" customWidth="1"/>
    <col min="7" max="7" width="9.875" style="2" customWidth="1"/>
    <col min="8" max="8" width="10.125" style="2" customWidth="1"/>
    <col min="9" max="9" width="9.25" style="2" customWidth="1"/>
    <col min="10" max="10" width="9.125" style="2" customWidth="1"/>
    <col min="11" max="11" width="10.125" style="2" customWidth="1"/>
    <col min="12" max="12" width="10" style="2" customWidth="1"/>
    <col min="13" max="14" width="8.875" style="2" customWidth="1"/>
    <col min="15" max="16384" width="10.75" style="2"/>
  </cols>
  <sheetData>
    <row r="1" spans="1:255" ht="24" x14ac:dyDescent="0.25">
      <c r="A1" s="6" t="s">
        <v>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20.100000000000001" customHeight="1" x14ac:dyDescent="0.15">
      <c r="A2" s="1" t="s">
        <v>74</v>
      </c>
      <c r="B2" s="7"/>
      <c r="C2" s="7"/>
      <c r="D2" s="7"/>
      <c r="E2" s="7"/>
      <c r="F2" s="7"/>
      <c r="G2" s="8"/>
      <c r="H2" s="7"/>
      <c r="I2" s="7"/>
      <c r="J2" s="7"/>
      <c r="K2" s="7"/>
      <c r="L2" s="7"/>
      <c r="M2" s="7"/>
      <c r="N2" s="7"/>
    </row>
    <row r="3" spans="1:255" ht="20.100000000000001" customHeight="1" x14ac:dyDescent="0.15">
      <c r="A3" s="7" t="s">
        <v>73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255" ht="20.100000000000001" customHeight="1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9"/>
      <c r="N4" s="9" t="s">
        <v>0</v>
      </c>
    </row>
    <row r="5" spans="1:255" ht="24.95" customHeight="1" x14ac:dyDescent="0.15">
      <c r="A5" s="15" t="s">
        <v>43</v>
      </c>
      <c r="B5" s="24" t="s">
        <v>37</v>
      </c>
      <c r="C5" s="25" t="s">
        <v>1</v>
      </c>
      <c r="D5" s="26"/>
      <c r="E5" s="27"/>
      <c r="F5" s="24" t="s">
        <v>44</v>
      </c>
      <c r="G5" s="28" t="s">
        <v>2</v>
      </c>
      <c r="H5" s="28"/>
      <c r="I5" s="24" t="s">
        <v>45</v>
      </c>
      <c r="J5" s="29" t="s">
        <v>53</v>
      </c>
      <c r="K5" s="25" t="s">
        <v>52</v>
      </c>
      <c r="L5" s="26"/>
      <c r="M5" s="26"/>
      <c r="N5" s="26"/>
    </row>
    <row r="6" spans="1:255" ht="24.95" customHeight="1" x14ac:dyDescent="0.15">
      <c r="A6" s="16"/>
      <c r="B6" s="30"/>
      <c r="C6" s="31" t="s">
        <v>38</v>
      </c>
      <c r="D6" s="32" t="s">
        <v>39</v>
      </c>
      <c r="E6" s="31" t="s">
        <v>40</v>
      </c>
      <c r="F6" s="30"/>
      <c r="G6" s="32" t="s">
        <v>41</v>
      </c>
      <c r="H6" s="32" t="s">
        <v>39</v>
      </c>
      <c r="I6" s="30"/>
      <c r="J6" s="30" t="s">
        <v>56</v>
      </c>
      <c r="K6" s="31" t="s">
        <v>57</v>
      </c>
      <c r="L6" s="32" t="s">
        <v>42</v>
      </c>
      <c r="M6" s="31" t="s">
        <v>58</v>
      </c>
      <c r="N6" s="35" t="s">
        <v>63</v>
      </c>
    </row>
    <row r="7" spans="1:255" ht="24.95" customHeight="1" x14ac:dyDescent="0.15">
      <c r="A7" s="17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255" ht="24.95" customHeight="1" x14ac:dyDescent="0.15">
      <c r="A8" s="34" t="s">
        <v>59</v>
      </c>
      <c r="B8" s="49">
        <v>1067387</v>
      </c>
      <c r="C8" s="49">
        <v>25435</v>
      </c>
      <c r="D8" s="49">
        <v>38966</v>
      </c>
      <c r="E8" s="49">
        <v>2007</v>
      </c>
      <c r="F8" s="50">
        <v>2294</v>
      </c>
      <c r="G8" s="49">
        <v>220412</v>
      </c>
      <c r="H8" s="49">
        <v>235799</v>
      </c>
      <c r="I8" s="49">
        <v>17972</v>
      </c>
      <c r="J8" s="49">
        <v>17180</v>
      </c>
      <c r="K8" s="49">
        <v>128992</v>
      </c>
      <c r="L8" s="49">
        <v>362490</v>
      </c>
      <c r="M8" s="49">
        <v>15809</v>
      </c>
      <c r="N8" s="49">
        <v>31</v>
      </c>
    </row>
    <row r="9" spans="1:255" ht="24.95" customHeight="1" x14ac:dyDescent="0.15">
      <c r="A9" s="19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63" t="s">
        <v>68</v>
      </c>
      <c r="P9" s="63" t="s">
        <v>70</v>
      </c>
      <c r="Q9" s="63" t="s">
        <v>69</v>
      </c>
    </row>
    <row r="10" spans="1:255" ht="24.95" customHeight="1" x14ac:dyDescent="0.15">
      <c r="A10" s="18" t="s">
        <v>3</v>
      </c>
      <c r="B10" s="49">
        <v>1008748</v>
      </c>
      <c r="C10" s="49">
        <v>24662</v>
      </c>
      <c r="D10" s="49">
        <v>37925</v>
      </c>
      <c r="E10" s="49">
        <v>1965</v>
      </c>
      <c r="F10" s="49">
        <v>2155</v>
      </c>
      <c r="G10" s="49">
        <v>213088</v>
      </c>
      <c r="H10" s="49">
        <v>227428</v>
      </c>
      <c r="I10" s="49">
        <v>17242</v>
      </c>
      <c r="J10" s="49">
        <v>16604</v>
      </c>
      <c r="K10" s="49">
        <v>121233</v>
      </c>
      <c r="L10" s="49">
        <v>346415</v>
      </c>
      <c r="M10" s="52" t="s">
        <v>62</v>
      </c>
      <c r="N10" s="53">
        <v>31</v>
      </c>
      <c r="O10" s="64"/>
      <c r="P10" s="64"/>
      <c r="Q10" s="64"/>
    </row>
    <row r="11" spans="1:255" ht="24.95" customHeight="1" x14ac:dyDescent="0.15">
      <c r="A11" s="20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5"/>
      <c r="N11" s="54"/>
    </row>
    <row r="12" spans="1:255" ht="24.95" customHeight="1" x14ac:dyDescent="0.15">
      <c r="A12" s="21" t="s">
        <v>4</v>
      </c>
      <c r="B12" s="54">
        <v>181083</v>
      </c>
      <c r="C12" s="54">
        <v>3757</v>
      </c>
      <c r="D12" s="54">
        <v>5317</v>
      </c>
      <c r="E12" s="54">
        <v>552</v>
      </c>
      <c r="F12" s="54">
        <v>513</v>
      </c>
      <c r="G12" s="54">
        <v>37651</v>
      </c>
      <c r="H12" s="54">
        <v>40491</v>
      </c>
      <c r="I12" s="54">
        <v>2769</v>
      </c>
      <c r="J12" s="54">
        <v>2984</v>
      </c>
      <c r="K12" s="54">
        <v>20726</v>
      </c>
      <c r="L12" s="54">
        <v>66316</v>
      </c>
      <c r="M12" s="55" t="s">
        <v>62</v>
      </c>
      <c r="N12" s="54">
        <v>7</v>
      </c>
      <c r="O12" s="3">
        <f>SUM(C12:M12)</f>
        <v>181076</v>
      </c>
      <c r="P12" s="3">
        <f>B12-O12</f>
        <v>7</v>
      </c>
      <c r="Q12" s="3">
        <f>SUM(O12:P12)</f>
        <v>181083</v>
      </c>
    </row>
    <row r="13" spans="1:255" ht="24.95" customHeight="1" x14ac:dyDescent="0.15">
      <c r="A13" s="21" t="s">
        <v>5</v>
      </c>
      <c r="B13" s="54">
        <v>126687</v>
      </c>
      <c r="C13" s="54">
        <v>3143</v>
      </c>
      <c r="D13" s="54">
        <v>5078</v>
      </c>
      <c r="E13" s="54">
        <v>269</v>
      </c>
      <c r="F13" s="54">
        <v>286</v>
      </c>
      <c r="G13" s="54">
        <v>28452</v>
      </c>
      <c r="H13" s="54">
        <v>29648</v>
      </c>
      <c r="I13" s="54">
        <v>2072</v>
      </c>
      <c r="J13" s="54">
        <v>1863</v>
      </c>
      <c r="K13" s="54">
        <v>12715</v>
      </c>
      <c r="L13" s="54">
        <v>43159</v>
      </c>
      <c r="M13" s="55" t="s">
        <v>62</v>
      </c>
      <c r="N13" s="54">
        <v>2</v>
      </c>
      <c r="O13" s="3">
        <f>SUM(C13:M13)</f>
        <v>126685</v>
      </c>
      <c r="P13" s="3">
        <f t="shared" ref="P13:P24" si="0">B13-O13</f>
        <v>2</v>
      </c>
      <c r="Q13" s="3">
        <f>SUM(O13:P13)</f>
        <v>126687</v>
      </c>
    </row>
    <row r="14" spans="1:255" ht="24.95" customHeight="1" x14ac:dyDescent="0.15">
      <c r="A14" s="21" t="s">
        <v>6</v>
      </c>
      <c r="B14" s="54">
        <v>157855</v>
      </c>
      <c r="C14" s="54">
        <v>4215</v>
      </c>
      <c r="D14" s="54">
        <v>6054</v>
      </c>
      <c r="E14" s="54">
        <v>132</v>
      </c>
      <c r="F14" s="54">
        <v>373</v>
      </c>
      <c r="G14" s="54">
        <v>33534</v>
      </c>
      <c r="H14" s="54">
        <v>38138</v>
      </c>
      <c r="I14" s="54">
        <v>2646</v>
      </c>
      <c r="J14" s="54">
        <v>2478</v>
      </c>
      <c r="K14" s="54">
        <v>18167</v>
      </c>
      <c r="L14" s="54">
        <v>52116</v>
      </c>
      <c r="M14" s="55" t="s">
        <v>62</v>
      </c>
      <c r="N14" s="54">
        <v>2</v>
      </c>
      <c r="O14" s="3">
        <f t="shared" ref="O14:O24" si="1">SUM(C14:M14)</f>
        <v>157853</v>
      </c>
      <c r="P14" s="3">
        <f t="shared" si="0"/>
        <v>2</v>
      </c>
      <c r="Q14" s="3">
        <f t="shared" ref="Q14:Q28" si="2">SUM(O14:P14)</f>
        <v>157855</v>
      </c>
    </row>
    <row r="15" spans="1:255" ht="24.95" customHeight="1" x14ac:dyDescent="0.15">
      <c r="A15" s="21" t="s">
        <v>7</v>
      </c>
      <c r="B15" s="54">
        <v>35704</v>
      </c>
      <c r="C15" s="54">
        <v>665</v>
      </c>
      <c r="D15" s="54">
        <v>1227</v>
      </c>
      <c r="E15" s="54">
        <v>6</v>
      </c>
      <c r="F15" s="54">
        <v>120</v>
      </c>
      <c r="G15" s="54">
        <v>5759</v>
      </c>
      <c r="H15" s="54">
        <v>7427</v>
      </c>
      <c r="I15" s="54">
        <v>663</v>
      </c>
      <c r="J15" s="54">
        <v>401</v>
      </c>
      <c r="K15" s="54">
        <v>6688</v>
      </c>
      <c r="L15" s="54">
        <v>12747</v>
      </c>
      <c r="M15" s="55" t="s">
        <v>62</v>
      </c>
      <c r="N15" s="54">
        <v>1</v>
      </c>
      <c r="O15" s="3">
        <f t="shared" si="1"/>
        <v>35703</v>
      </c>
      <c r="P15" s="3">
        <f t="shared" si="0"/>
        <v>1</v>
      </c>
      <c r="Q15" s="3">
        <f t="shared" si="2"/>
        <v>35704</v>
      </c>
    </row>
    <row r="16" spans="1:255" ht="24.95" customHeight="1" x14ac:dyDescent="0.15">
      <c r="A16" s="21" t="s">
        <v>8</v>
      </c>
      <c r="B16" s="54">
        <v>89312</v>
      </c>
      <c r="C16" s="54">
        <v>2378</v>
      </c>
      <c r="D16" s="54">
        <v>3117</v>
      </c>
      <c r="E16" s="54">
        <v>193</v>
      </c>
      <c r="F16" s="54">
        <v>135</v>
      </c>
      <c r="G16" s="54">
        <v>20120</v>
      </c>
      <c r="H16" s="54">
        <v>19339</v>
      </c>
      <c r="I16" s="54">
        <v>1384</v>
      </c>
      <c r="J16" s="54">
        <v>1642</v>
      </c>
      <c r="K16" s="54">
        <v>8958</v>
      </c>
      <c r="L16" s="54">
        <v>32042</v>
      </c>
      <c r="M16" s="55" t="s">
        <v>62</v>
      </c>
      <c r="N16" s="54">
        <v>4</v>
      </c>
      <c r="O16" s="3">
        <f t="shared" si="1"/>
        <v>89308</v>
      </c>
      <c r="P16" s="3">
        <f t="shared" si="0"/>
        <v>4</v>
      </c>
      <c r="Q16" s="3">
        <f t="shared" si="2"/>
        <v>89312</v>
      </c>
    </row>
    <row r="17" spans="1:17" ht="24.95" customHeight="1" x14ac:dyDescent="0.15">
      <c r="A17" s="21" t="s">
        <v>9</v>
      </c>
      <c r="B17" s="54">
        <v>46775</v>
      </c>
      <c r="C17" s="54">
        <v>1999</v>
      </c>
      <c r="D17" s="54">
        <v>2751</v>
      </c>
      <c r="E17" s="54">
        <v>137</v>
      </c>
      <c r="F17" s="54">
        <v>114</v>
      </c>
      <c r="G17" s="54">
        <v>9763</v>
      </c>
      <c r="H17" s="54">
        <v>9754</v>
      </c>
      <c r="I17" s="54">
        <v>1226</v>
      </c>
      <c r="J17" s="54">
        <v>745</v>
      </c>
      <c r="K17" s="54">
        <v>4972</v>
      </c>
      <c r="L17" s="54">
        <v>15314</v>
      </c>
      <c r="M17" s="55" t="s">
        <v>62</v>
      </c>
      <c r="N17" s="54">
        <v>0</v>
      </c>
      <c r="O17" s="3">
        <f t="shared" si="1"/>
        <v>46775</v>
      </c>
      <c r="P17" s="3">
        <f t="shared" si="0"/>
        <v>0</v>
      </c>
      <c r="Q17" s="3">
        <f t="shared" si="2"/>
        <v>46775</v>
      </c>
    </row>
    <row r="18" spans="1:17" ht="24.95" customHeight="1" x14ac:dyDescent="0.15">
      <c r="A18" s="21" t="s">
        <v>10</v>
      </c>
      <c r="B18" s="54">
        <v>103406</v>
      </c>
      <c r="C18" s="54">
        <v>2428</v>
      </c>
      <c r="D18" s="54">
        <v>3996</v>
      </c>
      <c r="E18" s="54">
        <v>103</v>
      </c>
      <c r="F18" s="54">
        <v>201</v>
      </c>
      <c r="G18" s="54">
        <v>21981</v>
      </c>
      <c r="H18" s="54">
        <v>22514</v>
      </c>
      <c r="I18" s="54">
        <v>1841</v>
      </c>
      <c r="J18" s="54">
        <v>2025</v>
      </c>
      <c r="K18" s="54">
        <v>14090</v>
      </c>
      <c r="L18" s="54">
        <v>34217</v>
      </c>
      <c r="M18" s="55" t="s">
        <v>62</v>
      </c>
      <c r="N18" s="54">
        <v>10</v>
      </c>
      <c r="O18" s="3">
        <f t="shared" si="1"/>
        <v>103396</v>
      </c>
      <c r="P18" s="3">
        <f t="shared" si="0"/>
        <v>10</v>
      </c>
      <c r="Q18" s="3">
        <f t="shared" si="2"/>
        <v>103406</v>
      </c>
    </row>
    <row r="19" spans="1:17" ht="24.95" customHeight="1" x14ac:dyDescent="0.15">
      <c r="A19" s="21" t="s">
        <v>11</v>
      </c>
      <c r="B19" s="54">
        <v>37879</v>
      </c>
      <c r="C19" s="54">
        <v>626</v>
      </c>
      <c r="D19" s="54">
        <v>1103</v>
      </c>
      <c r="E19" s="54">
        <v>25</v>
      </c>
      <c r="F19" s="54">
        <v>73</v>
      </c>
      <c r="G19" s="54">
        <v>8288</v>
      </c>
      <c r="H19" s="54">
        <v>9210</v>
      </c>
      <c r="I19" s="54">
        <v>459</v>
      </c>
      <c r="J19" s="54">
        <v>636</v>
      </c>
      <c r="K19" s="54">
        <v>4012</v>
      </c>
      <c r="L19" s="54">
        <v>13447</v>
      </c>
      <c r="M19" s="55" t="s">
        <v>62</v>
      </c>
      <c r="N19" s="54">
        <v>0</v>
      </c>
      <c r="O19" s="3">
        <f t="shared" si="1"/>
        <v>37879</v>
      </c>
      <c r="P19" s="3">
        <f t="shared" si="0"/>
        <v>0</v>
      </c>
      <c r="Q19" s="3">
        <f t="shared" si="2"/>
        <v>37879</v>
      </c>
    </row>
    <row r="20" spans="1:17" ht="24.95" customHeight="1" x14ac:dyDescent="0.15">
      <c r="A20" s="21" t="s">
        <v>12</v>
      </c>
      <c r="B20" s="54">
        <v>26617</v>
      </c>
      <c r="C20" s="54">
        <v>484</v>
      </c>
      <c r="D20" s="54">
        <v>626</v>
      </c>
      <c r="E20" s="54">
        <v>115</v>
      </c>
      <c r="F20" s="54">
        <v>72</v>
      </c>
      <c r="G20" s="54">
        <v>4608</v>
      </c>
      <c r="H20" s="54">
        <v>5647</v>
      </c>
      <c r="I20" s="54">
        <v>503</v>
      </c>
      <c r="J20" s="54">
        <v>283</v>
      </c>
      <c r="K20" s="54">
        <v>4881</v>
      </c>
      <c r="L20" s="54">
        <v>9398</v>
      </c>
      <c r="M20" s="55" t="s">
        <v>62</v>
      </c>
      <c r="N20" s="54">
        <v>0</v>
      </c>
      <c r="O20" s="3">
        <f t="shared" si="1"/>
        <v>26617</v>
      </c>
      <c r="P20" s="3">
        <f t="shared" si="0"/>
        <v>0</v>
      </c>
      <c r="Q20" s="3">
        <f t="shared" si="2"/>
        <v>26617</v>
      </c>
    </row>
    <row r="21" spans="1:17" ht="24.95" customHeight="1" x14ac:dyDescent="0.15">
      <c r="A21" s="21" t="s">
        <v>13</v>
      </c>
      <c r="B21" s="54">
        <v>24613</v>
      </c>
      <c r="C21" s="54">
        <v>465</v>
      </c>
      <c r="D21" s="54">
        <v>933</v>
      </c>
      <c r="E21" s="54">
        <v>14</v>
      </c>
      <c r="F21" s="54">
        <v>58</v>
      </c>
      <c r="G21" s="54">
        <v>4538</v>
      </c>
      <c r="H21" s="54">
        <v>5322</v>
      </c>
      <c r="I21" s="54">
        <v>370</v>
      </c>
      <c r="J21" s="54">
        <v>341</v>
      </c>
      <c r="K21" s="54">
        <v>3935</v>
      </c>
      <c r="L21" s="54">
        <v>8635</v>
      </c>
      <c r="M21" s="55" t="s">
        <v>62</v>
      </c>
      <c r="N21" s="54">
        <v>2</v>
      </c>
      <c r="O21" s="3">
        <f t="shared" si="1"/>
        <v>24611</v>
      </c>
      <c r="P21" s="3">
        <f t="shared" si="0"/>
        <v>2</v>
      </c>
      <c r="Q21" s="3">
        <f t="shared" si="2"/>
        <v>24613</v>
      </c>
    </row>
    <row r="22" spans="1:17" ht="24.95" customHeight="1" x14ac:dyDescent="0.15">
      <c r="A22" s="21" t="s">
        <v>14</v>
      </c>
      <c r="B22" s="54">
        <v>22669</v>
      </c>
      <c r="C22" s="54">
        <v>653</v>
      </c>
      <c r="D22" s="54">
        <v>735</v>
      </c>
      <c r="E22" s="54">
        <v>50</v>
      </c>
      <c r="F22" s="54">
        <v>36</v>
      </c>
      <c r="G22" s="54">
        <v>3752</v>
      </c>
      <c r="H22" s="54">
        <v>4614</v>
      </c>
      <c r="I22" s="54">
        <v>467</v>
      </c>
      <c r="J22" s="54">
        <v>296</v>
      </c>
      <c r="K22" s="54">
        <v>4480</v>
      </c>
      <c r="L22" s="54">
        <v>7585</v>
      </c>
      <c r="M22" s="55" t="s">
        <v>62</v>
      </c>
      <c r="N22" s="54">
        <v>1</v>
      </c>
      <c r="O22" s="3">
        <f t="shared" si="1"/>
        <v>22668</v>
      </c>
      <c r="P22" s="3">
        <f t="shared" si="0"/>
        <v>1</v>
      </c>
      <c r="Q22" s="3">
        <f t="shared" si="2"/>
        <v>22669</v>
      </c>
    </row>
    <row r="23" spans="1:17" ht="24.95" customHeight="1" x14ac:dyDescent="0.15">
      <c r="A23" s="21" t="s">
        <v>15</v>
      </c>
      <c r="B23" s="54">
        <v>109072</v>
      </c>
      <c r="C23" s="54">
        <v>2765</v>
      </c>
      <c r="D23" s="54">
        <v>5590</v>
      </c>
      <c r="E23" s="54">
        <v>299</v>
      </c>
      <c r="F23" s="54">
        <v>122</v>
      </c>
      <c r="G23" s="54">
        <v>24315</v>
      </c>
      <c r="H23" s="54">
        <v>24831</v>
      </c>
      <c r="I23" s="54">
        <v>2121</v>
      </c>
      <c r="J23" s="54">
        <v>2124</v>
      </c>
      <c r="K23" s="54">
        <v>12726</v>
      </c>
      <c r="L23" s="54">
        <v>34177</v>
      </c>
      <c r="M23" s="55" t="s">
        <v>62</v>
      </c>
      <c r="N23" s="54">
        <v>2</v>
      </c>
      <c r="O23" s="3">
        <f t="shared" si="1"/>
        <v>109070</v>
      </c>
      <c r="P23" s="3">
        <f t="shared" si="0"/>
        <v>2</v>
      </c>
      <c r="Q23" s="3">
        <f t="shared" si="2"/>
        <v>109072</v>
      </c>
    </row>
    <row r="24" spans="1:17" ht="24.95" customHeight="1" x14ac:dyDescent="0.15">
      <c r="A24" s="22" t="s">
        <v>16</v>
      </c>
      <c r="B24" s="54">
        <v>47076</v>
      </c>
      <c r="C24" s="54">
        <v>1084</v>
      </c>
      <c r="D24" s="54">
        <v>1398</v>
      </c>
      <c r="E24" s="54">
        <v>70</v>
      </c>
      <c r="F24" s="54">
        <v>52</v>
      </c>
      <c r="G24" s="54">
        <v>10327</v>
      </c>
      <c r="H24" s="54">
        <v>10493</v>
      </c>
      <c r="I24" s="54">
        <v>721</v>
      </c>
      <c r="J24" s="54">
        <v>786</v>
      </c>
      <c r="K24" s="54">
        <v>4883</v>
      </c>
      <c r="L24" s="54">
        <v>17262</v>
      </c>
      <c r="M24" s="55" t="s">
        <v>62</v>
      </c>
      <c r="N24" s="54">
        <v>0</v>
      </c>
      <c r="O24" s="3">
        <f t="shared" si="1"/>
        <v>47076</v>
      </c>
      <c r="P24" s="3">
        <f t="shared" si="0"/>
        <v>0</v>
      </c>
      <c r="Q24" s="3">
        <f t="shared" si="2"/>
        <v>47076</v>
      </c>
    </row>
    <row r="25" spans="1:17" ht="24.95" customHeight="1" x14ac:dyDescent="0.15">
      <c r="A25" s="22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7" ht="24.95" customHeight="1" x14ac:dyDescent="0.15">
      <c r="A26" s="18" t="s">
        <v>54</v>
      </c>
      <c r="B26" s="56">
        <v>41930</v>
      </c>
      <c r="C26" s="57">
        <v>773</v>
      </c>
      <c r="D26" s="57">
        <v>1041</v>
      </c>
      <c r="E26" s="57">
        <v>42</v>
      </c>
      <c r="F26" s="57">
        <v>139</v>
      </c>
      <c r="G26" s="57">
        <v>7324</v>
      </c>
      <c r="H26" s="57">
        <v>8371</v>
      </c>
      <c r="I26" s="57">
        <v>730</v>
      </c>
      <c r="J26" s="57">
        <v>576</v>
      </c>
      <c r="K26" s="57">
        <v>7599</v>
      </c>
      <c r="L26" s="57">
        <v>15335</v>
      </c>
      <c r="M26" s="57" t="s">
        <v>62</v>
      </c>
      <c r="N26" s="58">
        <v>0</v>
      </c>
      <c r="O26" s="3">
        <f>SUM(C26:M26)</f>
        <v>41930</v>
      </c>
      <c r="Q26" s="3">
        <f t="shared" si="2"/>
        <v>41930</v>
      </c>
    </row>
    <row r="27" spans="1:17" ht="9.75" customHeight="1" x14ac:dyDescent="0.15">
      <c r="A27" s="23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</row>
    <row r="28" spans="1:17" ht="24.95" customHeight="1" x14ac:dyDescent="0.15">
      <c r="A28" s="21" t="s">
        <v>47</v>
      </c>
      <c r="B28" s="60">
        <v>12040</v>
      </c>
      <c r="C28" s="61">
        <v>175</v>
      </c>
      <c r="D28" s="61">
        <v>227</v>
      </c>
      <c r="E28" s="61">
        <v>3</v>
      </c>
      <c r="F28" s="61">
        <v>63</v>
      </c>
      <c r="G28" s="61">
        <v>1605</v>
      </c>
      <c r="H28" s="61">
        <v>2195</v>
      </c>
      <c r="I28" s="61">
        <v>281</v>
      </c>
      <c r="J28" s="61">
        <v>112</v>
      </c>
      <c r="K28" s="61">
        <v>3167</v>
      </c>
      <c r="L28" s="61">
        <v>4212</v>
      </c>
      <c r="M28" s="61" t="s">
        <v>62</v>
      </c>
      <c r="N28" s="61">
        <v>0</v>
      </c>
      <c r="O28" s="10">
        <f>SUM(C28:M28)</f>
        <v>12040</v>
      </c>
      <c r="P28" s="3">
        <f>B28-O28</f>
        <v>0</v>
      </c>
      <c r="Q28" s="3">
        <f t="shared" si="2"/>
        <v>12040</v>
      </c>
    </row>
    <row r="29" spans="1:17" ht="24.95" customHeight="1" x14ac:dyDescent="0.15">
      <c r="A29" s="33" t="s">
        <v>51</v>
      </c>
      <c r="B29" s="54">
        <v>4659</v>
      </c>
      <c r="C29" s="54">
        <v>175</v>
      </c>
      <c r="D29" s="54">
        <v>227</v>
      </c>
      <c r="E29" s="61">
        <v>3</v>
      </c>
      <c r="F29" s="54">
        <v>63</v>
      </c>
      <c r="G29" s="54">
        <v>1604</v>
      </c>
      <c r="H29" s="54">
        <v>2194</v>
      </c>
      <c r="I29" s="54">
        <v>281</v>
      </c>
      <c r="J29" s="54">
        <v>112</v>
      </c>
      <c r="K29" s="55" t="s">
        <v>62</v>
      </c>
      <c r="L29" s="55" t="s">
        <v>62</v>
      </c>
      <c r="M29" s="55" t="s">
        <v>62</v>
      </c>
      <c r="N29" s="55" t="s">
        <v>62</v>
      </c>
      <c r="O29" s="7"/>
    </row>
    <row r="30" spans="1:17" ht="10.5" customHeight="1" x14ac:dyDescent="0.15">
      <c r="A30" s="20"/>
      <c r="B30" s="54"/>
      <c r="C30" s="54"/>
      <c r="D30" s="54"/>
      <c r="E30" s="55"/>
      <c r="F30" s="54"/>
      <c r="G30" s="54"/>
      <c r="H30" s="54"/>
      <c r="I30" s="54"/>
      <c r="J30" s="54"/>
      <c r="K30" s="54"/>
      <c r="L30" s="54"/>
      <c r="M30" s="54"/>
      <c r="N30" s="54"/>
      <c r="O30" s="7"/>
    </row>
    <row r="31" spans="1:17" ht="24.95" customHeight="1" x14ac:dyDescent="0.15">
      <c r="A31" s="20" t="s">
        <v>48</v>
      </c>
      <c r="B31" s="60">
        <v>3914</v>
      </c>
      <c r="C31" s="61">
        <v>41</v>
      </c>
      <c r="D31" s="61">
        <v>135</v>
      </c>
      <c r="E31" s="61">
        <v>0</v>
      </c>
      <c r="F31" s="61">
        <v>9</v>
      </c>
      <c r="G31" s="61">
        <v>956</v>
      </c>
      <c r="H31" s="61">
        <v>867</v>
      </c>
      <c r="I31" s="61">
        <v>76</v>
      </c>
      <c r="J31" s="61">
        <v>76</v>
      </c>
      <c r="K31" s="61">
        <v>418</v>
      </c>
      <c r="L31" s="61">
        <v>1336</v>
      </c>
      <c r="M31" s="61" t="s">
        <v>62</v>
      </c>
      <c r="N31" s="61">
        <v>0</v>
      </c>
      <c r="O31" s="10">
        <f>SUM(C31:M31)</f>
        <v>3914</v>
      </c>
      <c r="P31" s="3">
        <f>B31-O31</f>
        <v>0</v>
      </c>
      <c r="Q31" s="3">
        <f>SUM(O31:P31)</f>
        <v>3914</v>
      </c>
    </row>
    <row r="32" spans="1:17" ht="24.95" customHeight="1" x14ac:dyDescent="0.15">
      <c r="A32" s="21" t="s">
        <v>17</v>
      </c>
      <c r="B32" s="54">
        <v>2160</v>
      </c>
      <c r="C32" s="54">
        <v>41</v>
      </c>
      <c r="D32" s="54">
        <v>135</v>
      </c>
      <c r="E32" s="55">
        <v>0</v>
      </c>
      <c r="F32" s="54">
        <v>9</v>
      </c>
      <c r="G32" s="54">
        <v>956</v>
      </c>
      <c r="H32" s="54">
        <v>867</v>
      </c>
      <c r="I32" s="54">
        <v>76</v>
      </c>
      <c r="J32" s="54">
        <v>76</v>
      </c>
      <c r="K32" s="55" t="s">
        <v>62</v>
      </c>
      <c r="L32" s="55" t="s">
        <v>62</v>
      </c>
      <c r="M32" s="55" t="s">
        <v>62</v>
      </c>
      <c r="N32" s="55" t="s">
        <v>62</v>
      </c>
      <c r="O32" s="7"/>
    </row>
    <row r="33" spans="1:17" ht="9.75" customHeight="1" x14ac:dyDescent="0.15">
      <c r="A33" s="21"/>
      <c r="B33" s="54"/>
      <c r="C33" s="54"/>
      <c r="D33" s="54"/>
      <c r="E33" s="55"/>
      <c r="F33" s="54"/>
      <c r="G33" s="54"/>
      <c r="H33" s="54"/>
      <c r="I33" s="54"/>
      <c r="J33" s="54"/>
      <c r="K33" s="54"/>
      <c r="L33" s="54"/>
      <c r="M33" s="54"/>
      <c r="N33" s="54"/>
      <c r="O33" s="7"/>
    </row>
    <row r="34" spans="1:17" ht="24.95" customHeight="1" x14ac:dyDescent="0.15">
      <c r="A34" s="21" t="s">
        <v>49</v>
      </c>
      <c r="B34" s="55">
        <v>23528</v>
      </c>
      <c r="C34" s="55">
        <v>518</v>
      </c>
      <c r="D34" s="55">
        <v>633</v>
      </c>
      <c r="E34" s="55">
        <v>39</v>
      </c>
      <c r="F34" s="55">
        <v>62</v>
      </c>
      <c r="G34" s="55">
        <v>4426</v>
      </c>
      <c r="H34" s="55">
        <v>4814</v>
      </c>
      <c r="I34" s="55">
        <v>323</v>
      </c>
      <c r="J34" s="55">
        <v>366</v>
      </c>
      <c r="K34" s="55">
        <v>3432</v>
      </c>
      <c r="L34" s="55">
        <v>8915</v>
      </c>
      <c r="M34" s="55" t="s">
        <v>62</v>
      </c>
      <c r="N34" s="55">
        <v>0</v>
      </c>
      <c r="O34" s="10">
        <f>SUM(C34:M34)</f>
        <v>23528</v>
      </c>
      <c r="P34" s="3">
        <f>B34-O34</f>
        <v>0</v>
      </c>
      <c r="Q34" s="3">
        <f>SUM(O34:P34)</f>
        <v>23528</v>
      </c>
    </row>
    <row r="35" spans="1:17" ht="24.95" customHeight="1" x14ac:dyDescent="0.15">
      <c r="A35" s="21" t="s">
        <v>18</v>
      </c>
      <c r="B35" s="54">
        <v>763</v>
      </c>
      <c r="C35" s="54">
        <v>27</v>
      </c>
      <c r="D35" s="54">
        <v>48</v>
      </c>
      <c r="E35" s="55">
        <v>0</v>
      </c>
      <c r="F35" s="54">
        <v>4</v>
      </c>
      <c r="G35" s="54">
        <v>282</v>
      </c>
      <c r="H35" s="54">
        <v>358</v>
      </c>
      <c r="I35" s="54">
        <v>32</v>
      </c>
      <c r="J35" s="54">
        <v>12</v>
      </c>
      <c r="K35" s="55" t="s">
        <v>62</v>
      </c>
      <c r="L35" s="55" t="s">
        <v>62</v>
      </c>
      <c r="M35" s="55" t="s">
        <v>62</v>
      </c>
      <c r="N35" s="55" t="s">
        <v>62</v>
      </c>
      <c r="O35" s="7"/>
    </row>
    <row r="36" spans="1:17" ht="24.95" customHeight="1" x14ac:dyDescent="0.15">
      <c r="A36" s="21" t="s">
        <v>19</v>
      </c>
      <c r="B36" s="54">
        <v>5938</v>
      </c>
      <c r="C36" s="54">
        <v>294</v>
      </c>
      <c r="D36" s="54">
        <v>339</v>
      </c>
      <c r="E36" s="55">
        <v>35</v>
      </c>
      <c r="F36" s="54">
        <v>8</v>
      </c>
      <c r="G36" s="54">
        <v>2366</v>
      </c>
      <c r="H36" s="54">
        <v>2541</v>
      </c>
      <c r="I36" s="54">
        <v>148</v>
      </c>
      <c r="J36" s="54">
        <v>207</v>
      </c>
      <c r="K36" s="55" t="s">
        <v>62</v>
      </c>
      <c r="L36" s="55" t="s">
        <v>62</v>
      </c>
      <c r="M36" s="55" t="s">
        <v>62</v>
      </c>
      <c r="N36" s="55" t="s">
        <v>62</v>
      </c>
      <c r="O36" s="7"/>
    </row>
    <row r="37" spans="1:17" ht="24.95" customHeight="1" x14ac:dyDescent="0.15">
      <c r="A37" s="21" t="s">
        <v>20</v>
      </c>
      <c r="B37" s="54">
        <v>4478</v>
      </c>
      <c r="C37" s="54">
        <v>197</v>
      </c>
      <c r="D37" s="54">
        <v>246</v>
      </c>
      <c r="E37" s="54">
        <v>4</v>
      </c>
      <c r="F37" s="54">
        <v>50</v>
      </c>
      <c r="G37" s="54">
        <v>1778</v>
      </c>
      <c r="H37" s="54">
        <v>1915</v>
      </c>
      <c r="I37" s="54">
        <v>141</v>
      </c>
      <c r="J37" s="54">
        <v>147</v>
      </c>
      <c r="K37" s="55" t="s">
        <v>62</v>
      </c>
      <c r="L37" s="55" t="s">
        <v>62</v>
      </c>
      <c r="M37" s="55" t="s">
        <v>62</v>
      </c>
      <c r="N37" s="55" t="s">
        <v>62</v>
      </c>
      <c r="O37" s="7"/>
    </row>
    <row r="38" spans="1:17" ht="7.5" customHeight="1" x14ac:dyDescent="0.15">
      <c r="A38" s="21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7"/>
    </row>
    <row r="39" spans="1:17" ht="24.95" customHeight="1" x14ac:dyDescent="0.15">
      <c r="A39" s="21" t="s">
        <v>50</v>
      </c>
      <c r="B39" s="55">
        <v>2440</v>
      </c>
      <c r="C39" s="55">
        <v>38</v>
      </c>
      <c r="D39" s="55">
        <v>46</v>
      </c>
      <c r="E39" s="55">
        <v>0</v>
      </c>
      <c r="F39" s="55">
        <v>5</v>
      </c>
      <c r="G39" s="55">
        <v>337</v>
      </c>
      <c r="H39" s="55">
        <v>495</v>
      </c>
      <c r="I39" s="55">
        <v>43</v>
      </c>
      <c r="J39" s="55">
        <v>22</v>
      </c>
      <c r="K39" s="55">
        <v>582</v>
      </c>
      <c r="L39" s="55">
        <v>872</v>
      </c>
      <c r="M39" s="55" t="s">
        <v>62</v>
      </c>
      <c r="N39" s="55">
        <v>0</v>
      </c>
      <c r="O39" s="10">
        <f>SUM(C39:M39)</f>
        <v>2440</v>
      </c>
      <c r="P39" s="3">
        <f>B39-O39</f>
        <v>0</v>
      </c>
      <c r="Q39" s="3">
        <f>SUM(O39:P39)</f>
        <v>2440</v>
      </c>
    </row>
    <row r="40" spans="1:17" ht="24.95" customHeight="1" x14ac:dyDescent="0.15">
      <c r="A40" s="21" t="s">
        <v>21</v>
      </c>
      <c r="B40" s="54">
        <v>985</v>
      </c>
      <c r="C40" s="54">
        <v>38</v>
      </c>
      <c r="D40" s="54">
        <v>46</v>
      </c>
      <c r="E40" s="55">
        <v>0</v>
      </c>
      <c r="F40" s="54">
        <v>5</v>
      </c>
      <c r="G40" s="54">
        <v>337</v>
      </c>
      <c r="H40" s="54">
        <v>495</v>
      </c>
      <c r="I40" s="54">
        <v>42</v>
      </c>
      <c r="J40" s="54">
        <v>22</v>
      </c>
      <c r="K40" s="55" t="s">
        <v>62</v>
      </c>
      <c r="L40" s="55" t="s">
        <v>62</v>
      </c>
      <c r="M40" s="55" t="s">
        <v>62</v>
      </c>
      <c r="N40" s="55" t="s">
        <v>62</v>
      </c>
      <c r="O40" s="7"/>
    </row>
    <row r="41" spans="1:17" ht="7.5" customHeight="1" x14ac:dyDescent="0.15">
      <c r="A41" s="21"/>
      <c r="B41" s="54"/>
      <c r="C41" s="54"/>
      <c r="D41" s="54"/>
      <c r="E41" s="55"/>
      <c r="F41" s="54"/>
      <c r="G41" s="54"/>
      <c r="H41" s="54"/>
      <c r="I41" s="54"/>
      <c r="J41" s="54"/>
      <c r="K41" s="55"/>
      <c r="L41" s="55"/>
      <c r="M41" s="55"/>
      <c r="N41" s="55"/>
      <c r="O41" s="7"/>
    </row>
    <row r="42" spans="1:17" ht="24.95" customHeight="1" x14ac:dyDescent="0.15">
      <c r="A42" s="21" t="s">
        <v>72</v>
      </c>
      <c r="B42" s="54">
        <v>8</v>
      </c>
      <c r="C42" s="54">
        <v>1</v>
      </c>
      <c r="D42" s="54">
        <v>0</v>
      </c>
      <c r="E42" s="55">
        <v>0</v>
      </c>
      <c r="F42" s="54">
        <v>0</v>
      </c>
      <c r="G42" s="54">
        <v>0</v>
      </c>
      <c r="H42" s="54">
        <v>0</v>
      </c>
      <c r="I42" s="54">
        <v>7</v>
      </c>
      <c r="J42" s="54">
        <v>0</v>
      </c>
      <c r="K42" s="55">
        <v>0</v>
      </c>
      <c r="L42" s="55">
        <v>0</v>
      </c>
      <c r="M42" s="55" t="s">
        <v>62</v>
      </c>
      <c r="N42" s="55">
        <v>0</v>
      </c>
      <c r="O42" s="7"/>
    </row>
    <row r="43" spans="1:17" ht="24.95" customHeight="1" x14ac:dyDescent="0.15">
      <c r="A43" s="21"/>
      <c r="B43" s="54"/>
      <c r="C43" s="54"/>
      <c r="D43" s="54"/>
      <c r="E43" s="55"/>
      <c r="F43" s="54"/>
      <c r="G43" s="54"/>
      <c r="H43" s="54"/>
      <c r="I43" s="54"/>
      <c r="J43" s="54"/>
      <c r="K43" s="55"/>
      <c r="L43" s="55"/>
      <c r="M43" s="55"/>
      <c r="N43" s="55"/>
      <c r="O43" s="7"/>
    </row>
    <row r="44" spans="1:17" ht="24.95" customHeight="1" x14ac:dyDescent="0.15">
      <c r="A44" s="21" t="s">
        <v>63</v>
      </c>
      <c r="B44" s="54">
        <v>900</v>
      </c>
      <c r="C44" s="62">
        <v>0</v>
      </c>
      <c r="D44" s="62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55">
        <v>160</v>
      </c>
      <c r="L44" s="55">
        <v>740</v>
      </c>
      <c r="M44" s="55" t="s">
        <v>62</v>
      </c>
      <c r="N44" s="55">
        <v>0</v>
      </c>
      <c r="O44" s="7"/>
    </row>
    <row r="45" spans="1:17" ht="24.75" customHeight="1" x14ac:dyDescent="0.15">
      <c r="A45" s="13"/>
      <c r="B45" s="45"/>
      <c r="C45" s="46"/>
      <c r="D45" s="46"/>
      <c r="E45" s="46"/>
      <c r="F45" s="46"/>
      <c r="G45" s="46"/>
      <c r="H45" s="46"/>
      <c r="I45" s="46"/>
      <c r="J45" s="46"/>
      <c r="K45" s="47"/>
      <c r="L45" s="47"/>
      <c r="M45" s="47"/>
      <c r="N45" s="47"/>
      <c r="O45" s="7"/>
    </row>
    <row r="46" spans="1:17" ht="20.100000000000001" customHeight="1" x14ac:dyDescent="0.15">
      <c r="A46" s="14" t="s">
        <v>46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7" ht="24.75" customHeight="1" x14ac:dyDescent="0.15">
      <c r="A47" s="48"/>
      <c r="B47" s="10"/>
      <c r="C47" s="42"/>
      <c r="D47" s="42"/>
      <c r="E47" s="42"/>
      <c r="F47" s="42"/>
      <c r="G47" s="42"/>
      <c r="H47" s="42"/>
      <c r="I47" s="42"/>
      <c r="J47" s="42"/>
      <c r="K47" s="11"/>
      <c r="L47" s="11"/>
      <c r="M47" s="11"/>
      <c r="N47" s="11"/>
      <c r="O47" s="7"/>
    </row>
    <row r="48" spans="1:17" ht="24.75" customHeight="1" x14ac:dyDescent="0.15">
      <c r="A48" s="21"/>
      <c r="B48" s="10"/>
      <c r="C48" s="42"/>
      <c r="D48" s="42"/>
      <c r="E48" s="42"/>
      <c r="F48" s="42"/>
      <c r="G48" s="42"/>
      <c r="H48" s="42"/>
      <c r="I48" s="42"/>
      <c r="J48" s="42"/>
      <c r="K48" s="11"/>
      <c r="L48" s="11"/>
      <c r="M48" s="11"/>
      <c r="N48" s="11"/>
      <c r="O48" s="7"/>
    </row>
    <row r="49" spans="1:54" ht="24.75" customHeight="1" x14ac:dyDescent="0.15">
      <c r="A49" s="21"/>
      <c r="B49" s="10"/>
      <c r="C49" s="42"/>
      <c r="D49" s="42"/>
      <c r="E49" s="42"/>
      <c r="F49" s="42"/>
      <c r="G49" s="42"/>
      <c r="H49" s="42"/>
      <c r="I49" s="42"/>
      <c r="J49" s="42"/>
      <c r="K49" s="11"/>
      <c r="L49" s="11"/>
      <c r="M49" s="11"/>
      <c r="N49" s="11"/>
      <c r="O49" s="7"/>
    </row>
    <row r="50" spans="1:54" ht="24.75" customHeight="1" x14ac:dyDescent="0.15">
      <c r="A50" s="21"/>
      <c r="B50" s="10"/>
      <c r="C50" s="42"/>
      <c r="D50" s="42"/>
      <c r="E50" s="42"/>
      <c r="F50" s="42"/>
      <c r="G50" s="42"/>
      <c r="H50" s="42"/>
      <c r="I50" s="42"/>
      <c r="J50" s="42"/>
      <c r="K50" s="11"/>
      <c r="L50" s="11"/>
      <c r="M50" s="11"/>
      <c r="N50" s="11"/>
      <c r="O50" s="7"/>
    </row>
    <row r="51" spans="1:54" ht="24.75" customHeight="1" x14ac:dyDescent="0.15">
      <c r="A51" s="16" t="s">
        <v>64</v>
      </c>
      <c r="B51" s="12">
        <v>34</v>
      </c>
      <c r="C51" s="12"/>
      <c r="D51" s="44"/>
      <c r="E51" s="44"/>
      <c r="F51" s="44"/>
      <c r="G51" s="44"/>
      <c r="H51" s="44"/>
      <c r="I51" s="44"/>
      <c r="J51" s="44"/>
      <c r="K51" s="10"/>
      <c r="L51" s="10"/>
      <c r="M51" s="10"/>
      <c r="N51" s="10"/>
    </row>
    <row r="52" spans="1:54" ht="24.95" customHeight="1" x14ac:dyDescent="0.15">
      <c r="A52" s="40"/>
      <c r="B52" s="10">
        <v>9</v>
      </c>
      <c r="C52" s="10">
        <v>1</v>
      </c>
      <c r="D52" s="10">
        <v>0</v>
      </c>
      <c r="E52" s="11">
        <v>0</v>
      </c>
      <c r="F52" s="10">
        <v>0</v>
      </c>
      <c r="G52" s="10">
        <v>0</v>
      </c>
      <c r="H52" s="10">
        <v>0</v>
      </c>
      <c r="I52" s="10">
        <v>8</v>
      </c>
      <c r="J52" s="10">
        <v>0</v>
      </c>
      <c r="K52" s="43"/>
      <c r="L52" s="43"/>
      <c r="M52" s="43"/>
      <c r="N52" s="43"/>
      <c r="O52" s="7"/>
    </row>
    <row r="53" spans="1:54" ht="33" customHeight="1" x14ac:dyDescent="0.15">
      <c r="A53" s="36" t="s">
        <v>65</v>
      </c>
      <c r="B53" s="10">
        <v>7</v>
      </c>
      <c r="C53" s="10">
        <v>0</v>
      </c>
      <c r="D53" s="38" t="s">
        <v>67</v>
      </c>
      <c r="E53" s="11">
        <v>0</v>
      </c>
      <c r="F53" s="10">
        <v>0</v>
      </c>
      <c r="G53" s="10" t="s">
        <v>66</v>
      </c>
      <c r="H53" s="10" t="s">
        <v>66</v>
      </c>
      <c r="I53" s="39" t="s">
        <v>71</v>
      </c>
      <c r="J53" s="37">
        <v>0</v>
      </c>
      <c r="K53" s="43"/>
      <c r="L53" s="43"/>
      <c r="M53" s="43"/>
      <c r="N53" s="43"/>
      <c r="O53" s="7"/>
    </row>
    <row r="54" spans="1:54" ht="24.95" customHeight="1" x14ac:dyDescent="0.15">
      <c r="A54" s="21"/>
      <c r="B54" s="10"/>
      <c r="C54" s="10"/>
      <c r="D54" s="10"/>
      <c r="E54" s="11"/>
      <c r="F54" s="10"/>
      <c r="G54" s="10"/>
      <c r="H54" s="10"/>
      <c r="I54" s="10"/>
      <c r="J54" s="10"/>
      <c r="K54" s="11"/>
      <c r="L54" s="11"/>
      <c r="M54" s="11"/>
      <c r="N54" s="41">
        <v>1</v>
      </c>
      <c r="O54" s="7"/>
      <c r="P54" s="2">
        <v>1</v>
      </c>
    </row>
    <row r="55" spans="1:54" ht="20.100000000000001" customHeight="1" x14ac:dyDescent="0.15">
      <c r="A55" s="13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54" ht="20.100000000000001" customHeight="1" x14ac:dyDescent="0.15">
      <c r="A56" s="14" t="s">
        <v>46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54" ht="20.100000000000001" customHeight="1" x14ac:dyDescent="0.15">
      <c r="A57" s="14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9" spans="1:54" x14ac:dyDescent="0.15">
      <c r="B59" s="3">
        <f t="shared" ref="B59:M59" si="3">B28+B31+B34+B39</f>
        <v>41922</v>
      </c>
      <c r="C59" s="3">
        <f t="shared" si="3"/>
        <v>772</v>
      </c>
      <c r="D59" s="3">
        <f t="shared" si="3"/>
        <v>1041</v>
      </c>
      <c r="E59" s="3">
        <f t="shared" si="3"/>
        <v>42</v>
      </c>
      <c r="F59" s="3">
        <f t="shared" si="3"/>
        <v>139</v>
      </c>
      <c r="G59" s="3">
        <f t="shared" si="3"/>
        <v>7324</v>
      </c>
      <c r="H59" s="3">
        <f t="shared" si="3"/>
        <v>8371</v>
      </c>
      <c r="I59" s="3">
        <f t="shared" si="3"/>
        <v>723</v>
      </c>
      <c r="J59" s="3">
        <f t="shared" si="3"/>
        <v>576</v>
      </c>
      <c r="K59" s="3">
        <f t="shared" si="3"/>
        <v>7599</v>
      </c>
      <c r="L59" s="3">
        <f t="shared" si="3"/>
        <v>15335</v>
      </c>
      <c r="M59" s="3" t="e">
        <f t="shared" si="3"/>
        <v>#VALUE!</v>
      </c>
      <c r="N59" s="3"/>
      <c r="O59" s="2" t="s">
        <v>55</v>
      </c>
    </row>
    <row r="60" spans="1:54" x14ac:dyDescent="0.15">
      <c r="B60" s="3">
        <f t="shared" ref="B60:M60" si="4">B26-B59</f>
        <v>8</v>
      </c>
      <c r="C60" s="3">
        <f t="shared" si="4"/>
        <v>1</v>
      </c>
      <c r="D60" s="3">
        <f t="shared" si="4"/>
        <v>0</v>
      </c>
      <c r="E60" s="3">
        <f t="shared" si="4"/>
        <v>0</v>
      </c>
      <c r="F60" s="3">
        <f t="shared" si="4"/>
        <v>0</v>
      </c>
      <c r="G60" s="3">
        <f t="shared" si="4"/>
        <v>0</v>
      </c>
      <c r="H60" s="3">
        <f t="shared" si="4"/>
        <v>0</v>
      </c>
      <c r="I60" s="3">
        <f t="shared" si="4"/>
        <v>7</v>
      </c>
      <c r="J60" s="3">
        <f t="shared" si="4"/>
        <v>0</v>
      </c>
      <c r="K60" s="3">
        <f t="shared" si="4"/>
        <v>0</v>
      </c>
      <c r="L60" s="3">
        <f t="shared" si="4"/>
        <v>0</v>
      </c>
      <c r="M60" s="3" t="e">
        <f t="shared" si="4"/>
        <v>#VALUE!</v>
      </c>
      <c r="N60" s="3"/>
      <c r="O60" s="2" t="s">
        <v>61</v>
      </c>
    </row>
    <row r="62" spans="1:54" x14ac:dyDescent="0.15">
      <c r="B62" s="3">
        <f t="shared" ref="B62:M62" si="5">B10+B26</f>
        <v>1050678</v>
      </c>
      <c r="C62" s="3">
        <f t="shared" si="5"/>
        <v>25435</v>
      </c>
      <c r="D62" s="3">
        <f t="shared" si="5"/>
        <v>38966</v>
      </c>
      <c r="E62" s="3">
        <f t="shared" si="5"/>
        <v>2007</v>
      </c>
      <c r="F62" s="3">
        <f t="shared" si="5"/>
        <v>2294</v>
      </c>
      <c r="G62" s="3">
        <f t="shared" si="5"/>
        <v>220412</v>
      </c>
      <c r="H62" s="3">
        <f t="shared" si="5"/>
        <v>235799</v>
      </c>
      <c r="I62" s="3">
        <f t="shared" si="5"/>
        <v>17972</v>
      </c>
      <c r="J62" s="3">
        <f t="shared" si="5"/>
        <v>17180</v>
      </c>
      <c r="K62" s="3">
        <f t="shared" si="5"/>
        <v>128832</v>
      </c>
      <c r="L62" s="3">
        <f t="shared" si="5"/>
        <v>361750</v>
      </c>
      <c r="M62" s="3" t="e">
        <f t="shared" si="5"/>
        <v>#VALUE!</v>
      </c>
      <c r="N62" s="3"/>
      <c r="AZ62" s="4" t="s">
        <v>22</v>
      </c>
      <c r="BA62" s="4" t="s">
        <v>23</v>
      </c>
    </row>
    <row r="63" spans="1:54" x14ac:dyDescent="0.15">
      <c r="B63" s="3">
        <f t="shared" ref="B63:M63" si="6">B8-B62</f>
        <v>16709</v>
      </c>
      <c r="C63" s="3">
        <f t="shared" si="6"/>
        <v>0</v>
      </c>
      <c r="D63" s="3">
        <f t="shared" si="6"/>
        <v>0</v>
      </c>
      <c r="E63" s="3">
        <f t="shared" si="6"/>
        <v>0</v>
      </c>
      <c r="F63" s="3">
        <f t="shared" si="6"/>
        <v>0</v>
      </c>
      <c r="G63" s="3">
        <f t="shared" si="6"/>
        <v>0</v>
      </c>
      <c r="H63" s="3">
        <f t="shared" si="6"/>
        <v>0</v>
      </c>
      <c r="I63" s="3">
        <f t="shared" si="6"/>
        <v>0</v>
      </c>
      <c r="J63" s="3">
        <f t="shared" si="6"/>
        <v>0</v>
      </c>
      <c r="K63" s="3">
        <f t="shared" si="6"/>
        <v>160</v>
      </c>
      <c r="L63" s="3">
        <f t="shared" si="6"/>
        <v>740</v>
      </c>
      <c r="M63" s="3" t="e">
        <f t="shared" si="6"/>
        <v>#VALUE!</v>
      </c>
      <c r="N63" s="3"/>
      <c r="O63" s="2" t="s">
        <v>60</v>
      </c>
      <c r="AZ63" s="4" t="s">
        <v>24</v>
      </c>
      <c r="BA63" s="4" t="s">
        <v>25</v>
      </c>
      <c r="BB63" s="4" t="s">
        <v>26</v>
      </c>
    </row>
    <row r="64" spans="1:54" x14ac:dyDescent="0.15">
      <c r="BA64" s="4" t="s">
        <v>27</v>
      </c>
    </row>
    <row r="65" spans="52:54" x14ac:dyDescent="0.15">
      <c r="BA65" s="4" t="s">
        <v>28</v>
      </c>
      <c r="BB65" s="4" t="s">
        <v>29</v>
      </c>
    </row>
    <row r="66" spans="52:54" x14ac:dyDescent="0.15">
      <c r="AZ66" s="4" t="s">
        <v>30</v>
      </c>
      <c r="BA66" s="4" t="s">
        <v>31</v>
      </c>
    </row>
    <row r="67" spans="52:54" x14ac:dyDescent="0.15">
      <c r="BA67" s="4" t="s">
        <v>32</v>
      </c>
    </row>
    <row r="68" spans="52:54" x14ac:dyDescent="0.15">
      <c r="AZ68" s="4" t="s">
        <v>33</v>
      </c>
      <c r="BA68" s="4" t="s">
        <v>32</v>
      </c>
    </row>
    <row r="70" spans="52:54" x14ac:dyDescent="0.15">
      <c r="AZ70" s="4" t="s">
        <v>34</v>
      </c>
      <c r="BA70" s="4" t="s">
        <v>35</v>
      </c>
    </row>
  </sheetData>
  <mergeCells count="3">
    <mergeCell ref="O9:O10"/>
    <mergeCell ref="P9:P10"/>
    <mergeCell ref="Q9:Q10"/>
  </mergeCells>
  <phoneticPr fontId="2"/>
  <pageMargins left="0.78740157480314965" right="0.78740157480314965" top="0.98425196850393704" bottom="0.98425196850393704" header="0.51181102362204722" footer="0.51181102362204722"/>
  <pageSetup paperSize="9" scale="64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県やま（スポット）</vt:lpstr>
      <vt:lpstr>'県やま（スポット）'!Print_Area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2022-07-25T02:15:21Z</dcterms:created>
  <dcterms:modified xsi:type="dcterms:W3CDTF">2022-07-25T02:18:49Z</dcterms:modified>
</cp:coreProperties>
</file>