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24226"/>
  <mc:AlternateContent xmlns:mc="http://schemas.openxmlformats.org/markup-compatibility/2006">
    <mc:Choice Requires="x15">
      <x15ac:absPath xmlns:x15ac="http://schemas.microsoft.com/office/spreadsheetml/2010/11/ac" url="\\10.17.93.42\農業技術班\06  循環型農業\☆R4持続農業法改正\★修正作業ファイル★\起案用\加工\"/>
    </mc:Choice>
  </mc:AlternateContent>
  <xr:revisionPtr revIDLastSave="0" documentId="13_ncr:1_{3049863C-81C4-40AE-B600-41AC67D83488}" xr6:coauthVersionLast="36" xr6:coauthVersionMax="36" xr10:uidLastSave="{00000000-0000-0000-0000-000000000000}"/>
  <bookViews>
    <workbookView xWindow="0" yWindow="0" windowWidth="28800" windowHeight="11595" xr2:uid="{00000000-000D-0000-FFFF-FFFF00000000}"/>
  </bookViews>
  <sheets>
    <sheet name="はじめに" sheetId="7" r:id="rId1"/>
    <sheet name="１（１）－（４）　概況、計画" sheetId="1" r:id="rId2"/>
    <sheet name="１（５）生産方式の内容（品目ごとに作成・両面印刷）" sheetId="4" r:id="rId3"/>
    <sheet name="１（６）所得目標－５その他" sheetId="3" r:id="rId4"/>
    <sheet name="別表１" sheetId="8" r:id="rId5"/>
    <sheet name="別表２" sheetId="10" r:id="rId6"/>
    <sheet name="別表３" sheetId="9" r:id="rId7"/>
    <sheet name="別表４" sheetId="11" r:id="rId8"/>
    <sheet name="リスト(入力禁止）" sheetId="6" state="hidden" r:id="rId9"/>
  </sheets>
  <definedNames>
    <definedName name="_xlnm._FilterDatabase" localSheetId="5" hidden="1">別表２!$A$10:$I$20</definedName>
    <definedName name="_xlnm.Print_Area" localSheetId="1">'１（１）－（４）　概況、計画'!$A$1:$U$62</definedName>
    <definedName name="_xlnm.Print_Area" localSheetId="2">'１（５）生産方式の内容（品目ごとに作成・両面印刷）'!$A$1:$Y$95</definedName>
    <definedName name="_xlnm.Print_Area" localSheetId="3">'１（６）所得目標－５その他'!$A$1:$R$87</definedName>
    <definedName name="_xlnm.Print_Area" localSheetId="0">はじめに!$A$1:$K$12</definedName>
    <definedName name="_xlnm.Print_Area" localSheetId="4">別表１!$A$1:$E$20</definedName>
    <definedName name="_xlnm.Print_Area" localSheetId="5">別表２!$A$1:$I$28</definedName>
    <definedName name="_xlnm.Print_Area" localSheetId="7">別表４!$A$1:$G$35</definedName>
    <definedName name="_xlnm.Print_Titles" localSheetId="8">'リスト(入力禁止）'!$1:$3</definedName>
    <definedName name="アスパラガス" localSheetId="6">#REF!</definedName>
    <definedName name="アスパラガス" localSheetId="7">#REF!</definedName>
    <definedName name="アスパラガス">#REF!</definedName>
    <definedName name="いちご" localSheetId="6">#REF!</definedName>
    <definedName name="いちご" localSheetId="7">#REF!</definedName>
    <definedName name="いちご">#REF!</definedName>
    <definedName name="いちじく" localSheetId="6">#REF!</definedName>
    <definedName name="いちじく" localSheetId="7">#REF!</definedName>
    <definedName name="いちじく">#REF!</definedName>
    <definedName name="イネ科作物類" localSheetId="6">#REF!</definedName>
    <definedName name="イネ科作物類" localSheetId="7">#REF!</definedName>
    <definedName name="イネ科作物類">#REF!</definedName>
    <definedName name="イネ科牧草類" localSheetId="6">#REF!</definedName>
    <definedName name="イネ科牧草類" localSheetId="7">#REF!</definedName>
    <definedName name="イネ科牧草類">#REF!</definedName>
    <definedName name="う_め" localSheetId="6">#REF!</definedName>
    <definedName name="う_め" localSheetId="7">#REF!</definedName>
    <definedName name="う_め">#REF!</definedName>
    <definedName name="おくら" localSheetId="6">#REF!</definedName>
    <definedName name="おくら" localSheetId="7">#REF!</definedName>
    <definedName name="おくら">#REF!</definedName>
    <definedName name="か_き" localSheetId="6">#REF!</definedName>
    <definedName name="か_き" localSheetId="7">#REF!</definedName>
    <definedName name="か_き">#REF!</definedName>
    <definedName name="か_ぶ" localSheetId="6">#REF!</definedName>
    <definedName name="か_ぶ" localSheetId="7">#REF!</definedName>
    <definedName name="か_ぶ">#REF!</definedName>
    <definedName name="カーネーション" localSheetId="6">#REF!</definedName>
    <definedName name="カーネーション" localSheetId="7">#REF!</definedName>
    <definedName name="カーネーション">#REF!</definedName>
    <definedName name="かぼちゃ" localSheetId="6">#REF!</definedName>
    <definedName name="かぼちゃ" localSheetId="7">#REF!</definedName>
    <definedName name="かぼちゃ">#REF!</definedName>
    <definedName name="かんきつ類" localSheetId="6">#REF!</definedName>
    <definedName name="かんきつ類" localSheetId="7">#REF!</definedName>
    <definedName name="かんきつ類">#REF!</definedName>
    <definedName name="き_く" localSheetId="6">#REF!</definedName>
    <definedName name="き_く" localSheetId="7">#REF!</definedName>
    <definedName name="き_く">#REF!</definedName>
    <definedName name="キウイフルーツ" localSheetId="6">#REF!</definedName>
    <definedName name="キウイフルーツ" localSheetId="7">#REF!</definedName>
    <definedName name="キウイフルーツ">#REF!</definedName>
    <definedName name="キャベツ" localSheetId="6">#REF!</definedName>
    <definedName name="キャベツ" localSheetId="7">#REF!</definedName>
    <definedName name="キャベツ">#REF!</definedName>
    <definedName name="きゅうり" localSheetId="6">#REF!</definedName>
    <definedName name="きゅうり" localSheetId="7">#REF!</definedName>
    <definedName name="きゅうり">#REF!</definedName>
    <definedName name="く_り" localSheetId="6">#REF!</definedName>
    <definedName name="く_り" localSheetId="7">#REF!</definedName>
    <definedName name="く_り">#REF!</definedName>
    <definedName name="グリーンピース" localSheetId="6">#REF!</definedName>
    <definedName name="グリーンピース" localSheetId="7">#REF!</definedName>
    <definedName name="グリーンピース">#REF!</definedName>
    <definedName name="ごぼう" localSheetId="6">#REF!</definedName>
    <definedName name="ごぼう" localSheetId="7">#REF!</definedName>
    <definedName name="ごぼう">#REF!</definedName>
    <definedName name="こまつな" localSheetId="6">#REF!</definedName>
    <definedName name="こまつな" localSheetId="7">#REF!</definedName>
    <definedName name="こまつな">#REF!</definedName>
    <definedName name="さつまいも" localSheetId="6">#REF!</definedName>
    <definedName name="さつまいも" localSheetId="7">#REF!</definedName>
    <definedName name="さつまいも">#REF!</definedName>
    <definedName name="さといも" localSheetId="6">#REF!</definedName>
    <definedName name="さといも" localSheetId="7">#REF!</definedName>
    <definedName name="さといも">#REF!</definedName>
    <definedName name="しゅんぎく" localSheetId="6">#REF!</definedName>
    <definedName name="しゅんぎく" localSheetId="7">#REF!</definedName>
    <definedName name="しゅんぎく">#REF!</definedName>
    <definedName name="スイートコーン" localSheetId="6">#REF!</definedName>
    <definedName name="スイートコーン" localSheetId="7">#REF!</definedName>
    <definedName name="スイートコーン">#REF!</definedName>
    <definedName name="すいか" localSheetId="6">#REF!</definedName>
    <definedName name="すいか" localSheetId="7">#REF!</definedName>
    <definedName name="すいか">#REF!</definedName>
    <definedName name="ストック" localSheetId="6">#REF!</definedName>
    <definedName name="ストック" localSheetId="7">#REF!</definedName>
    <definedName name="ストック">#REF!</definedName>
    <definedName name="せとみ" localSheetId="6">#REF!</definedName>
    <definedName name="せとみ" localSheetId="7">#REF!</definedName>
    <definedName name="せとみ">#REF!</definedName>
    <definedName name="そ_ば" localSheetId="6">#REF!</definedName>
    <definedName name="そ_ば" localSheetId="7">#REF!</definedName>
    <definedName name="そ_ば">#REF!</definedName>
    <definedName name="ソリダゴ" localSheetId="6">#REF!</definedName>
    <definedName name="ソリダゴ" localSheetId="7">#REF!</definedName>
    <definedName name="ソリダゴ">#REF!</definedName>
    <definedName name="だいこん" localSheetId="6">#REF!</definedName>
    <definedName name="だいこん" localSheetId="7">#REF!</definedName>
    <definedName name="だいこん">#REF!</definedName>
    <definedName name="たかな" localSheetId="6">#REF!</definedName>
    <definedName name="たかな" localSheetId="7">#REF!</definedName>
    <definedName name="たかな">#REF!</definedName>
    <definedName name="たまねぎ" localSheetId="6">#REF!</definedName>
    <definedName name="たまねぎ" localSheetId="7">#REF!</definedName>
    <definedName name="たまねぎ">#REF!</definedName>
    <definedName name="ちんげんさい" localSheetId="6">#REF!</definedName>
    <definedName name="ちんげんさい" localSheetId="7">#REF!</definedName>
    <definedName name="ちんげんさい">#REF!</definedName>
    <definedName name="デルフィニウム" localSheetId="6">#REF!</definedName>
    <definedName name="デルフィニウム" localSheetId="7">#REF!</definedName>
    <definedName name="デルフィニウム">#REF!</definedName>
    <definedName name="トマト" localSheetId="6">#REF!</definedName>
    <definedName name="トマト" localSheetId="7">#REF!</definedName>
    <definedName name="トマト">#REF!</definedName>
    <definedName name="トルコギキョウ" localSheetId="6">#REF!</definedName>
    <definedName name="トルコギキョウ" localSheetId="7">#REF!</definedName>
    <definedName name="トルコギキョウ">#REF!</definedName>
    <definedName name="な_し" localSheetId="6">#REF!</definedName>
    <definedName name="な_し" localSheetId="7">#REF!</definedName>
    <definedName name="な_し">#REF!</definedName>
    <definedName name="な_す" localSheetId="6">#REF!</definedName>
    <definedName name="な_す" localSheetId="7">#REF!</definedName>
    <definedName name="な_す">#REF!</definedName>
    <definedName name="なし" localSheetId="6">#REF!</definedName>
    <definedName name="なし" localSheetId="7">#REF!</definedName>
    <definedName name="なし">#REF!</definedName>
    <definedName name="にんじん" localSheetId="6">#REF!</definedName>
    <definedName name="にんじん" localSheetId="7">#REF!</definedName>
    <definedName name="にんじん">#REF!</definedName>
    <definedName name="にんにく" localSheetId="6">#REF!</definedName>
    <definedName name="にんにく" localSheetId="7">#REF!</definedName>
    <definedName name="にんにく">#REF!</definedName>
    <definedName name="ね_ぎ" localSheetId="6">#REF!</definedName>
    <definedName name="ね_ぎ" localSheetId="7">#REF!</definedName>
    <definedName name="ね_ぎ">#REF!</definedName>
    <definedName name="ば_ら" localSheetId="6">#REF!</definedName>
    <definedName name="ば_ら" localSheetId="7">#REF!</definedName>
    <definedName name="ば_ら">#REF!</definedName>
    <definedName name="ばいれいしょ" localSheetId="6">#REF!</definedName>
    <definedName name="ばいれいしょ" localSheetId="7">#REF!</definedName>
    <definedName name="ばいれいしょ">#REF!</definedName>
    <definedName name="はくさい" localSheetId="6">#REF!</definedName>
    <definedName name="はくさい" localSheetId="7">#REF!</definedName>
    <definedName name="はくさい">#REF!</definedName>
    <definedName name="パセリ" localSheetId="6">#REF!</definedName>
    <definedName name="パセリ" localSheetId="7">#REF!</definedName>
    <definedName name="パセリ">#REF!</definedName>
    <definedName name="はなっこりー" localSheetId="6">#REF!</definedName>
    <definedName name="はなっこりー" localSheetId="7">#REF!</definedName>
    <definedName name="はなっこりー">#REF!</definedName>
    <definedName name="び_わ" localSheetId="6">#REF!</definedName>
    <definedName name="び_わ" localSheetId="7">#REF!</definedName>
    <definedName name="び_わ">#REF!</definedName>
    <definedName name="ピーマン" localSheetId="6">#REF!</definedName>
    <definedName name="ピーマン" localSheetId="7">#REF!</definedName>
    <definedName name="ピーマン">#REF!</definedName>
    <definedName name="ぶどう" localSheetId="6">#REF!</definedName>
    <definedName name="ぶどう" localSheetId="7">#REF!</definedName>
    <definedName name="ぶどう">#REF!</definedName>
    <definedName name="ブルーベリー" localSheetId="6">#REF!</definedName>
    <definedName name="ブルーベリー" localSheetId="7">#REF!</definedName>
    <definedName name="ブルーベリー">#REF!</definedName>
    <definedName name="ブロッコリー" localSheetId="6">#REF!</definedName>
    <definedName name="ブロッコリー" localSheetId="7">#REF!</definedName>
    <definedName name="ブロッコリー">#REF!</definedName>
    <definedName name="ほうれんそう" localSheetId="6">#REF!</definedName>
    <definedName name="ほうれんそう" localSheetId="7">#REF!</definedName>
    <definedName name="ほうれんそう">#REF!</definedName>
    <definedName name="ミニトマト" localSheetId="6">#REF!</definedName>
    <definedName name="ミニトマト" localSheetId="7">#REF!</definedName>
    <definedName name="ミニトマト">#REF!</definedName>
    <definedName name="メロン" localSheetId="6">#REF!</definedName>
    <definedName name="メロン" localSheetId="7">#REF!</definedName>
    <definedName name="メロン">#REF!</definedName>
    <definedName name="も_も" localSheetId="6">#REF!</definedName>
    <definedName name="も_も" localSheetId="7">#REF!</definedName>
    <definedName name="も_も">#REF!</definedName>
    <definedName name="モロヘイヤ" localSheetId="6">#REF!</definedName>
    <definedName name="モロヘイヤ" localSheetId="7">#REF!</definedName>
    <definedName name="モロヘイヤ">#REF!</definedName>
    <definedName name="やまのいも" localSheetId="6">#REF!</definedName>
    <definedName name="やまのいも" localSheetId="7">#REF!</definedName>
    <definedName name="やまのいも">#REF!</definedName>
    <definedName name="ゆ_り" localSheetId="6">#REF!</definedName>
    <definedName name="ゆ_り" localSheetId="7">#REF!</definedName>
    <definedName name="ゆ_り">#REF!</definedName>
    <definedName name="りんご" localSheetId="6">#REF!</definedName>
    <definedName name="りんご" localSheetId="7">#REF!</definedName>
    <definedName name="りんご">#REF!</definedName>
    <definedName name="りんどう" localSheetId="6">#REF!</definedName>
    <definedName name="りんどう" localSheetId="7">#REF!</definedName>
    <definedName name="りんどう">#REF!</definedName>
    <definedName name="レタス" localSheetId="6">#REF!</definedName>
    <definedName name="レタス" localSheetId="7">#REF!</definedName>
    <definedName name="レタス">#REF!</definedName>
    <definedName name="れんこん" localSheetId="6">#REF!</definedName>
    <definedName name="れんこん" localSheetId="7">#REF!</definedName>
    <definedName name="れんこん">#REF!</definedName>
    <definedName name="わさび" localSheetId="6">#REF!</definedName>
    <definedName name="わさび" localSheetId="7">#REF!</definedName>
    <definedName name="わさび">#REF!</definedName>
    <definedName name="温州みかん" localSheetId="6">#REF!</definedName>
    <definedName name="温州みかん" localSheetId="7">#REF!</definedName>
    <definedName name="温州みかん">#REF!</definedName>
    <definedName name="作型" localSheetId="6">#REF!</definedName>
    <definedName name="作型" localSheetId="7">#REF!</definedName>
    <definedName name="作型">#REF!</definedName>
    <definedName name="飼料稲" localSheetId="6">#REF!</definedName>
    <definedName name="飼料稲" localSheetId="7">#REF!</definedName>
    <definedName name="飼料稲">#REF!</definedName>
    <definedName name="水_稲" localSheetId="6">#REF!</definedName>
    <definedName name="水_稲" localSheetId="7">#REF!</definedName>
    <definedName name="水_稲">#REF!</definedName>
    <definedName name="大_豆" localSheetId="6">#REF!</definedName>
    <definedName name="大_豆" localSheetId="7">#REF!</definedName>
    <definedName name="大_豆">#REF!</definedName>
    <definedName name="茶" localSheetId="6">#REF!</definedName>
    <definedName name="茶" localSheetId="7">#REF!</definedName>
    <definedName name="茶">#REF!</definedName>
    <definedName name="南津海" localSheetId="6">#REF!</definedName>
    <definedName name="南津海" localSheetId="7">#REF!</definedName>
    <definedName name="南津海">#REF!</definedName>
    <definedName name="麦" localSheetId="6">#REF!</definedName>
    <definedName name="麦" localSheetId="7">#REF!</definedName>
    <definedName name="麦">#REF!</definedName>
    <definedName name="品目" localSheetId="6">#REF!</definedName>
    <definedName name="品目" localSheetId="7">#REF!</definedName>
    <definedName name="品目">#REF!</definedName>
  </definedNames>
  <calcPr calcId="191029"/>
</workbook>
</file>

<file path=xl/calcChain.xml><?xml version="1.0" encoding="utf-8"?>
<calcChain xmlns="http://schemas.openxmlformats.org/spreadsheetml/2006/main">
  <c r="R59" i="1" l="1"/>
  <c r="R57" i="1"/>
  <c r="R56" i="1"/>
  <c r="O57" i="1"/>
  <c r="O56" i="1"/>
  <c r="L57" i="1"/>
  <c r="L56" i="1"/>
  <c r="I57" i="1"/>
  <c r="I56" i="1"/>
  <c r="F59" i="1"/>
  <c r="F57" i="1"/>
  <c r="F56" i="1"/>
  <c r="J7" i="3" l="1"/>
  <c r="F7" i="3"/>
  <c r="D29" i="11" l="1"/>
  <c r="E29" i="11"/>
  <c r="F29" i="11"/>
  <c r="G29" i="11"/>
  <c r="C29" i="11"/>
  <c r="H20" i="10"/>
  <c r="H19" i="10"/>
  <c r="H16" i="10"/>
  <c r="H13" i="10"/>
  <c r="J4" i="3" l="1"/>
  <c r="F4" i="3"/>
  <c r="F1" i="8" l="1"/>
  <c r="G1" i="8" s="1"/>
  <c r="K1" i="10" s="1"/>
  <c r="I1" i="11" s="1"/>
  <c r="F2" i="8"/>
  <c r="G2" i="8" s="1"/>
  <c r="K2" i="10" s="1"/>
  <c r="I2" i="11" s="1"/>
  <c r="J1" i="10" l="1"/>
  <c r="F3" i="8"/>
  <c r="C16" i="8"/>
  <c r="J2" i="10"/>
  <c r="H2" i="11" s="1"/>
  <c r="C10" i="8"/>
  <c r="H1" i="11" l="1"/>
  <c r="J3" i="10"/>
  <c r="M39" i="3"/>
  <c r="B37" i="3" l="1"/>
  <c r="B36" i="3"/>
  <c r="B5" i="8"/>
  <c r="B8" i="11" s="1"/>
  <c r="F5" i="9" l="1"/>
  <c r="E6" i="10"/>
  <c r="Q55" i="4"/>
  <c r="Q54" i="4"/>
  <c r="Q53" i="4"/>
  <c r="Q52" i="4"/>
  <c r="B31" i="4" l="1"/>
  <c r="B32" i="4"/>
  <c r="H33" i="4" l="1"/>
  <c r="B30" i="4"/>
  <c r="B29" i="4"/>
  <c r="B28" i="4"/>
  <c r="B27" i="4"/>
  <c r="B26" i="4"/>
  <c r="B25" i="4"/>
  <c r="B24" i="4"/>
  <c r="B23" i="4"/>
  <c r="B22" i="4"/>
  <c r="B21" i="4"/>
  <c r="B20" i="4"/>
  <c r="G17" i="4"/>
  <c r="B16" i="4"/>
  <c r="B15" i="4"/>
  <c r="B14" i="4"/>
  <c r="B8" i="4"/>
  <c r="Q1" i="4"/>
  <c r="Q61" i="4" l="1"/>
  <c r="Q60" i="4"/>
  <c r="Q59" i="4"/>
  <c r="Q58" i="4"/>
  <c r="Q57" i="4"/>
  <c r="Q56" i="4"/>
  <c r="R17" i="1" l="1"/>
  <c r="L21" i="1" l="1"/>
  <c r="L20" i="1"/>
  <c r="M19" i="1"/>
  <c r="K1" i="3"/>
  <c r="L9" i="1" l="1"/>
  <c r="Q45" i="4" l="1"/>
  <c r="E48" i="4" l="1"/>
  <c r="R91" i="4" l="1"/>
  <c r="Q62" i="4"/>
  <c r="S62" i="4"/>
  <c r="S63" i="4"/>
  <c r="R92" i="4"/>
  <c r="O59" i="1" l="1"/>
  <c r="L59" i="1"/>
  <c r="I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013934</author>
  </authors>
  <commentList>
    <comment ref="B17" authorId="0" shapeId="0" xr:uid="{00000000-0006-0000-0100-000001000000}">
      <text>
        <r>
          <rPr>
            <sz val="12"/>
            <color indexed="81"/>
            <rFont val="ＭＳ Ｐゴシック"/>
            <family val="3"/>
            <charset val="128"/>
          </rPr>
          <t>借入地面積及び、受託地面積を含む</t>
        </r>
      </text>
    </comment>
    <comment ref="R44" authorId="0" shapeId="0" xr:uid="{00000000-0006-0000-0100-000002000000}">
      <text>
        <r>
          <rPr>
            <sz val="12"/>
            <color indexed="81"/>
            <rFont val="ＭＳ Ｐゴシック"/>
            <family val="3"/>
            <charset val="128"/>
          </rPr>
          <t>目標年は原則として5年後とすること</t>
        </r>
      </text>
    </comment>
    <comment ref="F46" authorId="0" shapeId="0" xr:uid="{00000000-0006-0000-0100-000003000000}">
      <text>
        <r>
          <rPr>
            <sz val="10"/>
            <color indexed="81"/>
            <rFont val="ＭＳ Ｐゴシック"/>
            <family val="3"/>
            <charset val="128"/>
          </rPr>
          <t>上段：導入しようとする生産方式に係る農作物の作付面積を記入</t>
        </r>
      </text>
    </comment>
    <comment ref="F47" authorId="0" shapeId="0" xr:uid="{00000000-0006-0000-0100-000004000000}">
      <text>
        <r>
          <rPr>
            <sz val="10"/>
            <color indexed="81"/>
            <rFont val="ＭＳ Ｐゴシック"/>
            <family val="3"/>
            <charset val="128"/>
          </rPr>
          <t>下段：当該作物と同じ種類の農作物の作付面積の合計を記入</t>
        </r>
      </text>
    </comment>
    <comment ref="F48" authorId="0" shapeId="0" xr:uid="{00000000-0006-0000-0100-000005000000}">
      <text>
        <r>
          <rPr>
            <sz val="10"/>
            <color indexed="81"/>
            <rFont val="ＭＳ Ｐゴシック"/>
            <family val="3"/>
            <charset val="128"/>
          </rPr>
          <t>上段：導入しようとする生産方式に係る農作物の作付面積を記入</t>
        </r>
      </text>
    </comment>
    <comment ref="F49" authorId="0" shapeId="0" xr:uid="{00000000-0006-0000-0100-000006000000}">
      <text>
        <r>
          <rPr>
            <sz val="10"/>
            <color indexed="81"/>
            <rFont val="ＭＳ Ｐゴシック"/>
            <family val="3"/>
            <charset val="128"/>
          </rPr>
          <t>下段：当該作物と同じ種類の農作物の作付面積の合計を記入</t>
        </r>
      </text>
    </comment>
    <comment ref="F50" authorId="0" shapeId="0" xr:uid="{00000000-0006-0000-0100-000007000000}">
      <text>
        <r>
          <rPr>
            <sz val="10"/>
            <color indexed="81"/>
            <rFont val="ＭＳ Ｐゴシック"/>
            <family val="3"/>
            <charset val="128"/>
          </rPr>
          <t>上段：導入しようとする生産方式に係る農作物の作付面積を記入</t>
        </r>
      </text>
    </comment>
    <comment ref="F51" authorId="0" shapeId="0" xr:uid="{00000000-0006-0000-0100-000008000000}">
      <text>
        <r>
          <rPr>
            <sz val="10"/>
            <color indexed="81"/>
            <rFont val="ＭＳ Ｐゴシック"/>
            <family val="3"/>
            <charset val="128"/>
          </rPr>
          <t>下段：当該作物と同じ種類の農作物の作付面積の合計を記入</t>
        </r>
      </text>
    </comment>
    <comment ref="F52" authorId="0" shapeId="0" xr:uid="{00000000-0006-0000-0100-000009000000}">
      <text>
        <r>
          <rPr>
            <sz val="10"/>
            <color indexed="81"/>
            <rFont val="ＭＳ Ｐゴシック"/>
            <family val="3"/>
            <charset val="128"/>
          </rPr>
          <t>上段：導入しようとする生産方式に係る農作物の作付面積を記入</t>
        </r>
      </text>
    </comment>
    <comment ref="F53" authorId="0" shapeId="0" xr:uid="{00000000-0006-0000-0100-00000A000000}">
      <text>
        <r>
          <rPr>
            <sz val="10"/>
            <color indexed="81"/>
            <rFont val="ＭＳ Ｐゴシック"/>
            <family val="3"/>
            <charset val="128"/>
          </rPr>
          <t>下段：当該作物と同じ種類の農作物の作付面積の合計を記入</t>
        </r>
      </text>
    </comment>
    <comment ref="F54" authorId="0" shapeId="0" xr:uid="{00000000-0006-0000-0100-00000B000000}">
      <text>
        <r>
          <rPr>
            <sz val="10"/>
            <color indexed="81"/>
            <rFont val="ＭＳ Ｐゴシック"/>
            <family val="3"/>
            <charset val="128"/>
          </rPr>
          <t>上段：導入しようとする生産方式に係る農作物の作付面積を記入</t>
        </r>
      </text>
    </comment>
    <comment ref="F55" authorId="0" shapeId="0" xr:uid="{00000000-0006-0000-0100-00000C000000}">
      <text>
        <r>
          <rPr>
            <sz val="10"/>
            <color indexed="81"/>
            <rFont val="ＭＳ Ｐゴシック"/>
            <family val="3"/>
            <charset val="128"/>
          </rPr>
          <t>下段：当該作物と同じ種類の農作物の作付面積の合計を記入</t>
        </r>
      </text>
    </comment>
    <comment ref="B58" authorId="0" shapeId="0" xr:uid="{00000000-0006-0000-0100-00000D000000}">
      <text>
        <r>
          <rPr>
            <sz val="12"/>
            <color indexed="81"/>
            <rFont val="ＭＳ Ｐゴシック"/>
            <family val="3"/>
            <charset val="128"/>
          </rPr>
          <t>持続性の高い農業生産方式を導入しない農作物の作付面積の合計を記入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渡辺　大輔</author>
  </authors>
  <commentList>
    <comment ref="D2" authorId="0" shapeId="0" xr:uid="{00000000-0006-0000-0200-000001000000}">
      <text>
        <r>
          <rPr>
            <sz val="10"/>
            <color indexed="81"/>
            <rFont val="HG丸ｺﾞｼｯｸM-PRO"/>
            <family val="3"/>
            <charset val="128"/>
          </rPr>
          <t>プルダウンメニューから選択</t>
        </r>
      </text>
    </comment>
    <comment ref="D3" authorId="0" shapeId="0" xr:uid="{00000000-0006-0000-0200-000002000000}">
      <text>
        <r>
          <rPr>
            <b/>
            <sz val="9"/>
            <color indexed="81"/>
            <rFont val="ＭＳ Ｐゴシック"/>
            <family val="3"/>
            <charset val="128"/>
          </rPr>
          <t>作型の補足があれば記入してください（例：年○作等）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013934</author>
  </authors>
  <commentList>
    <comment ref="C2" authorId="0" shapeId="0" xr:uid="{00000000-0006-0000-0300-000001000000}">
      <text>
        <r>
          <rPr>
            <sz val="12"/>
            <color indexed="81"/>
            <rFont val="ＭＳ Ｐゴシック"/>
            <family val="3"/>
            <charset val="128"/>
          </rPr>
          <t>農業所得は販売額から当該生産に要した経費を差し引いた額を記入</t>
        </r>
      </text>
    </comment>
    <comment ref="C14" authorId="0" shapeId="0" xr:uid="{00000000-0006-0000-0300-000002000000}">
      <text>
        <r>
          <rPr>
            <sz val="12"/>
            <color indexed="81"/>
            <rFont val="ＭＳ Ｐゴシック"/>
            <family val="3"/>
            <charset val="128"/>
          </rPr>
          <t>有機質資材の一般的な名称を記入（例：牛ふんおがくずたい肥）</t>
        </r>
      </text>
    </comment>
    <comment ref="H26" authorId="0" shapeId="0" xr:uid="{00000000-0006-0000-0300-000003000000}">
      <text>
        <r>
          <rPr>
            <sz val="12"/>
            <color indexed="81"/>
            <rFont val="ＭＳ Ｐゴシック"/>
            <family val="3"/>
            <charset val="128"/>
          </rPr>
          <t>計画欄には、新たに整備するもののみ記入</t>
        </r>
      </text>
    </comment>
    <comment ref="B27" authorId="0" shapeId="0" xr:uid="{00000000-0006-0000-0300-000004000000}">
      <text>
        <r>
          <rPr>
            <sz val="12"/>
            <color indexed="81"/>
            <rFont val="ＭＳ Ｐゴシック"/>
            <family val="3"/>
            <charset val="128"/>
          </rPr>
          <t>一般的な名称（例：トラクター）及びその能力の程度（馬力、植え付け条数等）を記入</t>
        </r>
      </text>
    </comment>
    <comment ref="D34" authorId="0" shapeId="0" xr:uid="{00000000-0006-0000-0300-000006000000}">
      <text>
        <r>
          <rPr>
            <sz val="12"/>
            <color indexed="81"/>
            <rFont val="ＭＳ Ｐゴシック"/>
            <family val="3"/>
            <charset val="128"/>
          </rPr>
          <t>自己資金、制度資金（資金名を併記）、その他の区分を記入</t>
        </r>
      </text>
    </comment>
    <comment ref="H35" authorId="0" shapeId="0" xr:uid="{9C1354B6-CAD7-4A9A-A9A2-234E123C6EBB}">
      <text>
        <r>
          <rPr>
            <sz val="12"/>
            <color indexed="81"/>
            <rFont val="ＭＳ Ｐゴシック"/>
            <family val="3"/>
            <charset val="128"/>
          </rPr>
          <t>償還期間（据置期間を含む）及び据置期間を記入</t>
        </r>
      </text>
    </comment>
    <comment ref="B81" authorId="0" shapeId="0" xr:uid="{00000000-0006-0000-0300-000009000000}">
      <text>
        <r>
          <rPr>
            <sz val="9"/>
            <color indexed="81"/>
            <rFont val="ＭＳ Ｐゴシック"/>
            <family val="3"/>
            <charset val="128"/>
          </rPr>
          <t>事務取扱要領第2の3。各ほ場で栽培する作物名が分かるもの。
導入計画の目標年における当該ほ場の位置が判別できるもの</t>
        </r>
      </text>
    </comment>
    <comment ref="B82" authorId="0" shapeId="0" xr:uid="{00000000-0006-0000-0300-00000A000000}">
      <text>
        <r>
          <rPr>
            <sz val="9"/>
            <color indexed="81"/>
            <rFont val="ＭＳ Ｐゴシック"/>
            <family val="3"/>
            <charset val="128"/>
          </rPr>
          <t>認定基準第3。</t>
        </r>
      </text>
    </comment>
  </commentList>
</comments>
</file>

<file path=xl/sharedStrings.xml><?xml version="1.0" encoding="utf-8"?>
<sst xmlns="http://schemas.openxmlformats.org/spreadsheetml/2006/main" count="1768" uniqueCount="438">
  <si>
    <t>（１）農業経営の概況</t>
  </si>
  <si>
    <t>水　　田</t>
  </si>
  <si>
    <t>普　通　畑</t>
  </si>
  <si>
    <t>樹　園　地</t>
  </si>
  <si>
    <t>そ　の　他</t>
  </si>
  <si>
    <t>合　　計</t>
  </si>
  <si>
    <t>経  営  面  積</t>
  </si>
  <si>
    <t>労    働    力</t>
  </si>
  <si>
    <t>１年目</t>
  </si>
  <si>
    <t>２年目</t>
  </si>
  <si>
    <t>３年目</t>
  </si>
  <si>
    <t>４年目</t>
  </si>
  <si>
    <t>その他作物</t>
    <rPh sb="2" eb="3">
      <t>タ</t>
    </rPh>
    <rPh sb="3" eb="5">
      <t>サクモツ</t>
    </rPh>
    <phoneticPr fontId="2"/>
  </si>
  <si>
    <t>有機質資材施用技術</t>
    <rPh sb="0" eb="3">
      <t>ユウキシツ</t>
    </rPh>
    <rPh sb="3" eb="5">
      <t>シザイ</t>
    </rPh>
    <rPh sb="5" eb="7">
      <t>セヨウ</t>
    </rPh>
    <rPh sb="7" eb="9">
      <t>ギジュツ</t>
    </rPh>
    <phoneticPr fontId="2"/>
  </si>
  <si>
    <t>目標</t>
    <rPh sb="0" eb="2">
      <t>モクヒョウ</t>
    </rPh>
    <phoneticPr fontId="2"/>
  </si>
  <si>
    <t>現状</t>
    <rPh sb="0" eb="2">
      <t>ゲンジョウ</t>
    </rPh>
    <phoneticPr fontId="2"/>
  </si>
  <si>
    <t>化学肥料低減技術</t>
    <rPh sb="0" eb="2">
      <t>カガク</t>
    </rPh>
    <rPh sb="2" eb="4">
      <t>ヒリョウ</t>
    </rPh>
    <rPh sb="4" eb="6">
      <t>テイゲン</t>
    </rPh>
    <rPh sb="6" eb="8">
      <t>ギジュツ</t>
    </rPh>
    <phoneticPr fontId="2"/>
  </si>
  <si>
    <t>化学農薬低減技術</t>
    <rPh sb="0" eb="2">
      <t>カガク</t>
    </rPh>
    <rPh sb="2" eb="4">
      <t>ノウヤク</t>
    </rPh>
    <rPh sb="4" eb="6">
      <t>テイゲン</t>
    </rPh>
    <rPh sb="6" eb="8">
      <t>ギジュツ</t>
    </rPh>
    <phoneticPr fontId="2"/>
  </si>
  <si>
    <t>現　　　状</t>
    <rPh sb="0" eb="5">
      <t>ゲンジョウ</t>
    </rPh>
    <phoneticPr fontId="2"/>
  </si>
  <si>
    <t>目　　　標</t>
    <rPh sb="0" eb="1">
      <t>メ</t>
    </rPh>
    <rPh sb="4" eb="5">
      <t>シルベ</t>
    </rPh>
    <phoneticPr fontId="2"/>
  </si>
  <si>
    <t>千円</t>
    <rPh sb="0" eb="2">
      <t>センエン</t>
    </rPh>
    <phoneticPr fontId="2"/>
  </si>
  <si>
    <t>（１）たい肥等利用計画</t>
  </si>
  <si>
    <t>たい肥等有機質資材の種類</t>
    <rPh sb="2" eb="3">
      <t>ヒ</t>
    </rPh>
    <rPh sb="3" eb="4">
      <t>ナド</t>
    </rPh>
    <rPh sb="10" eb="12">
      <t>シュルイ</t>
    </rPh>
    <phoneticPr fontId="2"/>
  </si>
  <si>
    <t>自給</t>
    <rPh sb="0" eb="2">
      <t>ジキュウ</t>
    </rPh>
    <phoneticPr fontId="2"/>
  </si>
  <si>
    <t>購入</t>
    <rPh sb="0" eb="2">
      <t>コウニュウ</t>
    </rPh>
    <phoneticPr fontId="2"/>
  </si>
  <si>
    <t>備考</t>
    <rPh sb="0" eb="2">
      <t>ビコウ</t>
    </rPh>
    <phoneticPr fontId="2"/>
  </si>
  <si>
    <t>入 手 先 ：</t>
    <rPh sb="0" eb="1">
      <t>イリ</t>
    </rPh>
    <rPh sb="2" eb="3">
      <t>テ</t>
    </rPh>
    <rPh sb="4" eb="5">
      <t>サキ</t>
    </rPh>
    <phoneticPr fontId="2"/>
  </si>
  <si>
    <t>原  　料 ：</t>
    <rPh sb="0" eb="1">
      <t>ハラ</t>
    </rPh>
    <rPh sb="4" eb="5">
      <t>リョウ</t>
    </rPh>
    <phoneticPr fontId="2"/>
  </si>
  <si>
    <t>成  　分 ：</t>
    <rPh sb="0" eb="1">
      <t>セイ</t>
    </rPh>
    <rPh sb="4" eb="5">
      <t>ブン</t>
    </rPh>
    <phoneticPr fontId="2"/>
  </si>
  <si>
    <t>Ｃ/Ｎ 比 ：</t>
    <rPh sb="4" eb="5">
      <t>ヒ</t>
    </rPh>
    <phoneticPr fontId="2"/>
  </si>
  <si>
    <t>（２）機械・施設整備計画</t>
  </si>
  <si>
    <t>計画</t>
    <rPh sb="0" eb="2">
      <t>ケイカク</t>
    </rPh>
    <phoneticPr fontId="2"/>
  </si>
  <si>
    <t>種類・能力</t>
    <rPh sb="0" eb="2">
      <t>シュルイ</t>
    </rPh>
    <rPh sb="3" eb="5">
      <t>ノウリョク</t>
    </rPh>
    <phoneticPr fontId="2"/>
  </si>
  <si>
    <t>台数</t>
    <rPh sb="0" eb="2">
      <t>ダイスウ</t>
    </rPh>
    <phoneticPr fontId="2"/>
  </si>
  <si>
    <t>実施時期</t>
    <rPh sb="0" eb="2">
      <t>ジッシ</t>
    </rPh>
    <rPh sb="2" eb="4">
      <t>ジキ</t>
    </rPh>
    <phoneticPr fontId="2"/>
  </si>
  <si>
    <t>資金使途</t>
    <rPh sb="0" eb="2">
      <t>シキン</t>
    </rPh>
    <rPh sb="2" eb="4">
      <t>シト</t>
    </rPh>
    <phoneticPr fontId="2"/>
  </si>
  <si>
    <t>金額</t>
    <rPh sb="0" eb="2">
      <t>キンガク</t>
    </rPh>
    <phoneticPr fontId="2"/>
  </si>
  <si>
    <t>償還条件等</t>
    <rPh sb="0" eb="2">
      <t>ショウカン</t>
    </rPh>
    <rPh sb="2" eb="4">
      <t>ジョウケン</t>
    </rPh>
    <rPh sb="4" eb="5">
      <t>トウ</t>
    </rPh>
    <phoneticPr fontId="2"/>
  </si>
  <si>
    <t>〔添付資料〕</t>
    <rPh sb="1" eb="3">
      <t>テンプ</t>
    </rPh>
    <rPh sb="3" eb="5">
      <t>シリョウ</t>
    </rPh>
    <phoneticPr fontId="2"/>
  </si>
  <si>
    <t>１　持続性の高い農業生産方式を導入するほ場の位置を判別できる地図</t>
    <rPh sb="2" eb="4">
      <t>ジゾク</t>
    </rPh>
    <rPh sb="4" eb="5">
      <t>セイ</t>
    </rPh>
    <rPh sb="6" eb="7">
      <t>タカ</t>
    </rPh>
    <rPh sb="8" eb="10">
      <t>ノウギョウ</t>
    </rPh>
    <rPh sb="10" eb="12">
      <t>セイサン</t>
    </rPh>
    <rPh sb="12" eb="14">
      <t>ホウシキ</t>
    </rPh>
    <rPh sb="15" eb="17">
      <t>ドウニュウ</t>
    </rPh>
    <rPh sb="20" eb="21">
      <t>ジョウ</t>
    </rPh>
    <rPh sb="22" eb="24">
      <t>イチ</t>
    </rPh>
    <rPh sb="25" eb="27">
      <t>ハンベツ</t>
    </rPh>
    <rPh sb="30" eb="32">
      <t>チズ</t>
    </rPh>
    <phoneticPr fontId="2"/>
  </si>
  <si>
    <t>ａ</t>
    <phoneticPr fontId="2"/>
  </si>
  <si>
    <t>a</t>
    <phoneticPr fontId="2"/>
  </si>
  <si>
    <t>水稲</t>
    <rPh sb="0" eb="2">
      <t>スイトウ</t>
    </rPh>
    <phoneticPr fontId="2"/>
  </si>
  <si>
    <t>大豆</t>
    <rPh sb="0" eb="2">
      <t>ダイズ</t>
    </rPh>
    <phoneticPr fontId="2"/>
  </si>
  <si>
    <t>温州みかん</t>
    <rPh sb="0" eb="2">
      <t>ウンシュウ</t>
    </rPh>
    <phoneticPr fontId="2"/>
  </si>
  <si>
    <t>茶</t>
    <rPh sb="0" eb="1">
      <t>チャ</t>
    </rPh>
    <phoneticPr fontId="2"/>
  </si>
  <si>
    <t>申請者氏名</t>
    <rPh sb="0" eb="3">
      <t>シンセイシャ</t>
    </rPh>
    <rPh sb="3" eb="5">
      <t>シメイ</t>
    </rPh>
    <phoneticPr fontId="1"/>
  </si>
  <si>
    <t>申請者住所</t>
    <rPh sb="0" eb="3">
      <t>シンセイシャ</t>
    </rPh>
    <rPh sb="3" eb="5">
      <t>ジュウショ</t>
    </rPh>
    <phoneticPr fontId="1"/>
  </si>
  <si>
    <t>（再認定・変更の場合のみ）</t>
    <rPh sb="1" eb="4">
      <t>サイニンテイ</t>
    </rPh>
    <rPh sb="5" eb="7">
      <t>ヘンコウ</t>
    </rPh>
    <rPh sb="8" eb="10">
      <t>バアイ</t>
    </rPh>
    <phoneticPr fontId="1"/>
  </si>
  <si>
    <t>認定番号</t>
    <rPh sb="0" eb="2">
      <t>ニンテイ</t>
    </rPh>
    <rPh sb="2" eb="4">
      <t>バンゴウ</t>
    </rPh>
    <phoneticPr fontId="1"/>
  </si>
  <si>
    <t>第</t>
    <phoneticPr fontId="1"/>
  </si>
  <si>
    <t>号</t>
    <phoneticPr fontId="1"/>
  </si>
  <si>
    <t>目標年</t>
    <phoneticPr fontId="2"/>
  </si>
  <si>
    <t>目　標</t>
    <rPh sb="0" eb="1">
      <t>メ</t>
    </rPh>
    <rPh sb="2" eb="3">
      <t>シルベ</t>
    </rPh>
    <phoneticPr fontId="2"/>
  </si>
  <si>
    <t>kg/10a</t>
    <phoneticPr fontId="1"/>
  </si>
  <si>
    <t>特記事項：</t>
    <rPh sb="0" eb="2">
      <t>トッキ</t>
    </rPh>
    <rPh sb="2" eb="4">
      <t>ジコウ</t>
    </rPh>
    <phoneticPr fontId="1"/>
  </si>
  <si>
    <t>作物名
（作型）</t>
    <rPh sb="0" eb="2">
      <t>サクモツ</t>
    </rPh>
    <rPh sb="2" eb="3">
      <t>メイ</t>
    </rPh>
    <rPh sb="5" eb="7">
      <t>サクガタ</t>
    </rPh>
    <phoneticPr fontId="2"/>
  </si>
  <si>
    <t>ｔ/10a</t>
  </si>
  <si>
    <t>㎏N/10a</t>
  </si>
  <si>
    <t>化学肥料低減技術及び化学農薬低減技術の目標内容</t>
    <rPh sb="0" eb="2">
      <t>カガク</t>
    </rPh>
    <rPh sb="2" eb="4">
      <t>ヒリョウ</t>
    </rPh>
    <rPh sb="4" eb="6">
      <t>テイゲン</t>
    </rPh>
    <rPh sb="6" eb="8">
      <t>ギジュツ</t>
    </rPh>
    <rPh sb="8" eb="9">
      <t>オヨ</t>
    </rPh>
    <rPh sb="10" eb="12">
      <t>カガク</t>
    </rPh>
    <rPh sb="12" eb="14">
      <t>ノウヤク</t>
    </rPh>
    <rPh sb="14" eb="16">
      <t>テイゲン</t>
    </rPh>
    <rPh sb="16" eb="18">
      <t>ギジュツ</t>
    </rPh>
    <rPh sb="19" eb="21">
      <t>モクヒョウ</t>
    </rPh>
    <rPh sb="21" eb="23">
      <t>ナイヨウ</t>
    </rPh>
    <phoneticPr fontId="1"/>
  </si>
  <si>
    <t>資材名</t>
    <rPh sb="0" eb="2">
      <t>シザイ</t>
    </rPh>
    <rPh sb="2" eb="3">
      <t>メイ</t>
    </rPh>
    <phoneticPr fontId="1"/>
  </si>
  <si>
    <t>薬剤名</t>
    <rPh sb="0" eb="2">
      <t>ヤクザイ</t>
    </rPh>
    <rPh sb="2" eb="3">
      <t>メイ</t>
    </rPh>
    <phoneticPr fontId="1"/>
  </si>
  <si>
    <t>収　量</t>
    <phoneticPr fontId="1"/>
  </si>
  <si>
    <t>有機質資材由来窒素量</t>
    <rPh sb="0" eb="3">
      <t>ユウキシツ</t>
    </rPh>
    <rPh sb="3" eb="5">
      <t>シザイ</t>
    </rPh>
    <rPh sb="5" eb="7">
      <t>ユライ</t>
    </rPh>
    <rPh sb="7" eb="9">
      <t>チッソ</t>
    </rPh>
    <rPh sb="9" eb="10">
      <t>リョウ</t>
    </rPh>
    <phoneticPr fontId="1"/>
  </si>
  <si>
    <t>施用量（１作あたり）</t>
    <rPh sb="0" eb="2">
      <t>セヨウ</t>
    </rPh>
    <rPh sb="2" eb="3">
      <t>リョウ</t>
    </rPh>
    <rPh sb="5" eb="6">
      <t>サク</t>
    </rPh>
    <phoneticPr fontId="1"/>
  </si>
  <si>
    <t>kgN/10a）</t>
    <phoneticPr fontId="1"/>
  </si>
  <si>
    <t>回）</t>
    <rPh sb="0" eb="1">
      <t>カイ</t>
    </rPh>
    <phoneticPr fontId="1"/>
  </si>
  <si>
    <t>回</t>
    <rPh sb="0" eb="1">
      <t>カイ</t>
    </rPh>
    <phoneticPr fontId="1"/>
  </si>
  <si>
    <t>a</t>
    <phoneticPr fontId="1"/>
  </si>
  <si>
    <t>栽培面積</t>
    <rPh sb="0" eb="2">
      <t>サイバイ</t>
    </rPh>
    <rPh sb="2" eb="4">
      <t>メンセキ</t>
    </rPh>
    <phoneticPr fontId="1"/>
  </si>
  <si>
    <t>Ｃ／Ｎ比が規定値（概ね10～150）の範囲内</t>
    <rPh sb="3" eb="4">
      <t>ヒ</t>
    </rPh>
    <rPh sb="5" eb="8">
      <t>キテイチ</t>
    </rPh>
    <rPh sb="9" eb="10">
      <t>オオム</t>
    </rPh>
    <rPh sb="19" eb="21">
      <t>ハンイ</t>
    </rPh>
    <rPh sb="21" eb="22">
      <t>ナイ</t>
    </rPh>
    <phoneticPr fontId="1"/>
  </si>
  <si>
    <t>特記事項</t>
    <rPh sb="0" eb="2">
      <t>トッキ</t>
    </rPh>
    <rPh sb="2" eb="4">
      <t>ジコウ</t>
    </rPh>
    <phoneticPr fontId="1"/>
  </si>
  <si>
    <t>施肥量
kg/10a</t>
    <rPh sb="0" eb="3">
      <t>セヒリョウ</t>
    </rPh>
    <phoneticPr fontId="1"/>
  </si>
  <si>
    <t>うち化学
肥料由来</t>
    <rPh sb="2" eb="4">
      <t>カガク</t>
    </rPh>
    <rPh sb="5" eb="7">
      <t>ヒリョウ</t>
    </rPh>
    <rPh sb="7" eb="9">
      <t>ユライ</t>
    </rPh>
    <phoneticPr fontId="1"/>
  </si>
  <si>
    <t>合　　計　</t>
    <rPh sb="0" eb="1">
      <t>ア</t>
    </rPh>
    <rPh sb="3" eb="4">
      <t>ケイ</t>
    </rPh>
    <phoneticPr fontId="1"/>
  </si>
  <si>
    <t>参　考</t>
    <rPh sb="0" eb="1">
      <t>サン</t>
    </rPh>
    <rPh sb="2" eb="3">
      <t>コウ</t>
    </rPh>
    <phoneticPr fontId="1"/>
  </si>
  <si>
    <t>項　目</t>
    <rPh sb="0" eb="1">
      <t>コウ</t>
    </rPh>
    <rPh sb="2" eb="3">
      <t>メ</t>
    </rPh>
    <phoneticPr fontId="1"/>
  </si>
  <si>
    <t>化学農薬低減技術（目標防除体系）</t>
    <rPh sb="0" eb="2">
      <t>カガク</t>
    </rPh>
    <rPh sb="2" eb="4">
      <t>ノウヤク</t>
    </rPh>
    <rPh sb="4" eb="6">
      <t>テイゲン</t>
    </rPh>
    <rPh sb="6" eb="8">
      <t>ギジュツ</t>
    </rPh>
    <rPh sb="9" eb="11">
      <t>モクヒョウ</t>
    </rPh>
    <rPh sb="11" eb="13">
      <t>ボウジョ</t>
    </rPh>
    <rPh sb="13" eb="15">
      <t>タイケイ</t>
    </rPh>
    <phoneticPr fontId="1"/>
  </si>
  <si>
    <t>その他</t>
    <rPh sb="2" eb="3">
      <t>タ</t>
    </rPh>
    <phoneticPr fontId="1"/>
  </si>
  <si>
    <t>化学肥料由来窒素成分量上限　</t>
    <rPh sb="0" eb="6">
      <t>カガクヒリョウユライ</t>
    </rPh>
    <rPh sb="6" eb="8">
      <t>チッソ</t>
    </rPh>
    <rPh sb="8" eb="10">
      <t>セイブン</t>
    </rPh>
    <rPh sb="10" eb="11">
      <t>リョウ</t>
    </rPh>
    <rPh sb="11" eb="13">
      <t>ジョウゲン</t>
    </rPh>
    <phoneticPr fontId="1"/>
  </si>
  <si>
    <t>合　計　</t>
    <rPh sb="0" eb="1">
      <t>ア</t>
    </rPh>
    <rPh sb="2" eb="3">
      <t>ケイ</t>
    </rPh>
    <phoneticPr fontId="1"/>
  </si>
  <si>
    <t>成分回数上限　</t>
    <rPh sb="0" eb="2">
      <t>セイブン</t>
    </rPh>
    <rPh sb="2" eb="4">
      <t>カイスウ</t>
    </rPh>
    <rPh sb="4" eb="6">
      <t>ジョウゲン</t>
    </rPh>
    <phoneticPr fontId="1"/>
  </si>
  <si>
    <t>ｔ</t>
    <phoneticPr fontId="2"/>
  </si>
  <si>
    <t>合　計</t>
    <rPh sb="0" eb="1">
      <t>ア</t>
    </rPh>
    <rPh sb="2" eb="3">
      <t>ケイ</t>
    </rPh>
    <phoneticPr fontId="2"/>
  </si>
  <si>
    <t>生産方式導入作物名
（作型）</t>
    <rPh sb="0" eb="2">
      <t>セイサン</t>
    </rPh>
    <rPh sb="2" eb="4">
      <t>ホウシキ</t>
    </rPh>
    <rPh sb="4" eb="6">
      <t>ドウニュウ</t>
    </rPh>
    <rPh sb="6" eb="8">
      <t>サクモツ</t>
    </rPh>
    <rPh sb="8" eb="9">
      <t>メイ</t>
    </rPh>
    <rPh sb="11" eb="13">
      <t>サクガタ</t>
    </rPh>
    <phoneticPr fontId="2"/>
  </si>
  <si>
    <t>　</t>
    <phoneticPr fontId="1"/>
  </si>
  <si>
    <t>成分回数</t>
    <rPh sb="0" eb="2">
      <t>セイブン</t>
    </rPh>
    <rPh sb="2" eb="4">
      <t>カイスウ</t>
    </rPh>
    <phoneticPr fontId="1"/>
  </si>
  <si>
    <t>小　計</t>
    <rPh sb="0" eb="1">
      <t>ショウ</t>
    </rPh>
    <rPh sb="2" eb="3">
      <t>ケイ</t>
    </rPh>
    <phoneticPr fontId="2"/>
  </si>
  <si>
    <t>農業従事者：男</t>
    <rPh sb="0" eb="2">
      <t>ノウギョウ</t>
    </rPh>
    <rPh sb="2" eb="5">
      <t>ジュウジシャ</t>
    </rPh>
    <phoneticPr fontId="2"/>
  </si>
  <si>
    <t>、女　　</t>
    <phoneticPr fontId="1"/>
  </si>
  <si>
    <t>２　１の目標を達成するために必要な施設の設置、機械の購入その他の措置に関する事項</t>
    <phoneticPr fontId="2"/>
  </si>
  <si>
    <t>　※有機質資材の一般的な名称を記入（例：牛ふんおがくずたい肥）</t>
    <phoneticPr fontId="1"/>
  </si>
  <si>
    <t>□</t>
  </si>
  <si>
    <t>品目</t>
    <rPh sb="0" eb="1">
      <t>シナ</t>
    </rPh>
    <rPh sb="1" eb="2">
      <t>メ</t>
    </rPh>
    <phoneticPr fontId="19"/>
  </si>
  <si>
    <t>南津海</t>
    <rPh sb="0" eb="1">
      <t>ミナミ</t>
    </rPh>
    <rPh sb="1" eb="2">
      <t>ツ</t>
    </rPh>
    <rPh sb="2" eb="3">
      <t>ウミ</t>
    </rPh>
    <phoneticPr fontId="19"/>
  </si>
  <si>
    <t>かんきつ類</t>
    <rPh sb="4" eb="5">
      <t>ルイ</t>
    </rPh>
    <phoneticPr fontId="19"/>
  </si>
  <si>
    <t>わさび</t>
    <phoneticPr fontId="2"/>
  </si>
  <si>
    <t>作物名</t>
    <rPh sb="0" eb="2">
      <t>サクモツ</t>
    </rPh>
    <rPh sb="2" eb="3">
      <t>メイ</t>
    </rPh>
    <phoneticPr fontId="1"/>
  </si>
  <si>
    <t>エコファーマー</t>
    <phoneticPr fontId="19"/>
  </si>
  <si>
    <t>N成分量㎏/10a</t>
    <rPh sb="1" eb="3">
      <t>セイブン</t>
    </rPh>
    <rPh sb="3" eb="4">
      <t>リョウ</t>
    </rPh>
    <phoneticPr fontId="19"/>
  </si>
  <si>
    <t>麦</t>
    <rPh sb="0" eb="1">
      <t>ムギ</t>
    </rPh>
    <phoneticPr fontId="19"/>
  </si>
  <si>
    <t>そば</t>
    <phoneticPr fontId="2"/>
  </si>
  <si>
    <t>キャベツ</t>
    <phoneticPr fontId="2"/>
  </si>
  <si>
    <t>レタス</t>
    <phoneticPr fontId="2"/>
  </si>
  <si>
    <t>かぶ</t>
    <phoneticPr fontId="2"/>
  </si>
  <si>
    <t>ブロッコリー</t>
    <phoneticPr fontId="2"/>
  </si>
  <si>
    <t>たまねぎ</t>
    <phoneticPr fontId="2"/>
  </si>
  <si>
    <t>かぼちゃ</t>
    <phoneticPr fontId="2"/>
  </si>
  <si>
    <t>スイートコーン</t>
    <phoneticPr fontId="2"/>
  </si>
  <si>
    <t>グリーンピース</t>
    <phoneticPr fontId="2"/>
  </si>
  <si>
    <t>ごぼう</t>
    <phoneticPr fontId="2"/>
  </si>
  <si>
    <t>やまのいも</t>
    <phoneticPr fontId="2"/>
  </si>
  <si>
    <t>こまつな</t>
    <phoneticPr fontId="2"/>
  </si>
  <si>
    <t>にんじん</t>
    <phoneticPr fontId="2"/>
  </si>
  <si>
    <t>さといも</t>
    <phoneticPr fontId="2"/>
  </si>
  <si>
    <t>モロヘイヤ</t>
    <phoneticPr fontId="2"/>
  </si>
  <si>
    <t>おくら</t>
    <phoneticPr fontId="2"/>
  </si>
  <si>
    <t>さつまいも</t>
    <phoneticPr fontId="2"/>
  </si>
  <si>
    <t>にんにく</t>
    <phoneticPr fontId="19"/>
  </si>
  <si>
    <t>たかな</t>
    <phoneticPr fontId="2"/>
  </si>
  <si>
    <t>ちんげんさい</t>
    <phoneticPr fontId="2"/>
  </si>
  <si>
    <t>せとみ</t>
    <phoneticPr fontId="19"/>
  </si>
  <si>
    <t>りんご</t>
    <phoneticPr fontId="2"/>
  </si>
  <si>
    <t>ぶどう</t>
    <phoneticPr fontId="2"/>
  </si>
  <si>
    <t>もも</t>
    <phoneticPr fontId="19"/>
  </si>
  <si>
    <t>かき</t>
    <phoneticPr fontId="2"/>
  </si>
  <si>
    <t>くり</t>
    <phoneticPr fontId="2"/>
  </si>
  <si>
    <t>びわ</t>
    <phoneticPr fontId="2"/>
  </si>
  <si>
    <t>うめ</t>
    <phoneticPr fontId="2"/>
  </si>
  <si>
    <t>キウイフルーツ</t>
    <phoneticPr fontId="2"/>
  </si>
  <si>
    <t>いちじく</t>
    <phoneticPr fontId="2"/>
  </si>
  <si>
    <t>ブルーベリー</t>
    <phoneticPr fontId="2"/>
  </si>
  <si>
    <t>ばら</t>
    <phoneticPr fontId="2"/>
  </si>
  <si>
    <t>カーネーション</t>
    <phoneticPr fontId="2"/>
  </si>
  <si>
    <t>ストック</t>
    <phoneticPr fontId="2"/>
  </si>
  <si>
    <t>トルコギキョウ</t>
    <phoneticPr fontId="2"/>
  </si>
  <si>
    <t>りんどう</t>
    <phoneticPr fontId="2"/>
  </si>
  <si>
    <t>ソリダゴ</t>
    <phoneticPr fontId="19"/>
  </si>
  <si>
    <t>デルフィニウム</t>
    <phoneticPr fontId="2"/>
  </si>
  <si>
    <t>無施用</t>
    <rPh sb="0" eb="1">
      <t>ム</t>
    </rPh>
    <rPh sb="1" eb="2">
      <t>セ</t>
    </rPh>
    <rPh sb="2" eb="3">
      <t>ヨウ</t>
    </rPh>
    <phoneticPr fontId="19"/>
  </si>
  <si>
    <t>れんこん
（早生種）</t>
    <rPh sb="6" eb="8">
      <t>ワセ</t>
    </rPh>
    <rPh sb="8" eb="9">
      <t>シュ</t>
    </rPh>
    <phoneticPr fontId="2"/>
  </si>
  <si>
    <t>れんこん
（早生種・長期どり）</t>
    <rPh sb="6" eb="8">
      <t>ワセ</t>
    </rPh>
    <rPh sb="10" eb="12">
      <t>チョウキ</t>
    </rPh>
    <phoneticPr fontId="2"/>
  </si>
  <si>
    <t>れんこん
（晩生種）</t>
    <rPh sb="6" eb="8">
      <t>バンセイ</t>
    </rPh>
    <phoneticPr fontId="2"/>
  </si>
  <si>
    <t>なす
（施設）</t>
    <rPh sb="4" eb="6">
      <t>シセツ</t>
    </rPh>
    <phoneticPr fontId="19"/>
  </si>
  <si>
    <t>なす
（露地）</t>
    <rPh sb="4" eb="6">
      <t>ロジ</t>
    </rPh>
    <phoneticPr fontId="19"/>
  </si>
  <si>
    <t>すいか
（露地）</t>
    <rPh sb="5" eb="7">
      <t>ロジ</t>
    </rPh>
    <phoneticPr fontId="19"/>
  </si>
  <si>
    <t>すいか
（施設）</t>
    <rPh sb="5" eb="7">
      <t>シセツ</t>
    </rPh>
    <phoneticPr fontId="19"/>
  </si>
  <si>
    <t>はくさい
（12～３月収穫）</t>
    <rPh sb="10" eb="11">
      <t>ガツ</t>
    </rPh>
    <rPh sb="11" eb="13">
      <t>シュウカク</t>
    </rPh>
    <phoneticPr fontId="2"/>
  </si>
  <si>
    <t>はくさい
（12～３月収穫　以外）</t>
    <rPh sb="10" eb="11">
      <t>ガツ</t>
    </rPh>
    <rPh sb="11" eb="13">
      <t>シュウカク</t>
    </rPh>
    <rPh sb="14" eb="16">
      <t>イガイ</t>
    </rPh>
    <phoneticPr fontId="2"/>
  </si>
  <si>
    <t>だいこん
（夏だいこん　以外）</t>
    <rPh sb="6" eb="7">
      <t>ナツ</t>
    </rPh>
    <rPh sb="12" eb="14">
      <t>イガイ</t>
    </rPh>
    <phoneticPr fontId="2"/>
  </si>
  <si>
    <t>だいこん
（夏だいこん）</t>
    <rPh sb="6" eb="7">
      <t>ナツ</t>
    </rPh>
    <phoneticPr fontId="2"/>
  </si>
  <si>
    <t>はなっこりー
（年内どり）</t>
    <rPh sb="8" eb="10">
      <t>ネンナイ</t>
    </rPh>
    <phoneticPr fontId="2"/>
  </si>
  <si>
    <t>はなっこりー
（長期どり）</t>
    <rPh sb="8" eb="10">
      <t>チョウキ</t>
    </rPh>
    <phoneticPr fontId="2"/>
  </si>
  <si>
    <t>ほうれんそう
（露地）</t>
    <rPh sb="8" eb="10">
      <t>ロジ</t>
    </rPh>
    <phoneticPr fontId="2"/>
  </si>
  <si>
    <t>ほうれんそう
（施設）</t>
    <rPh sb="8" eb="10">
      <t>シセツ</t>
    </rPh>
    <phoneticPr fontId="2"/>
  </si>
  <si>
    <t>パセリ
（露地）</t>
    <rPh sb="5" eb="7">
      <t>ロジ</t>
    </rPh>
    <phoneticPr fontId="2"/>
  </si>
  <si>
    <t>パセリ
（施設）</t>
    <rPh sb="5" eb="7">
      <t>シセツ</t>
    </rPh>
    <phoneticPr fontId="2"/>
  </si>
  <si>
    <t>パセリ
（施設・栽培期間１年以上）</t>
    <rPh sb="5" eb="7">
      <t>シセツ</t>
    </rPh>
    <rPh sb="8" eb="10">
      <t>サイバイ</t>
    </rPh>
    <rPh sb="10" eb="12">
      <t>キカン</t>
    </rPh>
    <rPh sb="13" eb="14">
      <t>ネン</t>
    </rPh>
    <rPh sb="14" eb="16">
      <t>イジョウ</t>
    </rPh>
    <phoneticPr fontId="2"/>
  </si>
  <si>
    <t>ねぎ
（施設）</t>
    <rPh sb="4" eb="6">
      <t>シセツ</t>
    </rPh>
    <phoneticPr fontId="2"/>
  </si>
  <si>
    <t>ねぎ
（露地）</t>
    <rPh sb="4" eb="6">
      <t>ロジ</t>
    </rPh>
    <phoneticPr fontId="2"/>
  </si>
  <si>
    <t>きゅうり
（施設・夏秋）</t>
    <rPh sb="6" eb="8">
      <t>シセツ</t>
    </rPh>
    <rPh sb="9" eb="11">
      <t>カシュウ</t>
    </rPh>
    <phoneticPr fontId="2"/>
  </si>
  <si>
    <t>きゅうり
（施設・冬春）</t>
    <rPh sb="6" eb="8">
      <t>シセツ</t>
    </rPh>
    <rPh sb="9" eb="10">
      <t>フユ</t>
    </rPh>
    <rPh sb="10" eb="11">
      <t>ハル</t>
    </rPh>
    <phoneticPr fontId="2"/>
  </si>
  <si>
    <t>きゅうり
（露地）</t>
    <rPh sb="6" eb="8">
      <t>ロジ</t>
    </rPh>
    <phoneticPr fontId="2"/>
  </si>
  <si>
    <t>トマト
（施設・夏秋）</t>
    <rPh sb="5" eb="7">
      <t>シセツ</t>
    </rPh>
    <rPh sb="8" eb="10">
      <t>カシュウ</t>
    </rPh>
    <phoneticPr fontId="2"/>
  </si>
  <si>
    <t>トマト
（施設・冬春）</t>
    <rPh sb="5" eb="7">
      <t>シセツ</t>
    </rPh>
    <rPh sb="8" eb="9">
      <t>フユ</t>
    </rPh>
    <rPh sb="9" eb="10">
      <t>ハル</t>
    </rPh>
    <phoneticPr fontId="2"/>
  </si>
  <si>
    <t>ピーマン
（露地）</t>
    <rPh sb="6" eb="8">
      <t>ロジ</t>
    </rPh>
    <phoneticPr fontId="2"/>
  </si>
  <si>
    <t>ピーマン
（施設）</t>
    <rPh sb="6" eb="8">
      <t>シセツ</t>
    </rPh>
    <phoneticPr fontId="19"/>
  </si>
  <si>
    <t>いちご
（施設）</t>
    <rPh sb="5" eb="7">
      <t>シセツ</t>
    </rPh>
    <phoneticPr fontId="2"/>
  </si>
  <si>
    <t>メロン
（施設）</t>
    <phoneticPr fontId="2"/>
  </si>
  <si>
    <t>アスパラガス
（施設）</t>
    <phoneticPr fontId="2"/>
  </si>
  <si>
    <t>こまつな
（施設）</t>
    <phoneticPr fontId="2"/>
  </si>
  <si>
    <t>しゅんぎく
（施設）</t>
    <phoneticPr fontId="19"/>
  </si>
  <si>
    <t>ミニトマト
（施設）</t>
    <phoneticPr fontId="2"/>
  </si>
  <si>
    <t>なし
（二十世紀系統　以外）</t>
    <rPh sb="4" eb="8">
      <t>２０セイキ</t>
    </rPh>
    <rPh sb="8" eb="10">
      <t>ケイトウ</t>
    </rPh>
    <rPh sb="11" eb="13">
      <t>イガイ</t>
    </rPh>
    <phoneticPr fontId="2"/>
  </si>
  <si>
    <t>なし
（二十世紀系統）</t>
    <rPh sb="4" eb="8">
      <t>２０セイキ</t>
    </rPh>
    <rPh sb="8" eb="10">
      <t>ケイトウ</t>
    </rPh>
    <phoneticPr fontId="2"/>
  </si>
  <si>
    <t>きく
（露地）</t>
    <rPh sb="4" eb="6">
      <t>ロジ</t>
    </rPh>
    <phoneticPr fontId="2"/>
  </si>
  <si>
    <t>きく
（施設）</t>
    <rPh sb="4" eb="6">
      <t>シセツ</t>
    </rPh>
    <phoneticPr fontId="19"/>
  </si>
  <si>
    <t>ゆり
（露地）</t>
    <rPh sb="4" eb="6">
      <t>ロジ</t>
    </rPh>
    <phoneticPr fontId="2"/>
  </si>
  <si>
    <t>ゆり
（施設）</t>
    <rPh sb="4" eb="6">
      <t>シセツ</t>
    </rPh>
    <phoneticPr fontId="2"/>
  </si>
  <si>
    <t>イネ科牧草類
（イタリアンライグラス）</t>
    <rPh sb="2" eb="3">
      <t>カ</t>
    </rPh>
    <rPh sb="3" eb="5">
      <t>ボクソウ</t>
    </rPh>
    <rPh sb="5" eb="6">
      <t>ルイ</t>
    </rPh>
    <phoneticPr fontId="19"/>
  </si>
  <si>
    <t>イネ科牧草類
（リードカナリーグラス）</t>
    <rPh sb="2" eb="3">
      <t>カ</t>
    </rPh>
    <rPh sb="3" eb="5">
      <t>ボクソウ</t>
    </rPh>
    <rPh sb="5" eb="6">
      <t>ルイ</t>
    </rPh>
    <phoneticPr fontId="19"/>
  </si>
  <si>
    <t>イネ科牧草類
（ギニアグラス）</t>
    <rPh sb="2" eb="3">
      <t>カ</t>
    </rPh>
    <rPh sb="3" eb="5">
      <t>ボクソウ</t>
    </rPh>
    <rPh sb="5" eb="6">
      <t>ルイ</t>
    </rPh>
    <phoneticPr fontId="19"/>
  </si>
  <si>
    <t>イネ科作物類
（とうもろこし）</t>
    <rPh sb="2" eb="3">
      <t>カ</t>
    </rPh>
    <rPh sb="3" eb="5">
      <t>サクモツ</t>
    </rPh>
    <rPh sb="5" eb="6">
      <t>ルイ</t>
    </rPh>
    <phoneticPr fontId="19"/>
  </si>
  <si>
    <t>イネ科作物類
（えん麦、らい麦、大麦）</t>
    <rPh sb="2" eb="3">
      <t>カ</t>
    </rPh>
    <rPh sb="3" eb="5">
      <t>サクモツ</t>
    </rPh>
    <rPh sb="5" eb="6">
      <t>ルイ</t>
    </rPh>
    <phoneticPr fontId="19"/>
  </si>
  <si>
    <t>イネ科作物類
（栽培ヒエ）</t>
    <rPh sb="2" eb="3">
      <t>カ</t>
    </rPh>
    <rPh sb="3" eb="5">
      <t>サクモツ</t>
    </rPh>
    <rPh sb="5" eb="6">
      <t>ルイ</t>
    </rPh>
    <rPh sb="8" eb="10">
      <t>サイバイ</t>
    </rPh>
    <phoneticPr fontId="19"/>
  </si>
  <si>
    <t>イネ科牧草類
（ｵｰﾁｬｰﾄﾞｸﾞﾗｽ､ﾄｰﾙﾌｪｽｸ）</t>
    <rPh sb="2" eb="3">
      <t>カ</t>
    </rPh>
    <rPh sb="3" eb="5">
      <t>ボクソウ</t>
    </rPh>
    <rPh sb="5" eb="6">
      <t>ルイ</t>
    </rPh>
    <phoneticPr fontId="19"/>
  </si>
  <si>
    <t>化学肥料由来窒素量（上限値</t>
    <phoneticPr fontId="1"/>
  </si>
  <si>
    <t>　化学農薬の使用成分回数（上限値</t>
    <phoneticPr fontId="1"/>
  </si>
  <si>
    <t>イネ科牧草類
(ﾛｰｽﾞｸﾞﾗｽ､ｶﾗｰﾄﾞｷﾞﾆｱｸﾞﾗｽ)</t>
    <rPh sb="2" eb="3">
      <t>カ</t>
    </rPh>
    <rPh sb="3" eb="5">
      <t>ボクソウ</t>
    </rPh>
    <rPh sb="5" eb="6">
      <t>ルイ</t>
    </rPh>
    <phoneticPr fontId="19"/>
  </si>
  <si>
    <t>　※　「種類・能力」には，機械・施設の一般的な名称（例：トラクター）及びその能力の程度（馬力，植付け条数等）を記入すること。</t>
    <phoneticPr fontId="1"/>
  </si>
  <si>
    <t>　※　上段：生産方式導入面積、下段：当該作物作付全体面積　を記入する。</t>
    <rPh sb="3" eb="5">
      <t>ジョウダン</t>
    </rPh>
    <rPh sb="6" eb="8">
      <t>セイサン</t>
    </rPh>
    <rPh sb="8" eb="10">
      <t>ホウシキ</t>
    </rPh>
    <rPh sb="10" eb="12">
      <t>ドウニュウ</t>
    </rPh>
    <rPh sb="12" eb="14">
      <t>メンセキ</t>
    </rPh>
    <rPh sb="15" eb="17">
      <t>カダン</t>
    </rPh>
    <rPh sb="18" eb="20">
      <t>トウガイ</t>
    </rPh>
    <rPh sb="20" eb="22">
      <t>サクモツ</t>
    </rPh>
    <rPh sb="22" eb="24">
      <t>サクツケ</t>
    </rPh>
    <rPh sb="24" eb="26">
      <t>ゼンタイ</t>
    </rPh>
    <rPh sb="26" eb="28">
      <t>メンセキ</t>
    </rPh>
    <rPh sb="30" eb="32">
      <t>キニュウ</t>
    </rPh>
    <phoneticPr fontId="1"/>
  </si>
  <si>
    <t>○</t>
  </si>
  <si>
    <t>○</t>
    <phoneticPr fontId="1"/>
  </si>
  <si>
    <t>たい肥</t>
    <rPh sb="2" eb="3">
      <t>ヒ</t>
    </rPh>
    <phoneticPr fontId="1"/>
  </si>
  <si>
    <t>緑肥</t>
    <rPh sb="0" eb="2">
      <t>リョクヒ</t>
    </rPh>
    <phoneticPr fontId="1"/>
  </si>
  <si>
    <t>局所</t>
    <rPh sb="0" eb="2">
      <t>キョクショ</t>
    </rPh>
    <phoneticPr fontId="1"/>
  </si>
  <si>
    <t>肥効調節</t>
    <rPh sb="0" eb="2">
      <t>ヒコウ</t>
    </rPh>
    <rPh sb="2" eb="4">
      <t>チョウセツ</t>
    </rPh>
    <phoneticPr fontId="1"/>
  </si>
  <si>
    <t>有機質</t>
    <rPh sb="0" eb="2">
      <t>ユウキ</t>
    </rPh>
    <rPh sb="2" eb="3">
      <t>シツ</t>
    </rPh>
    <phoneticPr fontId="1"/>
  </si>
  <si>
    <t>温湯消毒</t>
    <rPh sb="0" eb="1">
      <t>オン</t>
    </rPh>
    <rPh sb="1" eb="2">
      <t>トウ</t>
    </rPh>
    <rPh sb="2" eb="4">
      <t>ショウドク</t>
    </rPh>
    <phoneticPr fontId="1"/>
  </si>
  <si>
    <t>機械除草</t>
    <rPh sb="0" eb="2">
      <t>キカイ</t>
    </rPh>
    <rPh sb="2" eb="4">
      <t>ジョソウ</t>
    </rPh>
    <phoneticPr fontId="1"/>
  </si>
  <si>
    <t>除草用動物</t>
    <rPh sb="0" eb="3">
      <t>ジョソウヨウ</t>
    </rPh>
    <rPh sb="3" eb="5">
      <t>ドウブツ</t>
    </rPh>
    <phoneticPr fontId="1"/>
  </si>
  <si>
    <t>生物農薬</t>
    <rPh sb="0" eb="2">
      <t>セイブツ</t>
    </rPh>
    <rPh sb="2" eb="4">
      <t>ノウヤク</t>
    </rPh>
    <phoneticPr fontId="1"/>
  </si>
  <si>
    <t>対抗植物</t>
    <rPh sb="0" eb="2">
      <t>タイコウ</t>
    </rPh>
    <rPh sb="2" eb="4">
      <t>ショクブツ</t>
    </rPh>
    <phoneticPr fontId="1"/>
  </si>
  <si>
    <t>抵抗性品種</t>
    <rPh sb="0" eb="3">
      <t>テイコウセイ</t>
    </rPh>
    <rPh sb="3" eb="5">
      <t>ヒンシュ</t>
    </rPh>
    <phoneticPr fontId="1"/>
  </si>
  <si>
    <t>土壌還元</t>
    <rPh sb="0" eb="2">
      <t>ドジョウ</t>
    </rPh>
    <rPh sb="2" eb="4">
      <t>カンゲン</t>
    </rPh>
    <phoneticPr fontId="1"/>
  </si>
  <si>
    <t>熱利用</t>
    <rPh sb="0" eb="1">
      <t>ネツ</t>
    </rPh>
    <rPh sb="1" eb="3">
      <t>リヨウ</t>
    </rPh>
    <phoneticPr fontId="1"/>
  </si>
  <si>
    <t>光利用</t>
    <rPh sb="0" eb="1">
      <t>ヒカリ</t>
    </rPh>
    <rPh sb="1" eb="3">
      <t>リヨウ</t>
    </rPh>
    <phoneticPr fontId="1"/>
  </si>
  <si>
    <t>被覆栽培</t>
    <rPh sb="0" eb="2">
      <t>ヒフク</t>
    </rPh>
    <rPh sb="2" eb="4">
      <t>サイバイ</t>
    </rPh>
    <phoneticPr fontId="1"/>
  </si>
  <si>
    <t>マルチ</t>
    <phoneticPr fontId="1"/>
  </si>
  <si>
    <t>ﾌｪﾛﾓﾝ</t>
    <phoneticPr fontId="1"/>
  </si>
  <si>
    <t>○</t>
    <phoneticPr fontId="1"/>
  </si>
  <si>
    <t>新規</t>
    <rPh sb="0" eb="2">
      <t>シンキ</t>
    </rPh>
    <phoneticPr fontId="1"/>
  </si>
  <si>
    <t>変更</t>
    <rPh sb="0" eb="2">
      <t>ヘンコウ</t>
    </rPh>
    <phoneticPr fontId="1"/>
  </si>
  <si>
    <t>再認定</t>
    <rPh sb="0" eb="3">
      <t>サイニンテイ</t>
    </rPh>
    <phoneticPr fontId="1"/>
  </si>
  <si>
    <t>申請区分</t>
    <rPh sb="0" eb="2">
      <t>シンセイ</t>
    </rPh>
    <rPh sb="2" eb="4">
      <t>クブン</t>
    </rPh>
    <phoneticPr fontId="1"/>
  </si>
  <si>
    <t>現　状</t>
    <rPh sb="0" eb="1">
      <t>ゲン</t>
    </rPh>
    <rPh sb="2" eb="3">
      <t>ジョウ</t>
    </rPh>
    <phoneticPr fontId="1"/>
  </si>
  <si>
    <t>（実　績）</t>
    <phoneticPr fontId="1"/>
  </si>
  <si>
    <t>前回の目標</t>
    <rPh sb="0" eb="2">
      <t>ゼンカイ</t>
    </rPh>
    <rPh sb="3" eb="5">
      <t>モクヒョウ</t>
    </rPh>
    <phoneticPr fontId="1"/>
  </si>
  <si>
    <t>(再認定時のみ記入)</t>
    <phoneticPr fontId="1"/>
  </si>
  <si>
    <t>　※１
　※２
　※３</t>
    <phoneticPr fontId="1"/>
  </si>
  <si>
    <t>２　持続性の高い農業生産方式を導入する作物を栽培するほ場の土壌診断結果
　　　</t>
    <rPh sb="2" eb="5">
      <t>ジゾクセイ</t>
    </rPh>
    <rPh sb="6" eb="7">
      <t>タカ</t>
    </rPh>
    <rPh sb="8" eb="10">
      <t>ノウギョウ</t>
    </rPh>
    <rPh sb="10" eb="12">
      <t>セイサン</t>
    </rPh>
    <rPh sb="12" eb="14">
      <t>ホウシキ</t>
    </rPh>
    <rPh sb="15" eb="17">
      <t>ドウニュウ</t>
    </rPh>
    <rPh sb="19" eb="21">
      <t>サクモツ</t>
    </rPh>
    <rPh sb="22" eb="24">
      <t>サイバイ</t>
    </rPh>
    <rPh sb="27" eb="28">
      <t>ジョウ</t>
    </rPh>
    <rPh sb="29" eb="31">
      <t>ドジョウ</t>
    </rPh>
    <rPh sb="31" eb="33">
      <t>シンダン</t>
    </rPh>
    <rPh sb="33" eb="35">
      <t>ケッカ</t>
    </rPh>
    <phoneticPr fontId="2"/>
  </si>
  <si>
    <t>現状で５０万円以上である</t>
    <rPh sb="0" eb="2">
      <t>ゲンジョウ</t>
    </rPh>
    <rPh sb="5" eb="7">
      <t>マンエン</t>
    </rPh>
    <rPh sb="7" eb="9">
      <t>イジョウ</t>
    </rPh>
    <phoneticPr fontId="1"/>
  </si>
  <si>
    <t>人(うち専従者</t>
    <phoneticPr fontId="1"/>
  </si>
  <si>
    <t>　※３　変更及び再認定の場合は現認定番号を記載する</t>
    <rPh sb="4" eb="6">
      <t>ヘンコウ</t>
    </rPh>
    <rPh sb="6" eb="7">
      <t>オヨ</t>
    </rPh>
    <rPh sb="8" eb="11">
      <t>サイニンテイ</t>
    </rPh>
    <rPh sb="12" eb="14">
      <t>バアイ</t>
    </rPh>
    <rPh sb="15" eb="16">
      <t>ゲン</t>
    </rPh>
    <rPh sb="16" eb="18">
      <t>ニンテイ</t>
    </rPh>
    <rPh sb="18" eb="20">
      <t>バンゴウ</t>
    </rPh>
    <rPh sb="21" eb="23">
      <t>キサイ</t>
    </rPh>
    <phoneticPr fontId="1"/>
  </si>
  <si>
    <r>
      <t>人）</t>
    </r>
    <r>
      <rPr>
        <sz val="11"/>
        <rFont val="ＭＳ ゴシック"/>
        <family val="3"/>
        <charset val="128"/>
      </rPr>
      <t/>
    </r>
    <phoneticPr fontId="1"/>
  </si>
  <si>
    <t>※１　必要に応じて作成し、1(3)生産方式の内容の裏面に印刷する。部会等で既存の施肥及び防除体系がある場合、これらを添付する。</t>
    <rPh sb="3" eb="5">
      <t>ヒツヨウ</t>
    </rPh>
    <rPh sb="6" eb="7">
      <t>オウ</t>
    </rPh>
    <rPh sb="9" eb="11">
      <t>サクセイ</t>
    </rPh>
    <rPh sb="17" eb="19">
      <t>セイサン</t>
    </rPh>
    <rPh sb="19" eb="21">
      <t>ホウシキ</t>
    </rPh>
    <rPh sb="22" eb="24">
      <t>ナイヨウ</t>
    </rPh>
    <rPh sb="25" eb="27">
      <t>ウラメン</t>
    </rPh>
    <rPh sb="28" eb="30">
      <t>インサツ</t>
    </rPh>
    <rPh sb="33" eb="35">
      <t>ブカイ</t>
    </rPh>
    <rPh sb="35" eb="36">
      <t>トウ</t>
    </rPh>
    <rPh sb="37" eb="39">
      <t>キゾン</t>
    </rPh>
    <rPh sb="40" eb="42">
      <t>セヒ</t>
    </rPh>
    <rPh sb="42" eb="43">
      <t>オヨ</t>
    </rPh>
    <rPh sb="44" eb="46">
      <t>ボウジョ</t>
    </rPh>
    <rPh sb="46" eb="48">
      <t>タイケイ</t>
    </rPh>
    <rPh sb="51" eb="53">
      <t>バアイ</t>
    </rPh>
    <rPh sb="58" eb="60">
      <t>テンプ</t>
    </rPh>
    <phoneticPr fontId="1"/>
  </si>
  <si>
    <r>
      <t xml:space="preserve">農産物販売金額
</t>
    </r>
    <r>
      <rPr>
        <sz val="9.5"/>
        <rFont val="ＭＳ ゴシック"/>
        <family val="3"/>
        <charset val="128"/>
      </rPr>
      <t>※経営面積が30a未満の場合</t>
    </r>
    <rPh sb="0" eb="3">
      <t>ノウサンブツ</t>
    </rPh>
    <rPh sb="3" eb="5">
      <t>ハンバイ</t>
    </rPh>
    <rPh sb="5" eb="7">
      <t>キンガク</t>
    </rPh>
    <phoneticPr fontId="1"/>
  </si>
  <si>
    <t>※２　施肥体系は、窒素成分の総量及びその内化学肥料に由来する窒素量を記載する。</t>
    <rPh sb="3" eb="5">
      <t>セヒ</t>
    </rPh>
    <rPh sb="5" eb="7">
      <t>タイケイ</t>
    </rPh>
    <rPh sb="9" eb="11">
      <t>チッソ</t>
    </rPh>
    <rPh sb="11" eb="13">
      <t>セイブン</t>
    </rPh>
    <rPh sb="14" eb="15">
      <t>ソウ</t>
    </rPh>
    <rPh sb="15" eb="16">
      <t>リョウ</t>
    </rPh>
    <rPh sb="16" eb="17">
      <t>オヨ</t>
    </rPh>
    <rPh sb="20" eb="21">
      <t>ウチ</t>
    </rPh>
    <rPh sb="21" eb="23">
      <t>カガク</t>
    </rPh>
    <rPh sb="23" eb="25">
      <t>ヒリョウ</t>
    </rPh>
    <rPh sb="26" eb="28">
      <t>ユライ</t>
    </rPh>
    <rPh sb="30" eb="32">
      <t>チッソ</t>
    </rPh>
    <rPh sb="32" eb="33">
      <t>リョウ</t>
    </rPh>
    <rPh sb="34" eb="36">
      <t>キサイ</t>
    </rPh>
    <phoneticPr fontId="2"/>
  </si>
  <si>
    <t>　導入指針に土壌の性質を改善するために実施することが必要な措置に関する事項が定められている場合は、当該措置の具体的内容、実施方法等を記入すること。
　現状において、経営耕地面積が30a以上、農産物販売金額が50万円以上のどちらにも該当しない場合、目標年度においていずれかに該当するための根拠を記入すること。
　共同申請する場合、家族経営協定の締結年月日を記載すること。</t>
    <phoneticPr fontId="1"/>
  </si>
  <si>
    <t>この色のセルは文字を入力してください</t>
    <rPh sb="2" eb="3">
      <t>イロ</t>
    </rPh>
    <rPh sb="7" eb="9">
      <t>モジ</t>
    </rPh>
    <rPh sb="10" eb="12">
      <t>ニュウリョク</t>
    </rPh>
    <phoneticPr fontId="1"/>
  </si>
  <si>
    <t>この色のセルは数値を入力してください</t>
    <rPh sb="2" eb="3">
      <t>イロ</t>
    </rPh>
    <rPh sb="7" eb="9">
      <t>スウチ</t>
    </rPh>
    <rPh sb="10" eb="12">
      <t>ニュウリョク</t>
    </rPh>
    <phoneticPr fontId="1"/>
  </si>
  <si>
    <t>この色のセルはプルダウンメニューより選択してください</t>
    <rPh sb="2" eb="3">
      <t>イロ</t>
    </rPh>
    <rPh sb="18" eb="20">
      <t>センタク</t>
    </rPh>
    <phoneticPr fontId="1"/>
  </si>
  <si>
    <t>※記入について</t>
    <rPh sb="1" eb="3">
      <t>キニュウ</t>
    </rPh>
    <phoneticPr fontId="1"/>
  </si>
  <si>
    <t>入力を要するセルは色がついているセルです。入力方法については下記のとおりです。</t>
    <rPh sb="0" eb="2">
      <t>ニュウリョク</t>
    </rPh>
    <rPh sb="3" eb="4">
      <t>ヨウ</t>
    </rPh>
    <rPh sb="9" eb="10">
      <t>イロ</t>
    </rPh>
    <rPh sb="21" eb="23">
      <t>ニュウリョク</t>
    </rPh>
    <rPh sb="23" eb="25">
      <t>ホウホウ</t>
    </rPh>
    <rPh sb="30" eb="32">
      <t>カキ</t>
    </rPh>
    <phoneticPr fontId="1"/>
  </si>
  <si>
    <t>窒素成分量 kgN/10a</t>
    <rPh sb="0" eb="2">
      <t>チッソ</t>
    </rPh>
    <rPh sb="2" eb="4">
      <t>セイブン</t>
    </rPh>
    <rPh sb="4" eb="5">
      <t>リョウ</t>
    </rPh>
    <phoneticPr fontId="1"/>
  </si>
  <si>
    <t>成　分
(Ｎ：Ｐ：Ｋ)</t>
    <rPh sb="0" eb="1">
      <t>セイ</t>
    </rPh>
    <rPh sb="2" eb="3">
      <t>フン</t>
    </rPh>
    <phoneticPr fontId="1"/>
  </si>
  <si>
    <t>：</t>
  </si>
  <si>
    <t>：</t>
    <phoneticPr fontId="1"/>
  </si>
  <si>
    <t>※３　省令技術に対応する資材の特記事項欄に該当する技術名等を記載する。</t>
    <rPh sb="3" eb="5">
      <t>ショウレイ</t>
    </rPh>
    <rPh sb="5" eb="7">
      <t>ギジュツ</t>
    </rPh>
    <rPh sb="8" eb="10">
      <t>タイオウ</t>
    </rPh>
    <rPh sb="12" eb="14">
      <t>シザイ</t>
    </rPh>
    <rPh sb="15" eb="17">
      <t>トッキ</t>
    </rPh>
    <rPh sb="17" eb="19">
      <t>ジコウ</t>
    </rPh>
    <rPh sb="19" eb="20">
      <t>ラン</t>
    </rPh>
    <rPh sb="21" eb="23">
      <t>ガイトウ</t>
    </rPh>
    <rPh sb="25" eb="27">
      <t>ギジュツ</t>
    </rPh>
    <rPh sb="27" eb="28">
      <t>メイ</t>
    </rPh>
    <rPh sb="28" eb="29">
      <t>トウ</t>
    </rPh>
    <rPh sb="30" eb="32">
      <t>キサイ</t>
    </rPh>
    <phoneticPr fontId="2"/>
  </si>
  <si>
    <t>イネ科作物類
（ソルガム類）</t>
    <rPh sb="2" eb="3">
      <t>カ</t>
    </rPh>
    <rPh sb="3" eb="5">
      <t>サクモツ</t>
    </rPh>
    <rPh sb="5" eb="6">
      <t>ルイ</t>
    </rPh>
    <rPh sb="12" eb="13">
      <t>ルイ</t>
    </rPh>
    <phoneticPr fontId="19"/>
  </si>
  <si>
    <t>飼料用イネ
（専用品種）</t>
    <rPh sb="0" eb="3">
      <t>シリョウヨウ</t>
    </rPh>
    <rPh sb="7" eb="9">
      <t>センヨウ</t>
    </rPh>
    <rPh sb="9" eb="11">
      <t>ヒンシュ</t>
    </rPh>
    <phoneticPr fontId="1"/>
  </si>
  <si>
    <t>飼料用米
（専用品種）</t>
    <rPh sb="0" eb="3">
      <t>シリョウヨウ</t>
    </rPh>
    <rPh sb="3" eb="4">
      <t>マイ</t>
    </rPh>
    <rPh sb="6" eb="8">
      <t>センヨウ</t>
    </rPh>
    <rPh sb="8" eb="10">
      <t>ヒンシュ</t>
    </rPh>
    <phoneticPr fontId="1"/>
  </si>
  <si>
    <t>○</t>
    <phoneticPr fontId="1"/>
  </si>
  <si>
    <t>○</t>
    <phoneticPr fontId="1"/>
  </si>
  <si>
    <t>○</t>
    <phoneticPr fontId="1"/>
  </si>
  <si>
    <t>○</t>
    <phoneticPr fontId="1"/>
  </si>
  <si>
    <t>○</t>
    <phoneticPr fontId="1"/>
  </si>
  <si>
    <t>○</t>
    <phoneticPr fontId="1"/>
  </si>
  <si>
    <t>ばれいしょ</t>
    <phoneticPr fontId="2"/>
  </si>
  <si>
    <t>□</t>
    <phoneticPr fontId="1"/>
  </si>
  <si>
    <t>□</t>
    <phoneticPr fontId="1"/>
  </si>
  <si>
    <t>化学肥料
使用量</t>
    <rPh sb="0" eb="2">
      <t>カガク</t>
    </rPh>
    <rPh sb="2" eb="4">
      <t>ヒリョウ</t>
    </rPh>
    <rPh sb="5" eb="8">
      <t>シヨウリョウ</t>
    </rPh>
    <phoneticPr fontId="19"/>
  </si>
  <si>
    <t>化学農薬の
延べ
成分回数</t>
    <rPh sb="0" eb="2">
      <t>カガク</t>
    </rPh>
    <rPh sb="2" eb="4">
      <t>ノウヤク</t>
    </rPh>
    <rPh sb="6" eb="7">
      <t>ノ</t>
    </rPh>
    <rPh sb="9" eb="13">
      <t>セイブンカイスウ</t>
    </rPh>
    <phoneticPr fontId="19"/>
  </si>
  <si>
    <t>有機質資材
施用技術</t>
    <rPh sb="0" eb="3">
      <t>ユウキシツ</t>
    </rPh>
    <rPh sb="3" eb="5">
      <t>シザイ</t>
    </rPh>
    <rPh sb="6" eb="7">
      <t>セ</t>
    </rPh>
    <rPh sb="7" eb="8">
      <t>ヨウ</t>
    </rPh>
    <rPh sb="8" eb="10">
      <t>ギジュツ</t>
    </rPh>
    <phoneticPr fontId="1"/>
  </si>
  <si>
    <t>化学肥料
低減技術</t>
    <rPh sb="0" eb="2">
      <t>カガク</t>
    </rPh>
    <rPh sb="2" eb="4">
      <t>ヒリョウ</t>
    </rPh>
    <rPh sb="5" eb="7">
      <t>テイゲン</t>
    </rPh>
    <rPh sb="7" eb="9">
      <t>ギジュツ</t>
    </rPh>
    <phoneticPr fontId="1"/>
  </si>
  <si>
    <t>化学農薬
低減技術</t>
    <rPh sb="0" eb="2">
      <t>カガク</t>
    </rPh>
    <rPh sb="2" eb="4">
      <t>ノウヤク</t>
    </rPh>
    <rPh sb="5" eb="7">
      <t>テイゲン</t>
    </rPh>
    <rPh sb="7" eb="9">
      <t>ギジュツ</t>
    </rPh>
    <phoneticPr fontId="1"/>
  </si>
  <si>
    <t>天然物質農薬</t>
    <rPh sb="0" eb="2">
      <t>テンネン</t>
    </rPh>
    <rPh sb="2" eb="4">
      <t>ブッシツ</t>
    </rPh>
    <rPh sb="4" eb="6">
      <t>ノウヤク</t>
    </rPh>
    <phoneticPr fontId="1"/>
  </si>
  <si>
    <t>○</t>
    <phoneticPr fontId="1"/>
  </si>
  <si>
    <t>環境負荷低減事業活動の実施に関する計画</t>
    <rPh sb="0" eb="4">
      <t>カンキョウフカ</t>
    </rPh>
    <rPh sb="4" eb="6">
      <t>テイゲン</t>
    </rPh>
    <rPh sb="6" eb="10">
      <t>ジギョウカツドウ</t>
    </rPh>
    <rPh sb="11" eb="13">
      <t>ジッシ</t>
    </rPh>
    <rPh sb="14" eb="15">
      <t>カン</t>
    </rPh>
    <rPh sb="17" eb="19">
      <t>ケイカク</t>
    </rPh>
    <phoneticPr fontId="2"/>
  </si>
  <si>
    <t>実施内容に関する同意基本計画の名称</t>
    <rPh sb="0" eb="4">
      <t>ジッシナイヨウ</t>
    </rPh>
    <rPh sb="5" eb="6">
      <t>カン</t>
    </rPh>
    <rPh sb="8" eb="10">
      <t>ドウイ</t>
    </rPh>
    <rPh sb="10" eb="14">
      <t>キホンケイカク</t>
    </rPh>
    <rPh sb="15" eb="17">
      <t>メイショウ</t>
    </rPh>
    <phoneticPr fontId="1"/>
  </si>
  <si>
    <t>実施期間</t>
    <rPh sb="0" eb="4">
      <t>ジッシキカン</t>
    </rPh>
    <phoneticPr fontId="1"/>
  </si>
  <si>
    <t>ａ.有機質資材の施用による土づくり及び化学肥料・化学農薬の使用減少</t>
    <phoneticPr fontId="1"/>
  </si>
  <si>
    <t>c.土壌を使用しない栽培技術の実施及び化学肥料・化学農薬の使用減少</t>
    <phoneticPr fontId="1"/>
  </si>
  <si>
    <t>f.土壌炭素貯留に資する土壌改良資材の農地又は採草放牧地への施用</t>
    <phoneticPr fontId="1"/>
  </si>
  <si>
    <t>h.化学肥料・化学農薬の使用減少と併せて行う生物多様性の保全</t>
    <phoneticPr fontId="1"/>
  </si>
  <si>
    <t>（２）環境負荷低減事業活動の類型</t>
    <rPh sb="3" eb="7">
      <t>カンキョウフカ</t>
    </rPh>
    <rPh sb="7" eb="9">
      <t>テイゲン</t>
    </rPh>
    <rPh sb="9" eb="13">
      <t>ジギョウカツドウ</t>
    </rPh>
    <rPh sb="14" eb="16">
      <t>ルイケイ</t>
    </rPh>
    <phoneticPr fontId="1"/>
  </si>
  <si>
    <t>（３）環境負荷低減事業活動の推進方向</t>
    <rPh sb="3" eb="7">
      <t>カンキョウフカ</t>
    </rPh>
    <rPh sb="7" eb="9">
      <t>テイゲン</t>
    </rPh>
    <rPh sb="9" eb="13">
      <t>ジギョウカツドウ</t>
    </rPh>
    <rPh sb="14" eb="16">
      <t>スイシン</t>
    </rPh>
    <rPh sb="16" eb="18">
      <t>ホウコウ</t>
    </rPh>
    <phoneticPr fontId="1"/>
  </si>
  <si>
    <t>①現状</t>
    <rPh sb="1" eb="3">
      <t>ゲンジョウ</t>
    </rPh>
    <phoneticPr fontId="1"/>
  </si>
  <si>
    <t>②課題</t>
    <rPh sb="1" eb="3">
      <t>カダイ</t>
    </rPh>
    <phoneticPr fontId="1"/>
  </si>
  <si>
    <t>③取組の方向性</t>
    <rPh sb="1" eb="3">
      <t>トリクミ</t>
    </rPh>
    <rPh sb="4" eb="7">
      <t>ホウコウセイ</t>
    </rPh>
    <phoneticPr fontId="1"/>
  </si>
  <si>
    <t>④関連措置事業者の取組内容　※必要に応じて</t>
    <rPh sb="1" eb="3">
      <t>カンレン</t>
    </rPh>
    <rPh sb="3" eb="5">
      <t>ソチ</t>
    </rPh>
    <rPh sb="5" eb="8">
      <t>ジギョウシャ</t>
    </rPh>
    <rPh sb="9" eb="11">
      <t>トリクミ</t>
    </rPh>
    <rPh sb="11" eb="13">
      <t>ナイヨウ</t>
    </rPh>
    <rPh sb="15" eb="17">
      <t>ヒツヨウ</t>
    </rPh>
    <rPh sb="18" eb="19">
      <t>オウ</t>
    </rPh>
    <phoneticPr fontId="1"/>
  </si>
  <si>
    <t>該当なし</t>
    <rPh sb="0" eb="2">
      <t>ガイトウ</t>
    </rPh>
    <phoneticPr fontId="1"/>
  </si>
  <si>
    <t>有機質資材の施用による土づくりに継続して取り組み、化学肥料及び化学合成農薬の使用量低減を図る。</t>
    <rPh sb="0" eb="3">
      <t>ユウキシツ</t>
    </rPh>
    <rPh sb="3" eb="5">
      <t>シザイ</t>
    </rPh>
    <rPh sb="6" eb="8">
      <t>セヨウ</t>
    </rPh>
    <rPh sb="11" eb="12">
      <t>ツチ</t>
    </rPh>
    <rPh sb="16" eb="18">
      <t>ケイゾク</t>
    </rPh>
    <rPh sb="20" eb="21">
      <t>ト</t>
    </rPh>
    <rPh sb="22" eb="23">
      <t>ク</t>
    </rPh>
    <rPh sb="25" eb="29">
      <t>カガクヒ</t>
    </rPh>
    <rPh sb="29" eb="30">
      <t>オヨ</t>
    </rPh>
    <rPh sb="31" eb="37">
      <t>カガクゴウセイノウヤク</t>
    </rPh>
    <rPh sb="38" eb="41">
      <t>シヨウリョウ</t>
    </rPh>
    <rPh sb="41" eb="43">
      <t>テイゲン</t>
    </rPh>
    <rPh sb="44" eb="45">
      <t>ハカ</t>
    </rPh>
    <phoneticPr fontId="1"/>
  </si>
  <si>
    <t>売上高</t>
    <rPh sb="0" eb="3">
      <t>ウリアゲダカ</t>
    </rPh>
    <phoneticPr fontId="2"/>
  </si>
  <si>
    <t>経営費（生産コスト）</t>
    <rPh sb="0" eb="2">
      <t>ケイエイ</t>
    </rPh>
    <rPh sb="2" eb="3">
      <t>ヒ</t>
    </rPh>
    <rPh sb="4" eb="6">
      <t>セイサン</t>
    </rPh>
    <phoneticPr fontId="2"/>
  </si>
  <si>
    <t>（注１）環境負荷低減事業活動を実施しない部分も含め、経営全体で記載すること</t>
    <rPh sb="1" eb="2">
      <t>チュウ</t>
    </rPh>
    <rPh sb="4" eb="14">
      <t>カンキョウフ</t>
    </rPh>
    <rPh sb="15" eb="17">
      <t>ジッシ</t>
    </rPh>
    <rPh sb="20" eb="22">
      <t>ブブン</t>
    </rPh>
    <rPh sb="23" eb="24">
      <t>フク</t>
    </rPh>
    <rPh sb="26" eb="28">
      <t>ケイエイ</t>
    </rPh>
    <rPh sb="28" eb="30">
      <t>ゼンタイ</t>
    </rPh>
    <rPh sb="31" eb="33">
      <t>キサイ</t>
    </rPh>
    <phoneticPr fontId="1"/>
  </si>
  <si>
    <t>（注２）数値は概数でよい</t>
    <rPh sb="1" eb="2">
      <t>チュウ</t>
    </rPh>
    <rPh sb="4" eb="6">
      <t>スウチ</t>
    </rPh>
    <rPh sb="7" eb="9">
      <t>ガイスウ</t>
    </rPh>
    <phoneticPr fontId="1"/>
  </si>
  <si>
    <t>資金調達方法</t>
    <rPh sb="0" eb="2">
      <t>シキン</t>
    </rPh>
    <rPh sb="2" eb="6">
      <t>チョウタツホウホウ</t>
    </rPh>
    <phoneticPr fontId="2"/>
  </si>
  <si>
    <t>資金等名称</t>
    <rPh sb="0" eb="2">
      <t>シキン</t>
    </rPh>
    <rPh sb="2" eb="3">
      <t>トウ</t>
    </rPh>
    <rPh sb="3" eb="5">
      <t>メイショウ</t>
    </rPh>
    <phoneticPr fontId="1"/>
  </si>
  <si>
    <t>３　環境負荷低減事業活動の実施に当たっての配慮事項</t>
    <rPh sb="2" eb="12">
      <t>カンキョウフ</t>
    </rPh>
    <rPh sb="13" eb="15">
      <t>ジッシ</t>
    </rPh>
    <rPh sb="16" eb="17">
      <t>ア</t>
    </rPh>
    <rPh sb="21" eb="23">
      <t>ハイリョ</t>
    </rPh>
    <rPh sb="23" eb="25">
      <t>ジコウ</t>
    </rPh>
    <phoneticPr fontId="1"/>
  </si>
  <si>
    <t>適正な施肥</t>
    <phoneticPr fontId="1"/>
  </si>
  <si>
    <t>適正な防除</t>
    <phoneticPr fontId="1"/>
  </si>
  <si>
    <t>エネルギーの節減</t>
    <phoneticPr fontId="1"/>
  </si>
  <si>
    <t>　温室効果ガスである二酸化炭素の排出抑制や資源の有効利用等に資するため、ハウスの加温、穀類の乾燥など施設・機械等の使用や導入に際して、不必要・非効率的なエネルギー消費がないよう努める。</t>
    <phoneticPr fontId="1"/>
  </si>
  <si>
    <t>廃棄物の発生抑制、適正な循環利用及び適正な処分</t>
    <phoneticPr fontId="1"/>
  </si>
  <si>
    <t>生産情報の記録及び保存</t>
    <phoneticPr fontId="1"/>
  </si>
  <si>
    <t>生物多様性への悪影響の防止</t>
    <phoneticPr fontId="1"/>
  </si>
  <si>
    <t>　施肥は、作物に栄養を補給するために不可欠であるが、過剰に施用された肥料成分は環境に影響を及ぼす。このため、都道府県の施肥基準や土壌診断結果等に則して肥料成分の施用量、施用方法を適切にし、効果的・効率的な施肥を行う。</t>
    <phoneticPr fontId="1"/>
  </si>
  <si>
    <t>　病害虫・雑草が発生しにくい栽培環境づくりに努めるとともに、発生予察情報等を活用し、被害が生じると判断される場合に、必要に応じて防除手段を適切に組み合わせて、効果的・効率的な防除を励行する。また、農薬を用いる場合は、使用、保管は関係法令に基づき適正に行う。</t>
    <phoneticPr fontId="1"/>
  </si>
  <si>
    <t>　循環型社会の形成に資するため、作物の生産に伴って発生する使用済みプラスチック等の廃棄物の処理は関係法令に基づき適正に行う。また、作物残さ等の有機物についても利用や適正な処理に努める。</t>
    <phoneticPr fontId="1"/>
  </si>
  <si>
    <t>　生産活動の内容が確認できるよう、肥料・農薬の使用状況等の記録を保存する。</t>
    <phoneticPr fontId="1"/>
  </si>
  <si>
    <t>　農林漁業は地域の自然環境を形成・維持し、生物多様性に大きな役割を果たしていることを踏まえ、水田の中干しの実施に当たって水生生物の生息環境の保全に配慮するなど、生物多様性への悪影響を防ぐよう努める。</t>
    <phoneticPr fontId="1"/>
  </si>
  <si>
    <t>※いずれか１つ以上にチェックが入ること</t>
    <rPh sb="7" eb="9">
      <t>イジョウ</t>
    </rPh>
    <rPh sb="15" eb="16">
      <t>ハイ</t>
    </rPh>
    <phoneticPr fontId="1"/>
  </si>
  <si>
    <t>農業生産において化学肥料、化学合成農薬の使用量低減を図っている。</t>
    <rPh sb="0" eb="4">
      <t>ノウギョウセイサン</t>
    </rPh>
    <rPh sb="8" eb="12">
      <t>カガクヒリョウ</t>
    </rPh>
    <rPh sb="13" eb="19">
      <t>カガクゴウセイノウヤク</t>
    </rPh>
    <rPh sb="20" eb="23">
      <t>シヨウリョウ</t>
    </rPh>
    <rPh sb="23" eb="25">
      <t>テイゲン</t>
    </rPh>
    <rPh sb="26" eb="27">
      <t>ハカ</t>
    </rPh>
    <phoneticPr fontId="1"/>
  </si>
  <si>
    <t>環境負荷低減に向け、土壌へ有機物を施用することにより土壌機能を向上させる必要がある。</t>
    <rPh sb="0" eb="2">
      <t>カンキョウ</t>
    </rPh>
    <rPh sb="2" eb="4">
      <t>フカ</t>
    </rPh>
    <rPh sb="4" eb="6">
      <t>テイゲン</t>
    </rPh>
    <rPh sb="7" eb="8">
      <t>ム</t>
    </rPh>
    <rPh sb="10" eb="12">
      <t>ドジョウ</t>
    </rPh>
    <rPh sb="13" eb="16">
      <t>ユウキブツ</t>
    </rPh>
    <rPh sb="17" eb="19">
      <t>セヨウ</t>
    </rPh>
    <rPh sb="26" eb="28">
      <t>ドジョウ</t>
    </rPh>
    <rPh sb="28" eb="30">
      <t>キノウ</t>
    </rPh>
    <rPh sb="31" eb="33">
      <t>コウジョウ</t>
    </rPh>
    <rPh sb="36" eb="38">
      <t>ヒツヨウ</t>
    </rPh>
    <phoneticPr fontId="1"/>
  </si>
  <si>
    <t>ｂ.温室効果ガスの排出の量の削減</t>
    <phoneticPr fontId="1"/>
  </si>
  <si>
    <t>ｇ.生分解性プラスチック資材の使用その他の取組によるプラスチックの排出若しくは流出の抑制</t>
    <phoneticPr fontId="1"/>
  </si>
  <si>
    <t>特例措置の活用に関する事項</t>
    <phoneticPr fontId="1"/>
  </si>
  <si>
    <t>活用する特例措置の内容</t>
    <rPh sb="0" eb="2">
      <t>カツヨウ</t>
    </rPh>
    <rPh sb="4" eb="8">
      <t>トクレイソチ</t>
    </rPh>
    <rPh sb="9" eb="11">
      <t>ナイヨウ</t>
    </rPh>
    <phoneticPr fontId="1"/>
  </si>
  <si>
    <t>チェック</t>
    <phoneticPr fontId="1"/>
  </si>
  <si>
    <t>添付が必要な別表</t>
    <rPh sb="0" eb="2">
      <t>テンプ</t>
    </rPh>
    <rPh sb="3" eb="5">
      <t>ヒツヨウ</t>
    </rPh>
    <rPh sb="6" eb="8">
      <t>ベッピョウ</t>
    </rPh>
    <phoneticPr fontId="1"/>
  </si>
  <si>
    <t>（別表１）</t>
    <rPh sb="1" eb="3">
      <t>ベッピョウ</t>
    </rPh>
    <phoneticPr fontId="1"/>
  </si>
  <si>
    <t>　　注１　法人その他の団体の場合には名称及び代表者の氏名を記載すること。</t>
    <phoneticPr fontId="1"/>
  </si>
  <si>
    <t>　　注２　申請者、関連措置実施者ごとに作成すること。</t>
    <rPh sb="2" eb="3">
      <t>チュウ</t>
    </rPh>
    <phoneticPr fontId="1"/>
  </si>
  <si>
    <t>農業改良資金</t>
    <phoneticPr fontId="1"/>
  </si>
  <si>
    <t>みどり投資促進税制を活用する場合</t>
    <phoneticPr fontId="1"/>
  </si>
  <si>
    <t>日本政策金融公庫等の資金の
貸付資格の認定を必要とする場合</t>
    <phoneticPr fontId="1"/>
  </si>
  <si>
    <t>林業・木材産業改善資金</t>
    <phoneticPr fontId="1"/>
  </si>
  <si>
    <t>沿岸漁業改善資金</t>
    <phoneticPr fontId="1"/>
  </si>
  <si>
    <t>食品流通改善資金</t>
    <phoneticPr fontId="1"/>
  </si>
  <si>
    <t>別表２、別表４</t>
    <phoneticPr fontId="1"/>
  </si>
  <si>
    <t>別表２、
都道府県指定の認定申請書等</t>
    <phoneticPr fontId="1"/>
  </si>
  <si>
    <t>別表２、別表５－１</t>
    <phoneticPr fontId="1"/>
  </si>
  <si>
    <t>別表２、別表５－２</t>
    <phoneticPr fontId="1"/>
  </si>
  <si>
    <t>別表２、別表６</t>
    <phoneticPr fontId="1"/>
  </si>
  <si>
    <t>別表２</t>
    <phoneticPr fontId="1"/>
  </si>
  <si>
    <t>　注２　チェックした特例措置について、該当する「添付が必要な別表」に必要事項を記載して添付すること。</t>
    <rPh sb="1" eb="2">
      <t>チュウ</t>
    </rPh>
    <phoneticPr fontId="1"/>
  </si>
  <si>
    <t>　注１　活用を予定している特例措置にチェックすること。</t>
    <phoneticPr fontId="1"/>
  </si>
  <si>
    <r>
      <t xml:space="preserve">畜産経営環境
調和推進資金
</t>
    </r>
    <r>
      <rPr>
        <sz val="10"/>
        <color theme="1"/>
        <rFont val="ＭＳ 明朝"/>
        <family val="1"/>
        <charset val="128"/>
      </rPr>
      <t>（処理高度化施設整備の場合）</t>
    </r>
    <phoneticPr fontId="1"/>
  </si>
  <si>
    <r>
      <t xml:space="preserve">畜産経営環境
調和推進資金
</t>
    </r>
    <r>
      <rPr>
        <sz val="10"/>
        <color theme="1"/>
        <rFont val="ＭＳ 明朝"/>
        <family val="1"/>
        <charset val="128"/>
      </rPr>
      <t>（共同利用施設整備の場合）</t>
    </r>
    <phoneticPr fontId="1"/>
  </si>
  <si>
    <t xml:space="preserve">　注４　「畜産経営環境調和推進資金」の特例を必要とする場合は、あわせて整備を図る設備等の所在地
　　　（予定所在地）が分かる図面等の資料を添付すること。 </t>
    <rPh sb="1" eb="2">
      <t>チュウ</t>
    </rPh>
    <phoneticPr fontId="1"/>
  </si>
  <si>
    <t>（別表２）</t>
    <rPh sb="1" eb="3">
      <t>ベッピョウ</t>
    </rPh>
    <phoneticPr fontId="1"/>
  </si>
  <si>
    <t>（別表３）</t>
    <rPh sb="1" eb="3">
      <t>ベッピョウ</t>
    </rPh>
    <phoneticPr fontId="1"/>
  </si>
  <si>
    <t>（別表４）</t>
    <rPh sb="1" eb="3">
      <t>ベッピョウ</t>
    </rPh>
    <phoneticPr fontId="1"/>
  </si>
  <si>
    <t>環境負荷低減事業活動の用に供する設備等の導入に関する事項</t>
    <phoneticPr fontId="1"/>
  </si>
  <si>
    <t>環境負荷低減事業活動に係る施設の整備に関する事項</t>
    <phoneticPr fontId="1"/>
  </si>
  <si>
    <t>農業改良措置に関する事項</t>
    <phoneticPr fontId="1"/>
  </si>
  <si>
    <t>設備等を導入する者の氏名又は名称：</t>
    <phoneticPr fontId="1"/>
  </si>
  <si>
    <t>　注１　法人その他の団体の場合には名称及び代表者の氏名を記載すること。</t>
    <phoneticPr fontId="1"/>
  </si>
  <si>
    <t>　注２　設備等の導入を行う者（関連措置実施者を含む。）ごとに作成すること。</t>
    <rPh sb="1" eb="2">
      <t>チュウ</t>
    </rPh>
    <phoneticPr fontId="1"/>
  </si>
  <si>
    <t>導入時期</t>
    <phoneticPr fontId="1"/>
  </si>
  <si>
    <t>番号</t>
    <rPh sb="0" eb="2">
      <t>バンゴウ</t>
    </rPh>
    <phoneticPr fontId="1"/>
  </si>
  <si>
    <t>設備等の種類・名称／型式</t>
    <phoneticPr fontId="1"/>
  </si>
  <si>
    <t>単価
(千円)</t>
    <phoneticPr fontId="1"/>
  </si>
  <si>
    <t>金額
(千円)</t>
    <phoneticPr fontId="1"/>
  </si>
  <si>
    <t>特例
措置</t>
    <phoneticPr fontId="1"/>
  </si>
  <si>
    <t>一体的な
設備等</t>
    <phoneticPr fontId="1"/>
  </si>
  <si>
    <t>数量</t>
    <phoneticPr fontId="1"/>
  </si>
  <si>
    <t>　注２　記入欄が足りない場合には、欄を繰り返し設けて記載すること。</t>
    <rPh sb="1" eb="2">
      <t>チュウ</t>
    </rPh>
    <phoneticPr fontId="1"/>
  </si>
  <si>
    <t>　注１　「設備等」とは、施設、設備、機器、装置又はプログラムのことをいう。</t>
    <phoneticPr fontId="1"/>
  </si>
  <si>
    <t>　　　　ア：農業改良資金
　　　　イ：林業・木材産業改善資金
　　　　ウ：沿岸漁業改善資金
　　　　エ：畜産経営環境調和推進資金
　　　　オ：食品流通改善資金
　　　　カ：みどり投資促進税制</t>
    <phoneticPr fontId="1"/>
  </si>
  <si>
    <t>施設の整備をする者の氏名又は名称：</t>
    <phoneticPr fontId="1"/>
  </si>
  <si>
    <t>１　環境負荷低減事業活動に係る施設の整備の内容</t>
    <phoneticPr fontId="1"/>
  </si>
  <si>
    <t>施設の内容</t>
    <rPh sb="0" eb="2">
      <t>シセツ</t>
    </rPh>
    <rPh sb="3" eb="5">
      <t>ナイヨウ</t>
    </rPh>
    <phoneticPr fontId="1"/>
  </si>
  <si>
    <t>施設の種類・用途等</t>
    <rPh sb="0" eb="2">
      <t>シセツ</t>
    </rPh>
    <rPh sb="3" eb="5">
      <t>シュルイ</t>
    </rPh>
    <rPh sb="6" eb="8">
      <t>ヨウト</t>
    </rPh>
    <rPh sb="8" eb="9">
      <t>トウ</t>
    </rPh>
    <phoneticPr fontId="1"/>
  </si>
  <si>
    <t>施設の用に供する土地</t>
    <rPh sb="0" eb="2">
      <t>シセツ</t>
    </rPh>
    <rPh sb="3" eb="4">
      <t>ヨウ</t>
    </rPh>
    <rPh sb="5" eb="6">
      <t>キョウ</t>
    </rPh>
    <rPh sb="8" eb="10">
      <t>トチ</t>
    </rPh>
    <phoneticPr fontId="1"/>
  </si>
  <si>
    <t>所在</t>
    <rPh sb="0" eb="2">
      <t>ショザイ</t>
    </rPh>
    <phoneticPr fontId="1"/>
  </si>
  <si>
    <t>地番</t>
    <rPh sb="0" eb="2">
      <t>チバン</t>
    </rPh>
    <phoneticPr fontId="1"/>
  </si>
  <si>
    <t>地目</t>
    <rPh sb="0" eb="2">
      <t>チモク</t>
    </rPh>
    <phoneticPr fontId="1"/>
  </si>
  <si>
    <t>登記簿</t>
    <rPh sb="0" eb="3">
      <t>トウキボ</t>
    </rPh>
    <phoneticPr fontId="1"/>
  </si>
  <si>
    <t>現況</t>
    <rPh sb="0" eb="2">
      <t>ゲンキョウ</t>
    </rPh>
    <phoneticPr fontId="1"/>
  </si>
  <si>
    <t>面積</t>
    <rPh sb="0" eb="2">
      <t>メンセキ</t>
    </rPh>
    <phoneticPr fontId="1"/>
  </si>
  <si>
    <t>２　環境負荷低減事業活動に係る施設の整備を行う期間</t>
    <phoneticPr fontId="1"/>
  </si>
  <si>
    <t>整備を行う期間</t>
    <rPh sb="0" eb="2">
      <t>セイビ</t>
    </rPh>
    <rPh sb="3" eb="4">
      <t>オコナ</t>
    </rPh>
    <rPh sb="5" eb="7">
      <t>キカン</t>
    </rPh>
    <phoneticPr fontId="1"/>
  </si>
  <si>
    <t>注　「番号」の欄は、別表２の番号と対応するように記載すること。</t>
    <phoneticPr fontId="1"/>
  </si>
  <si>
    <t>（添付書類）</t>
    <phoneticPr fontId="1"/>
  </si>
  <si>
    <t>新設等
の別</t>
    <rPh sb="0" eb="2">
      <t>シンセツ</t>
    </rPh>
    <rPh sb="2" eb="3">
      <t>トウ</t>
    </rPh>
    <rPh sb="5" eb="6">
      <t>ベツ</t>
    </rPh>
    <phoneticPr fontId="1"/>
  </si>
  <si>
    <t>　注１　記入欄が足りない場合には、欄を繰り返し設けて記載すること。</t>
    <phoneticPr fontId="1"/>
  </si>
  <si>
    <t>　注２　「番号」は、別表２の番号と対応するように記載すること。</t>
    <rPh sb="1" eb="2">
      <t>チュウ</t>
    </rPh>
    <phoneticPr fontId="1"/>
  </si>
  <si>
    <t>　注３　「施設の種類・用途等」には、導入する施設の種類及び使用目的を記載すること。</t>
    <rPh sb="1" eb="2">
      <t>チュウ</t>
    </rPh>
    <phoneticPr fontId="1"/>
  </si>
  <si>
    <t>　注４　「新設等の別」には、新築、改築、用途変更の別を記載すること。</t>
    <rPh sb="1" eb="2">
      <t>チュウ</t>
    </rPh>
    <phoneticPr fontId="1"/>
  </si>
  <si>
    <t>建築
面積</t>
    <rPh sb="0" eb="2">
      <t>ケンチク</t>
    </rPh>
    <rPh sb="3" eb="5">
      <t>メンセキ</t>
    </rPh>
    <phoneticPr fontId="1"/>
  </si>
  <si>
    <t>～</t>
    <phoneticPr fontId="1"/>
  </si>
  <si>
    <t>　注２　施設を整備する者（関連措置実施者を含む。）ごとに作成すること。</t>
    <rPh sb="1" eb="2">
      <t>チュウ</t>
    </rPh>
    <phoneticPr fontId="1"/>
  </si>
  <si>
    <t>　注３　みどり投資促進税制を活用する場合は、農林水産省のホームページに記載されている
　　　　対象設備等の名称、型式等を記載すること。
　　　　また、みどり投資促進税制を活用する場合において、令和４年４月１日から
　　　　令和５年３月31日までの間に設備等を発注又は着工し、その後、本計画の認定後に
　　　　当該設備等を取得する予定の場合、発注又は着工した日がわかる書類を添付すること。</t>
    <rPh sb="1" eb="2">
      <t>チュウ</t>
    </rPh>
    <phoneticPr fontId="1"/>
  </si>
  <si>
    <t>　注４　みどり投資促進税制の対象となる機械等と一体的に整備する建物等がある場合は、
　　　「一体的な設備等」の欄に、当該建物等と一体的に整備する機械等の番号を記入すること。</t>
    <rPh sb="1" eb="2">
      <t>チュウ</t>
    </rPh>
    <phoneticPr fontId="1"/>
  </si>
  <si>
    <t>　注５　「特例措置」の欄には、当該設備等の導入に当たって活用予定の特例措置に応じて、
　　　　下記の記号（ア～カ）を記載すること。</t>
    <rPh sb="1" eb="2">
      <t>チュウ</t>
    </rPh>
    <phoneticPr fontId="1"/>
  </si>
  <si>
    <t>（法第23条関係）</t>
    <phoneticPr fontId="1"/>
  </si>
  <si>
    <t>１　特例を必要とする者の氏名</t>
    <phoneticPr fontId="1"/>
  </si>
  <si>
    <t>２　農業改良措置の目標及び内容</t>
    <phoneticPr fontId="1"/>
  </si>
  <si>
    <t>３　農業改良措置を実施するのに必要な資金の額及びその調達方法</t>
    <phoneticPr fontId="1"/>
  </si>
  <si>
    <t>○年度</t>
    <rPh sb="1" eb="3">
      <t>ネンド</t>
    </rPh>
    <phoneticPr fontId="1"/>
  </si>
  <si>
    <t>（　年　月期）</t>
    <rPh sb="2" eb="3">
      <t>ネン</t>
    </rPh>
    <rPh sb="4" eb="5">
      <t>ガツ</t>
    </rPh>
    <rPh sb="5" eb="6">
      <t>キ</t>
    </rPh>
    <phoneticPr fontId="1"/>
  </si>
  <si>
    <t>①設備投資額</t>
    <phoneticPr fontId="1"/>
  </si>
  <si>
    <t>②運転資金額</t>
    <phoneticPr fontId="1"/>
  </si>
  <si>
    <t>③資金調達額合計
（①＋②)</t>
    <phoneticPr fontId="1"/>
  </si>
  <si>
    <t>補助金・委託費等</t>
    <phoneticPr fontId="1"/>
  </si>
  <si>
    <t>金融機関借入
(うち農業改良資金)</t>
    <phoneticPr fontId="1"/>
  </si>
  <si>
    <t>自己資金</t>
    <phoneticPr fontId="1"/>
  </si>
  <si>
    <t>その他</t>
    <phoneticPr fontId="1"/>
  </si>
  <si>
    <t>　注３　「新たな農業部門の経営の開始」区分については、環境への負荷の低減に資する場合に限る。</t>
    <rPh sb="1" eb="2">
      <t>チュウ</t>
    </rPh>
    <phoneticPr fontId="1"/>
  </si>
  <si>
    <t>　　　注　法人その他の団体の場合には、「氏名」には「名称及び代表者の氏名」を記載すること。</t>
    <phoneticPr fontId="1"/>
  </si>
  <si>
    <t>区分</t>
    <phoneticPr fontId="1"/>
  </si>
  <si>
    <t>農業改良措置の目標及び具体的な内容</t>
    <phoneticPr fontId="1"/>
  </si>
  <si>
    <t>新たな農業部門の経営の開始</t>
    <phoneticPr fontId="1"/>
  </si>
  <si>
    <t>農畜産物の新たな生産方式の導入</t>
    <phoneticPr fontId="1"/>
  </si>
  <si>
    <t>　注２　別紙に記載した環境負荷低減事業活動のうち、本特例の申請者が実施する農業改良措置の内容
　　　　を記載すること。</t>
    <rPh sb="1" eb="2">
      <t>チュウ</t>
    </rPh>
    <phoneticPr fontId="1"/>
  </si>
  <si>
    <t>　注４　「農畜産物の新たな生産方式の導入」区分については、「農業改良措置の目標及び具体的な
　　　　内容」に品質・収量又はコスト・労働力の削減に資する措置の内容を記載すること。</t>
    <rPh sb="1" eb="2">
      <t>チュウ</t>
    </rPh>
    <phoneticPr fontId="1"/>
  </si>
  <si>
    <t>　以下の書類を添付すること。</t>
    <phoneticPr fontId="1"/>
  </si>
  <si>
    <t>施設の規模及び構造を明らかにした図面</t>
    <phoneticPr fontId="1"/>
  </si>
  <si>
    <t>申請者等の氏名又は名称：</t>
    <phoneticPr fontId="1"/>
  </si>
  <si>
    <t>　※３　申請区分は該当の□に■を記入する</t>
    <rPh sb="4" eb="6">
      <t>シンセイ</t>
    </rPh>
    <rPh sb="6" eb="8">
      <t>クブン</t>
    </rPh>
    <rPh sb="9" eb="11">
      <t>ガイトウ</t>
    </rPh>
    <rPh sb="16" eb="18">
      <t>キニュウ</t>
    </rPh>
    <phoneticPr fontId="1"/>
  </si>
  <si>
    <t>　※２　目標年は原則として５年後とする</t>
    <rPh sb="4" eb="6">
      <t>モクヒョウ</t>
    </rPh>
    <rPh sb="6" eb="7">
      <t>ネン</t>
    </rPh>
    <rPh sb="8" eb="10">
      <t>ゲンソク</t>
    </rPh>
    <rPh sb="14" eb="15">
      <t>ネン</t>
    </rPh>
    <rPh sb="15" eb="16">
      <t>ゴ</t>
    </rPh>
    <phoneticPr fontId="1"/>
  </si>
  <si>
    <t>○月</t>
    <rPh sb="1" eb="2">
      <t>ガツ</t>
    </rPh>
    <phoneticPr fontId="1"/>
  </si>
  <si>
    <t>合　計</t>
    <rPh sb="0" eb="1">
      <t>ゴウ</t>
    </rPh>
    <rPh sb="2" eb="3">
      <t>ケイ</t>
    </rPh>
    <phoneticPr fontId="1"/>
  </si>
  <si>
    <t>小　計</t>
    <rPh sb="0" eb="1">
      <t>ショウ</t>
    </rPh>
    <rPh sb="2" eb="3">
      <t>ケイ</t>
    </rPh>
    <phoneticPr fontId="1"/>
  </si>
  <si>
    <t>新築</t>
  </si>
  <si>
    <r>
      <t>ｍ</t>
    </r>
    <r>
      <rPr>
        <vertAlign val="superscript"/>
        <sz val="9"/>
        <color theme="1"/>
        <rFont val="ＭＳ 明朝"/>
        <family val="1"/>
        <charset val="128"/>
      </rPr>
      <t>2</t>
    </r>
    <phoneticPr fontId="1"/>
  </si>
  <si>
    <t>（施設の種類）</t>
    <rPh sb="1" eb="3">
      <t>シセツ</t>
    </rPh>
    <rPh sb="4" eb="6">
      <t>シュルイ</t>
    </rPh>
    <phoneticPr fontId="1"/>
  </si>
  <si>
    <t>（使用目的）</t>
    <rPh sb="1" eb="5">
      <t>シヨウモクテキ</t>
    </rPh>
    <phoneticPr fontId="1"/>
  </si>
  <si>
    <t>　注　実施計画の２（３）「環境負荷低減事業活動に必要な資金の額及びその調達方法」と整合するよう
　　　に記載すること。</t>
    <phoneticPr fontId="1"/>
  </si>
  <si>
    <t>　注１　当該措置の内容が該当する区分に■を付けること。</t>
    <phoneticPr fontId="1"/>
  </si>
  <si>
    <t>（様式２号）</t>
    <rPh sb="4" eb="5">
      <t>ゴウ</t>
    </rPh>
    <phoneticPr fontId="1"/>
  </si>
  <si>
    <t>実施計画の達成状況等に関しては、県の求めに応じて適切に報告します。</t>
    <rPh sb="11" eb="12">
      <t>カン</t>
    </rPh>
    <rPh sb="24" eb="26">
      <t>テキセツ</t>
    </rPh>
    <phoneticPr fontId="1"/>
  </si>
  <si>
    <t>税制特例</t>
    <rPh sb="0" eb="2">
      <t>ゼイセイ</t>
    </rPh>
    <rPh sb="2" eb="4">
      <t>トクレイ</t>
    </rPh>
    <phoneticPr fontId="1"/>
  </si>
  <si>
    <t>対象機械</t>
    <rPh sb="0" eb="2">
      <t>タイショウ</t>
    </rPh>
    <rPh sb="2" eb="4">
      <t>キカイ</t>
    </rPh>
    <phoneticPr fontId="1"/>
  </si>
  <si>
    <t>　※５　「金額」には，補助金等の助成措置がある場合には，括弧書で外数として記入すること。</t>
    <phoneticPr fontId="1"/>
  </si>
  <si>
    <t>　※１　「資金使途」には整備する機械又は施設の一般的な名称を記入すること。</t>
    <phoneticPr fontId="1"/>
  </si>
  <si>
    <t>　※３　「資金等名称」には、活用を予定する資金名称を記入すること。農業改良資金の場合「償還条件等」に償還期間(据置期間を含む)を記入すること。</t>
    <rPh sb="5" eb="7">
      <t>シキン</t>
    </rPh>
    <rPh sb="7" eb="8">
      <t>トウ</t>
    </rPh>
    <rPh sb="8" eb="10">
      <t>メイショウ</t>
    </rPh>
    <rPh sb="14" eb="16">
      <t>カツヨウ</t>
    </rPh>
    <rPh sb="17" eb="19">
      <t>ヨテイ</t>
    </rPh>
    <rPh sb="21" eb="23">
      <t>シキン</t>
    </rPh>
    <rPh sb="23" eb="25">
      <t>メイショウ</t>
    </rPh>
    <rPh sb="26" eb="28">
      <t>キニュウソチ</t>
    </rPh>
    <rPh sb="33" eb="35">
      <t>ノウギョウ</t>
    </rPh>
    <rPh sb="35" eb="37">
      <t>カイリョウ</t>
    </rPh>
    <rPh sb="37" eb="39">
      <t>シキン</t>
    </rPh>
    <rPh sb="40" eb="42">
      <t>バアイ</t>
    </rPh>
    <rPh sb="47" eb="48">
      <t>トウ</t>
    </rPh>
    <phoneticPr fontId="1"/>
  </si>
  <si>
    <t>　※４　「税制特例」には、税制特例の対象機械であることを国ＨＰで確認し、該当する場合は「対象機械」に○を付け、活用予定の税制特例を記入すること。</t>
    <rPh sb="5" eb="7">
      <t>ゼイセイ</t>
    </rPh>
    <rPh sb="7" eb="9">
      <t>トクレイ</t>
    </rPh>
    <rPh sb="55" eb="57">
      <t>カツヨウ</t>
    </rPh>
    <rPh sb="57" eb="59">
      <t>ヨテイ</t>
    </rPh>
    <rPh sb="60" eb="62">
      <t>ゼイセイ</t>
    </rPh>
    <rPh sb="62" eb="64">
      <t>トクレイ</t>
    </rPh>
    <rPh sb="65" eb="67">
      <t>キニュウソチ</t>
    </rPh>
    <phoneticPr fontId="1"/>
  </si>
  <si>
    <r>
      <t>　注６　</t>
    </r>
    <r>
      <rPr>
        <b/>
        <u/>
        <sz val="10"/>
        <color rgb="FFFF0000"/>
        <rFont val="ＭＳ 明朝"/>
        <family val="1"/>
        <charset val="128"/>
      </rPr>
      <t>施設を整備する場合には、必要事項を別表３に記載の上、これを添付すること。</t>
    </r>
    <rPh sb="1" eb="2">
      <t>チュウ</t>
    </rPh>
    <phoneticPr fontId="1"/>
  </si>
  <si>
    <t>（注３）売上高には国からの補助金は含めない。このため所得の欄は必ずしもプラスとならなくともよい。</t>
    <rPh sb="1" eb="2">
      <t>チュウ</t>
    </rPh>
    <rPh sb="4" eb="6">
      <t>ウリアゲ</t>
    </rPh>
    <rPh sb="6" eb="7">
      <t>ダカ</t>
    </rPh>
    <rPh sb="9" eb="10">
      <t>クニ</t>
    </rPh>
    <rPh sb="13" eb="16">
      <t>ホジョキン</t>
    </rPh>
    <rPh sb="17" eb="18">
      <t>フク</t>
    </rPh>
    <rPh sb="26" eb="28">
      <t>ショトク</t>
    </rPh>
    <rPh sb="29" eb="30">
      <t>ラン</t>
    </rPh>
    <rPh sb="31" eb="32">
      <t>カナラ</t>
    </rPh>
    <phoneticPr fontId="1"/>
  </si>
  <si>
    <t>　山口県農林水産業環境負荷低減事業活動の推進に関する基本的な計画</t>
    <phoneticPr fontId="1"/>
  </si>
  <si>
    <t>　※１　法人等の場合は名称・代表者の氏名を記入する</t>
    <rPh sb="4" eb="6">
      <t>ホウジン</t>
    </rPh>
    <rPh sb="6" eb="7">
      <t>トウ</t>
    </rPh>
    <rPh sb="8" eb="10">
      <t>バアイ</t>
    </rPh>
    <rPh sb="11" eb="13">
      <t>メイショウ</t>
    </rPh>
    <rPh sb="14" eb="17">
      <t>ダイヒョウシャ</t>
    </rPh>
    <rPh sb="18" eb="20">
      <t>シメイ</t>
    </rPh>
    <rPh sb="21" eb="23">
      <t>キニュウ</t>
    </rPh>
    <phoneticPr fontId="1"/>
  </si>
  <si>
    <t>１　環境負荷低減事業活動の実施に関する事項</t>
    <rPh sb="2" eb="8">
      <t>カンキョ</t>
    </rPh>
    <rPh sb="8" eb="12">
      <t>ジギョウカツドウ</t>
    </rPh>
    <rPh sb="13" eb="15">
      <t>ジッシ</t>
    </rPh>
    <rPh sb="16" eb="17">
      <t>カン</t>
    </rPh>
    <rPh sb="19" eb="21">
      <t>ジコウ</t>
    </rPh>
    <phoneticPr fontId="1"/>
  </si>
  <si>
    <t>（４）作物別生産方式導入計画</t>
    <phoneticPr fontId="1"/>
  </si>
  <si>
    <t xml:space="preserve">   又は化石資源由来のプラスチックの使用量削減</t>
    <phoneticPr fontId="1"/>
  </si>
  <si>
    <t>～</t>
    <phoneticPr fontId="1"/>
  </si>
  <si>
    <t>(目標年度)</t>
    <phoneticPr fontId="1"/>
  </si>
  <si>
    <t>（６）農業所得の目標</t>
    <phoneticPr fontId="1"/>
  </si>
  <si>
    <t>（３）環境負荷低減事業活動に必要な資金の額及びその調達方法</t>
    <rPh sb="3" eb="7">
      <t>カンキョウフカ</t>
    </rPh>
    <rPh sb="7" eb="11">
      <t>テイ</t>
    </rPh>
    <rPh sb="11" eb="13">
      <t>カツドウ</t>
    </rPh>
    <rPh sb="14" eb="16">
      <t>ヒツヨウ</t>
    </rPh>
    <rPh sb="17" eb="19">
      <t>シキン</t>
    </rPh>
    <rPh sb="20" eb="21">
      <t>ガク</t>
    </rPh>
    <rPh sb="21" eb="22">
      <t>オヨ</t>
    </rPh>
    <rPh sb="27" eb="29">
      <t>ホウホウ</t>
    </rPh>
    <phoneticPr fontId="1"/>
  </si>
  <si>
    <t>　※２　「資金調達方法」には，制度資金（融資、補助金等）、自己資金などを記入すること。</t>
    <rPh sb="7" eb="9">
      <t>チョウタツ</t>
    </rPh>
    <rPh sb="9" eb="11">
      <t>ホウホウ</t>
    </rPh>
    <rPh sb="20" eb="22">
      <t>ユウシ</t>
    </rPh>
    <rPh sb="23" eb="26">
      <t>ホジョキン</t>
    </rPh>
    <rPh sb="26" eb="27">
      <t>トウ</t>
    </rPh>
    <phoneticPr fontId="1"/>
  </si>
  <si>
    <t>５　その他</t>
    <rPh sb="4" eb="5">
      <t>タ</t>
    </rPh>
    <phoneticPr fontId="2"/>
  </si>
  <si>
    <t>所得（売上高－経営費）</t>
    <rPh sb="0" eb="2">
      <t>ショトク</t>
    </rPh>
    <rPh sb="3" eb="6">
      <t>ウリアゲダカ</t>
    </rPh>
    <rPh sb="7" eb="9">
      <t>ケイエイ</t>
    </rPh>
    <rPh sb="9" eb="10">
      <t>ヒ</t>
    </rPh>
    <phoneticPr fontId="2"/>
  </si>
  <si>
    <t>　　分析項目：</t>
    <rPh sb="2" eb="4">
      <t>ブンセキ</t>
    </rPh>
    <rPh sb="4" eb="6">
      <t>コウモク</t>
    </rPh>
    <phoneticPr fontId="1"/>
  </si>
  <si>
    <t>（５）生産方式の内容</t>
    <rPh sb="3" eb="5">
      <t>セイサン</t>
    </rPh>
    <rPh sb="5" eb="7">
      <t>ホウシキ</t>
    </rPh>
    <rPh sb="8" eb="10">
      <t>ナイヨウ</t>
    </rPh>
    <phoneticPr fontId="1"/>
  </si>
  <si>
    <t>① たい肥等有機質資材施用技術</t>
    <rPh sb="4" eb="5">
      <t>ヒ</t>
    </rPh>
    <rPh sb="5" eb="6">
      <t>トウ</t>
    </rPh>
    <rPh sb="6" eb="9">
      <t>ユウキシツ</t>
    </rPh>
    <rPh sb="9" eb="11">
      <t>シザイ</t>
    </rPh>
    <rPh sb="11" eb="13">
      <t>セヨウ</t>
    </rPh>
    <rPh sb="13" eb="15">
      <t>ギジュツ</t>
    </rPh>
    <phoneticPr fontId="1"/>
  </si>
  <si>
    <r>
      <t>化学肥料低減技術（目標施肥体系）　　</t>
    </r>
    <r>
      <rPr>
        <sz val="11"/>
        <color rgb="FFFF0000"/>
        <rFont val="ＭＳ ゴシック"/>
        <family val="3"/>
        <charset val="128"/>
      </rPr>
      <t>（注）有機質資材施用技術も含めて記入すること</t>
    </r>
    <rPh sb="0" eb="2">
      <t>カガク</t>
    </rPh>
    <rPh sb="2" eb="4">
      <t>ヒリョウ</t>
    </rPh>
    <rPh sb="4" eb="6">
      <t>テイゲン</t>
    </rPh>
    <rPh sb="6" eb="8">
      <t>ギジュツ</t>
    </rPh>
    <rPh sb="9" eb="11">
      <t>モクヒョウ</t>
    </rPh>
    <rPh sb="11" eb="13">
      <t>セヒ</t>
    </rPh>
    <rPh sb="13" eb="15">
      <t>タイケイ</t>
    </rPh>
    <rPh sb="19" eb="20">
      <t>チュウ</t>
    </rPh>
    <rPh sb="31" eb="32">
      <t>フク</t>
    </rPh>
    <rPh sb="34" eb="36">
      <t>キニュウ</t>
    </rPh>
    <phoneticPr fontId="1"/>
  </si>
  <si>
    <r>
      <t>４　誓約事項（</t>
    </r>
    <r>
      <rPr>
        <sz val="14"/>
        <color rgb="FFFF0000"/>
        <rFont val="ＭＳ ゴシック"/>
        <family val="3"/>
        <charset val="128"/>
      </rPr>
      <t>必須</t>
    </r>
    <r>
      <rPr>
        <sz val="14"/>
        <rFont val="ＭＳ ゴシック"/>
        <family val="3"/>
        <charset val="128"/>
      </rPr>
      <t>）</t>
    </r>
    <rPh sb="2" eb="4">
      <t>セイヤク</t>
    </rPh>
    <rPh sb="4" eb="6">
      <t>ジコウ</t>
    </rPh>
    <rPh sb="7" eb="9">
      <t>ヒッス</t>
    </rPh>
    <phoneticPr fontId="1"/>
  </si>
  <si>
    <t>※１　生産方式を導入する作目（作型）ごとに作成する。
※２　新規の場合は現状と目標の欄に記入する。
※３　該当する技術の□に■を記入する。なお、品目により選択できる技術が異なるので注意する。
※４　導入する技術についての補足等（資材名、品種名、たい肥等の肥効率など）は特記事項欄に記入する。
※５　前回目標に未達成項目がある場合は、その他の欄にその理由及び改善策等を記入する。</t>
    <rPh sb="57" eb="59">
      <t>ギジュツ</t>
    </rPh>
    <rPh sb="72" eb="74">
      <t>ヒンモク</t>
    </rPh>
    <rPh sb="77" eb="79">
      <t>センタク</t>
    </rPh>
    <rPh sb="82" eb="84">
      <t>ギジュツ</t>
    </rPh>
    <rPh sb="85" eb="86">
      <t>コト</t>
    </rPh>
    <rPh sb="124" eb="125">
      <t>ヒ</t>
    </rPh>
    <rPh sb="125" eb="126">
      <t>トウ</t>
    </rPh>
    <rPh sb="127" eb="129">
      <t>ヒコウ</t>
    </rPh>
    <rPh sb="129" eb="130">
      <t>リツ</t>
    </rPh>
    <phoneticPr fontId="1"/>
  </si>
  <si>
    <t>　注３　「林業・木材産業改善資金」及び「沿岸漁業改善資金」の特例を必要とする場合は、それぞれ各都道府県が
　　　定める貸付資格認定申請書（融資機関から貸付けを受ける場合は、借入申込書）を添付すること。</t>
    <rPh sb="1" eb="2">
      <t>チュウ</t>
    </rPh>
    <rPh sb="71" eb="73">
      <t>キカン</t>
    </rPh>
    <phoneticPr fontId="1"/>
  </si>
  <si>
    <t>施用時期</t>
    <rPh sb="0" eb="2">
      <t>セヨウ</t>
    </rPh>
    <rPh sb="2" eb="3">
      <t>トキ</t>
    </rPh>
    <rPh sb="3" eb="4">
      <t>キ</t>
    </rPh>
    <phoneticPr fontId="1"/>
  </si>
  <si>
    <t>用　途</t>
    <rPh sb="0" eb="1">
      <t>ヨウ</t>
    </rPh>
    <rPh sb="2" eb="3">
      <t>ト</t>
    </rPh>
    <phoneticPr fontId="1"/>
  </si>
  <si>
    <t>①土壌有機物含量（腐植含量）</t>
    <phoneticPr fontId="1"/>
  </si>
  <si>
    <t>②水田の場合：可給態窒素含量、畑の場合：硝酸態窒素含量</t>
    <phoneticPr fontId="1"/>
  </si>
  <si>
    <t>③土壌ＥＣ（水稲を除く）</t>
    <phoneticPr fontId="1"/>
  </si>
  <si>
    <t>④土壌ｐＨ</t>
    <phoneticPr fontId="1"/>
  </si>
  <si>
    <t>１年目から目標年までの作物別計画面積は同一である</t>
    <rPh sb="1" eb="3">
      <t>ネンメ</t>
    </rPh>
    <rPh sb="5" eb="7">
      <t>モクヒョウ</t>
    </rPh>
    <rPh sb="7" eb="8">
      <t>ネン</t>
    </rPh>
    <rPh sb="11" eb="14">
      <t>サクモツベツ</t>
    </rPh>
    <rPh sb="14" eb="16">
      <t>ケイカク</t>
    </rPh>
    <rPh sb="19" eb="21">
      <t>ドウイツ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</si>
</sst>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Red]#,##0.0"/>
    <numFmt numFmtId="177" formatCode="#,##0_);[Red]\(#,##0\)"/>
    <numFmt numFmtId="178" formatCode="0.0_);[Red]\(0.0\)"/>
    <numFmt numFmtId="179" formatCode="0_ "/>
    <numFmt numFmtId="180" formatCode="0.0;[Red]0.0"/>
    <numFmt numFmtId="181" formatCode="#,##0.0_ "/>
    <numFmt numFmtId="182" formatCode="#,##0_ "/>
    <numFmt numFmtId="183" formatCode="0.0_ "/>
    <numFmt numFmtId="184" formatCode="0.0"/>
    <numFmt numFmtId="185" formatCode="&quot;第&quot;\ ####\ &quot;号&quot;"/>
    <numFmt numFmtId="186" formatCode="0.0%"/>
    <numFmt numFmtId="187" formatCode="&quot;N&quot;_00.00"/>
    <numFmt numFmtId="188" formatCode="&quot;P&quot;_00.00"/>
    <numFmt numFmtId="189" formatCode="&quot;K&quot;_00.00"/>
    <numFmt numFmtId="190" formatCode="[$-411]ggge&quot;年&quot;m&quot;月&quot;d&quot;日&quot;;@"/>
    <numFmt numFmtId="191" formatCode="#,##0;&quot;△ &quot;#,##0"/>
  </numFmts>
  <fonts count="44" x14ac:knownFonts="1">
    <font>
      <sz val="11"/>
      <color theme="1"/>
      <name val="メイリオ"/>
      <family val="2"/>
      <charset val="128"/>
    </font>
    <font>
      <sz val="6"/>
      <name val="メイリオ"/>
      <family val="2"/>
      <charset val="128"/>
    </font>
    <font>
      <sz val="6"/>
      <name val="ＭＳ Ｐゴシック"/>
      <family val="3"/>
      <charset val="128"/>
    </font>
    <font>
      <sz val="11"/>
      <name val="ＭＳ ゴシック"/>
      <family val="3"/>
      <charset val="128"/>
    </font>
    <font>
      <sz val="12"/>
      <color indexed="81"/>
      <name val="ＭＳ Ｐゴシック"/>
      <family val="3"/>
      <charset val="128"/>
    </font>
    <font>
      <sz val="10"/>
      <color indexed="81"/>
      <name val="ＭＳ Ｐゴシック"/>
      <family val="3"/>
      <charset val="128"/>
    </font>
    <font>
      <sz val="16"/>
      <name val="ＭＳ ゴシック"/>
      <family val="3"/>
      <charset val="128"/>
    </font>
    <font>
      <b/>
      <sz val="16"/>
      <name val="ＭＳ ゴシック"/>
      <family val="3"/>
      <charset val="128"/>
    </font>
    <font>
      <sz val="12"/>
      <name val="ＭＳ ゴシック"/>
      <family val="3"/>
      <charset val="128"/>
    </font>
    <font>
      <sz val="14"/>
      <name val="ＭＳ ゴシック"/>
      <family val="3"/>
      <charset val="128"/>
    </font>
    <font>
      <b/>
      <sz val="14"/>
      <name val="ＭＳ ゴシック"/>
      <family val="3"/>
      <charset val="128"/>
    </font>
    <font>
      <sz val="11"/>
      <color theme="1"/>
      <name val="ＭＳ ゴシック"/>
      <family val="3"/>
      <charset val="128"/>
    </font>
    <font>
      <sz val="10"/>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9"/>
      <name val="ＭＳ ゴシック"/>
      <family val="3"/>
      <charset val="128"/>
    </font>
    <font>
      <sz val="11"/>
      <color theme="1"/>
      <name val="メイリオ"/>
      <family val="2"/>
      <charset val="128"/>
    </font>
    <font>
      <sz val="9"/>
      <color indexed="81"/>
      <name val="ＭＳ Ｐゴシック"/>
      <family val="3"/>
      <charset val="128"/>
    </font>
    <font>
      <sz val="6"/>
      <name val="ＭＳ 明朝"/>
      <family val="1"/>
      <charset val="128"/>
    </font>
    <font>
      <b/>
      <sz val="12"/>
      <name val="ＭＳ ゴシック"/>
      <family val="3"/>
      <charset val="128"/>
    </font>
    <font>
      <b/>
      <sz val="14"/>
      <color theme="1"/>
      <name val="ＭＳ ゴシック"/>
      <family val="3"/>
      <charset val="128"/>
    </font>
    <font>
      <sz val="11"/>
      <color rgb="FFFF0000"/>
      <name val="ＭＳ ゴシック"/>
      <family val="3"/>
      <charset val="128"/>
    </font>
    <font>
      <sz val="10"/>
      <color indexed="81"/>
      <name val="HG丸ｺﾞｼｯｸM-PRO"/>
      <family val="3"/>
      <charset val="128"/>
    </font>
    <font>
      <sz val="13"/>
      <name val="ＭＳ ゴシック"/>
      <family val="3"/>
      <charset val="128"/>
    </font>
    <font>
      <sz val="9.5"/>
      <name val="ＭＳ ゴシック"/>
      <family val="3"/>
      <charset val="128"/>
    </font>
    <font>
      <b/>
      <sz val="9"/>
      <color indexed="81"/>
      <name val="ＭＳ Ｐゴシック"/>
      <family val="3"/>
      <charset val="128"/>
    </font>
    <font>
      <sz val="12"/>
      <color theme="1"/>
      <name val="メイリオ"/>
      <family val="2"/>
      <charset val="128"/>
    </font>
    <font>
      <sz val="14"/>
      <color theme="1"/>
      <name val="ＭＳ ゴシック"/>
      <family val="3"/>
      <charset val="128"/>
    </font>
    <font>
      <sz val="9"/>
      <name val="ＭＳ 明朝"/>
      <family val="1"/>
      <charset val="128"/>
    </font>
    <font>
      <sz val="9"/>
      <color theme="1"/>
      <name val="ＭＳ 明朝"/>
      <family val="1"/>
      <charset val="128"/>
    </font>
    <font>
      <sz val="9"/>
      <color rgb="FFFF0000"/>
      <name val="ＭＳ 明朝"/>
      <family val="1"/>
      <charset val="128"/>
    </font>
    <font>
      <sz val="11"/>
      <color theme="1"/>
      <name val="ＭＳ 明朝"/>
      <family val="1"/>
      <charset val="128"/>
    </font>
    <font>
      <sz val="12"/>
      <color theme="1"/>
      <name val="ＭＳ 明朝"/>
      <family val="1"/>
      <charset val="128"/>
    </font>
    <font>
      <sz val="11"/>
      <color rgb="FFFF0000"/>
      <name val="ＭＳ 明朝"/>
      <family val="1"/>
      <charset val="128"/>
    </font>
    <font>
      <sz val="10"/>
      <color rgb="FFFF0000"/>
      <name val="ＭＳ 明朝"/>
      <family val="1"/>
      <charset val="128"/>
    </font>
    <font>
      <sz val="10"/>
      <color theme="1"/>
      <name val="ＭＳ 明朝"/>
      <family val="1"/>
      <charset val="128"/>
    </font>
    <font>
      <sz val="8"/>
      <color theme="1"/>
      <name val="ＭＳ 明朝"/>
      <family val="1"/>
      <charset val="128"/>
    </font>
    <font>
      <vertAlign val="superscript"/>
      <sz val="9"/>
      <color theme="1"/>
      <name val="ＭＳ 明朝"/>
      <family val="1"/>
      <charset val="128"/>
    </font>
    <font>
      <sz val="8"/>
      <color rgb="FFFF0000"/>
      <name val="ＭＳ 明朝"/>
      <family val="1"/>
      <charset val="128"/>
    </font>
    <font>
      <b/>
      <u/>
      <sz val="10"/>
      <color rgb="FFFF0000"/>
      <name val="ＭＳ 明朝"/>
      <family val="1"/>
      <charset val="128"/>
    </font>
    <font>
      <sz val="18"/>
      <name val="ＭＳ ゴシック"/>
      <family val="3"/>
      <charset val="128"/>
    </font>
    <font>
      <sz val="14"/>
      <color rgb="FFFF0000"/>
      <name val="ＭＳ ゴシック"/>
      <family val="3"/>
      <charset val="128"/>
    </font>
    <font>
      <sz val="9"/>
      <color rgb="FFFF0000"/>
      <name val="ＭＳ ゴシック"/>
      <family val="3"/>
      <charset val="128"/>
    </font>
  </fonts>
  <fills count="10">
    <fill>
      <patternFill patternType="none"/>
    </fill>
    <fill>
      <patternFill patternType="gray125"/>
    </fill>
    <fill>
      <patternFill patternType="solid">
        <fgColor rgb="FFCCFFFF"/>
        <bgColor indexed="64"/>
      </patternFill>
    </fill>
    <fill>
      <patternFill patternType="solid">
        <fgColor theme="0" tint="-4.9989318521683403E-2"/>
        <bgColor indexed="64"/>
      </patternFill>
    </fill>
    <fill>
      <patternFill patternType="solid">
        <fgColor rgb="FFFFFFC1"/>
        <bgColor indexed="64"/>
      </patternFill>
    </fill>
    <fill>
      <patternFill patternType="solid">
        <fgColor rgb="FFFFD9D9"/>
        <bgColor indexed="64"/>
      </patternFill>
    </fill>
    <fill>
      <patternFill patternType="solid">
        <fgColor indexed="9"/>
        <bgColor indexed="64"/>
      </patternFill>
    </fill>
    <fill>
      <patternFill patternType="solid">
        <fgColor rgb="FFFFCCFF"/>
        <bgColor indexed="64"/>
      </patternFill>
    </fill>
    <fill>
      <patternFill patternType="solid">
        <fgColor rgb="FFFFFF00"/>
        <bgColor indexed="64"/>
      </patternFill>
    </fill>
    <fill>
      <patternFill patternType="solid">
        <fgColor theme="0"/>
        <bgColor indexed="64"/>
      </patternFill>
    </fill>
  </fills>
  <borders count="10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Down="1">
      <left/>
      <right/>
      <top style="thin">
        <color indexed="64"/>
      </top>
      <bottom style="thin">
        <color indexed="64"/>
      </bottom>
      <diagonal style="thin">
        <color indexed="64"/>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style="thin">
        <color indexed="64"/>
      </left>
      <right style="thin">
        <color indexed="64"/>
      </right>
      <top style="dotted">
        <color indexed="64"/>
      </top>
      <bottom style="dotted">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style="thin">
        <color indexed="64"/>
      </top>
      <bottom style="dotted">
        <color indexed="64"/>
      </bottom>
      <diagonal/>
    </border>
    <border>
      <left style="double">
        <color indexed="64"/>
      </left>
      <right/>
      <top style="thin">
        <color indexed="64"/>
      </top>
      <bottom style="dotted">
        <color indexed="64"/>
      </bottom>
      <diagonal/>
    </border>
    <border>
      <left/>
      <right style="double">
        <color indexed="64"/>
      </right>
      <top style="dotted">
        <color indexed="64"/>
      </top>
      <bottom style="thin">
        <color indexed="64"/>
      </bottom>
      <diagonal/>
    </border>
    <border>
      <left/>
      <right style="double">
        <color indexed="64"/>
      </right>
      <top style="dotted">
        <color indexed="64"/>
      </top>
      <bottom style="dotted">
        <color indexed="64"/>
      </bottom>
      <diagonal/>
    </border>
    <border>
      <left style="double">
        <color indexed="64"/>
      </left>
      <right/>
      <top style="dotted">
        <color indexed="64"/>
      </top>
      <bottom style="thin">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dotted">
        <color indexed="64"/>
      </top>
      <bottom/>
      <diagonal/>
    </border>
    <border>
      <left style="thin">
        <color indexed="64"/>
      </left>
      <right/>
      <top style="dotted">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diagonalDown="1">
      <left/>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right/>
      <top style="thin">
        <color indexed="64"/>
      </top>
      <bottom style="double">
        <color indexed="64"/>
      </bottom>
      <diagonal style="thin">
        <color indexed="64"/>
      </diagonal>
    </border>
    <border>
      <left style="thin">
        <color indexed="64"/>
      </left>
      <right style="thin">
        <color indexed="64"/>
      </right>
      <top style="dotted">
        <color indexed="64"/>
      </top>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diagonalDown="1">
      <left/>
      <right style="medium">
        <color indexed="64"/>
      </right>
      <top/>
      <bottom style="thin">
        <color indexed="64"/>
      </bottom>
      <diagonal style="thin">
        <color indexed="64"/>
      </diagonal>
    </border>
    <border diagonalDown="1">
      <left/>
      <right style="medium">
        <color indexed="64"/>
      </right>
      <top style="thin">
        <color indexed="64"/>
      </top>
      <bottom style="double">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style="medium">
        <color indexed="64"/>
      </left>
      <right/>
      <top style="thin">
        <color indexed="64"/>
      </top>
      <bottom style="thin">
        <color indexed="64"/>
      </bottom>
      <diagonal style="thin">
        <color indexed="64"/>
      </diagonal>
    </border>
    <border>
      <left style="double">
        <color indexed="64"/>
      </left>
      <right/>
      <top style="dotted">
        <color indexed="64"/>
      </top>
      <bottom style="dotted">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diagonalDown="1">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right/>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cellStyleXfs>
  <cellXfs count="924">
    <xf numFmtId="0" fontId="0" fillId="0" borderId="0" xfId="0">
      <alignment vertical="center"/>
    </xf>
    <xf numFmtId="0" fontId="6" fillId="0" borderId="0" xfId="0" applyFont="1" applyAlignment="1" applyProtection="1">
      <alignment vertical="center"/>
      <protection locked="0"/>
    </xf>
    <xf numFmtId="0" fontId="6" fillId="0" borderId="0" xfId="0" applyFont="1" applyAlignment="1" applyProtection="1">
      <alignment vertical="center" shrinkToFit="1"/>
      <protection locked="0"/>
    </xf>
    <xf numFmtId="0" fontId="6" fillId="0" borderId="0" xfId="0" applyFont="1" applyAlignment="1" applyProtection="1">
      <alignment horizontal="right" vertical="center"/>
      <protection locked="0"/>
    </xf>
    <xf numFmtId="0" fontId="6" fillId="0" borderId="0" xfId="0" applyFont="1" applyFill="1" applyAlignment="1" applyProtection="1">
      <alignment vertical="center" shrinkToFit="1"/>
      <protection locked="0"/>
    </xf>
    <xf numFmtId="177" fontId="6" fillId="0" borderId="2" xfId="0" applyNumberFormat="1" applyFont="1" applyFill="1" applyBorder="1" applyAlignment="1" applyProtection="1">
      <alignment horizontal="right" vertical="center" shrinkToFit="1"/>
      <protection locked="0"/>
    </xf>
    <xf numFmtId="177" fontId="6" fillId="0" borderId="3" xfId="0" applyNumberFormat="1" applyFont="1" applyFill="1" applyBorder="1" applyAlignment="1" applyProtection="1">
      <alignment horizontal="right" vertical="center" shrinkToFit="1"/>
      <protection locked="0"/>
    </xf>
    <xf numFmtId="49" fontId="6" fillId="0" borderId="3" xfId="0" applyNumberFormat="1" applyFont="1" applyFill="1" applyBorder="1" applyAlignment="1" applyProtection="1">
      <alignment horizontal="right" vertical="center" shrinkToFit="1"/>
      <protection locked="0"/>
    </xf>
    <xf numFmtId="0" fontId="6" fillId="0" borderId="0" xfId="0" applyFont="1" applyFill="1" applyAlignment="1" applyProtection="1">
      <alignment vertical="center"/>
      <protection locked="0"/>
    </xf>
    <xf numFmtId="0" fontId="6" fillId="0" borderId="0" xfId="0" applyFont="1" applyFill="1" applyAlignment="1" applyProtection="1">
      <alignment horizontal="center" vertical="center"/>
      <protection locked="0"/>
    </xf>
    <xf numFmtId="177" fontId="6" fillId="0" borderId="10" xfId="0" applyNumberFormat="1" applyFont="1" applyFill="1" applyBorder="1" applyAlignment="1" applyProtection="1">
      <alignment horizontal="right" vertical="center"/>
      <protection locked="0"/>
    </xf>
    <xf numFmtId="179" fontId="6" fillId="0" borderId="10" xfId="0" applyNumberFormat="1" applyFont="1" applyFill="1" applyBorder="1" applyAlignment="1" applyProtection="1">
      <alignment horizontal="center" vertical="center"/>
      <protection locked="0"/>
    </xf>
    <xf numFmtId="177" fontId="6" fillId="0" borderId="14" xfId="0" applyNumberFormat="1" applyFont="1" applyFill="1" applyBorder="1" applyAlignment="1" applyProtection="1">
      <alignment horizontal="right" vertical="center"/>
      <protection locked="0"/>
    </xf>
    <xf numFmtId="179" fontId="6" fillId="0" borderId="14" xfId="0" applyNumberFormat="1" applyFont="1" applyFill="1" applyBorder="1" applyAlignment="1" applyProtection="1">
      <alignment horizontal="center" vertical="center"/>
      <protection locked="0"/>
    </xf>
    <xf numFmtId="0" fontId="11" fillId="0" borderId="0" xfId="0" applyFont="1">
      <alignment vertical="center"/>
    </xf>
    <xf numFmtId="0" fontId="6" fillId="0" borderId="4" xfId="0" applyFont="1" applyBorder="1" applyAlignment="1" applyProtection="1">
      <alignment vertical="center" shrinkToFit="1"/>
      <protection locked="0"/>
    </xf>
    <xf numFmtId="0" fontId="6" fillId="0" borderId="7" xfId="0" applyFont="1" applyBorder="1" applyAlignment="1" applyProtection="1">
      <alignment vertical="center" shrinkToFit="1"/>
      <protection locked="0"/>
    </xf>
    <xf numFmtId="0" fontId="6" fillId="0" borderId="7"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13" xfId="0" applyFont="1" applyBorder="1" applyAlignment="1" applyProtection="1">
      <alignment vertical="center" shrinkToFit="1"/>
      <protection locked="0"/>
    </xf>
    <xf numFmtId="0" fontId="6" fillId="0" borderId="20" xfId="0" applyFont="1" applyBorder="1" applyAlignment="1" applyProtection="1">
      <alignment vertical="center" shrinkToFit="1"/>
      <protection locked="0"/>
    </xf>
    <xf numFmtId="0" fontId="6" fillId="0" borderId="20"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6" fillId="0" borderId="0" xfId="0" applyFont="1" applyFill="1" applyBorder="1" applyAlignment="1" applyProtection="1">
      <alignment vertical="center"/>
      <protection locked="0"/>
    </xf>
    <xf numFmtId="49" fontId="8" fillId="0" borderId="0" xfId="0" applyNumberFormat="1" applyFont="1" applyFill="1" applyBorder="1" applyAlignment="1" applyProtection="1">
      <alignment vertical="center"/>
      <protection locked="0"/>
    </xf>
    <xf numFmtId="49" fontId="9" fillId="0" borderId="0" xfId="0" applyNumberFormat="1" applyFont="1" applyFill="1" applyBorder="1" applyAlignment="1" applyProtection="1">
      <alignment vertical="center"/>
      <protection locked="0"/>
    </xf>
    <xf numFmtId="181" fontId="8" fillId="0" borderId="0" xfId="0" applyNumberFormat="1" applyFont="1" applyFill="1" applyBorder="1" applyAlignment="1" applyProtection="1">
      <alignment vertical="center"/>
      <protection locked="0"/>
    </xf>
    <xf numFmtId="49" fontId="6" fillId="0" borderId="0" xfId="0" applyNumberFormat="1" applyFont="1" applyFill="1" applyBorder="1" applyAlignment="1" applyProtection="1">
      <alignment horizontal="center" vertical="center"/>
      <protection locked="0"/>
    </xf>
    <xf numFmtId="0" fontId="8" fillId="0" borderId="0" xfId="0" applyFont="1" applyAlignment="1" applyProtection="1">
      <alignment vertical="center"/>
      <protection locked="0"/>
    </xf>
    <xf numFmtId="49" fontId="11" fillId="0" borderId="0" xfId="0" applyNumberFormat="1" applyFont="1" applyFill="1"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182" fontId="8" fillId="0" borderId="0" xfId="0" applyNumberFormat="1" applyFont="1" applyFill="1" applyBorder="1" applyAlignment="1" applyProtection="1">
      <alignment vertical="center"/>
      <protection locked="0"/>
    </xf>
    <xf numFmtId="49" fontId="9" fillId="0" borderId="0" xfId="0" applyNumberFormat="1" applyFont="1" applyFill="1" applyBorder="1" applyAlignment="1" applyProtection="1">
      <alignment horizontal="right" vertical="center"/>
      <protection locked="0"/>
    </xf>
    <xf numFmtId="0" fontId="8" fillId="0" borderId="0" xfId="0" applyFont="1" applyFill="1" applyAlignment="1" applyProtection="1">
      <alignment vertical="center"/>
      <protection locked="0"/>
    </xf>
    <xf numFmtId="0" fontId="9" fillId="0" borderId="0" xfId="0" applyFont="1" applyFill="1" applyAlignment="1" applyProtection="1">
      <alignment vertical="center"/>
      <protection locked="0"/>
    </xf>
    <xf numFmtId="0" fontId="9" fillId="0" borderId="1"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178" fontId="9" fillId="0" borderId="4" xfId="0" applyNumberFormat="1"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178" fontId="9" fillId="0" borderId="13" xfId="0" applyNumberFormat="1" applyFont="1" applyFill="1" applyBorder="1" applyAlignment="1" applyProtection="1">
      <alignment vertical="center"/>
      <protection locked="0"/>
    </xf>
    <xf numFmtId="0" fontId="9"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vertical="center"/>
      <protection locked="0"/>
    </xf>
    <xf numFmtId="0" fontId="8" fillId="0" borderId="20" xfId="0" applyFont="1" applyFill="1" applyBorder="1" applyAlignment="1" applyProtection="1">
      <alignment vertical="center"/>
      <protection locked="0"/>
    </xf>
    <xf numFmtId="49" fontId="15" fillId="0" borderId="0" xfId="0" applyNumberFormat="1"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49" fontId="11" fillId="0" borderId="20" xfId="0" applyNumberFormat="1" applyFont="1" applyFill="1" applyBorder="1" applyAlignment="1" applyProtection="1">
      <alignment vertical="center"/>
      <protection locked="0"/>
    </xf>
    <xf numFmtId="0" fontId="3" fillId="0" borderId="0" xfId="0" applyFont="1" applyFill="1" applyAlignment="1" applyProtection="1">
      <alignment vertical="center"/>
      <protection locked="0"/>
    </xf>
    <xf numFmtId="49" fontId="3" fillId="0" borderId="0" xfId="0" applyNumberFormat="1" applyFont="1" applyFill="1" applyBorder="1" applyAlignment="1" applyProtection="1">
      <alignment vertical="center"/>
      <protection locked="0"/>
    </xf>
    <xf numFmtId="182" fontId="3" fillId="0" borderId="0" xfId="0" applyNumberFormat="1" applyFont="1" applyFill="1" applyBorder="1" applyAlignment="1" applyProtection="1">
      <alignment vertical="center"/>
      <protection locked="0"/>
    </xf>
    <xf numFmtId="0" fontId="8" fillId="0" borderId="26" xfId="0" applyFont="1" applyFill="1" applyBorder="1" applyAlignment="1" applyProtection="1">
      <alignment vertical="center"/>
      <protection locked="0"/>
    </xf>
    <xf numFmtId="49" fontId="3" fillId="0" borderId="2" xfId="0" applyNumberFormat="1" applyFont="1" applyFill="1" applyBorder="1" applyAlignment="1" applyProtection="1">
      <alignment vertical="center"/>
      <protection locked="0"/>
    </xf>
    <xf numFmtId="49" fontId="3" fillId="0" borderId="0" xfId="0" applyNumberFormat="1" applyFont="1" applyFill="1" applyBorder="1" applyAlignment="1" applyProtection="1">
      <alignment horizontal="center" vertical="center"/>
      <protection locked="0"/>
    </xf>
    <xf numFmtId="182" fontId="3" fillId="0" borderId="0" xfId="0" applyNumberFormat="1" applyFont="1" applyFill="1" applyBorder="1" applyAlignment="1" applyProtection="1">
      <alignment horizontal="center" vertical="center"/>
      <protection locked="0"/>
    </xf>
    <xf numFmtId="0" fontId="11" fillId="0" borderId="0" xfId="0" applyFont="1" applyFill="1" applyAlignment="1">
      <alignment vertical="center"/>
    </xf>
    <xf numFmtId="0" fontId="6" fillId="0" borderId="42" xfId="0" applyFont="1" applyFill="1" applyBorder="1" applyAlignment="1" applyProtection="1">
      <alignment vertical="center"/>
      <protection locked="0"/>
    </xf>
    <xf numFmtId="0" fontId="8" fillId="0" borderId="41" xfId="0" applyFont="1" applyFill="1" applyBorder="1" applyAlignment="1" applyProtection="1">
      <alignment vertical="center"/>
      <protection locked="0"/>
    </xf>
    <xf numFmtId="0" fontId="11" fillId="0" borderId="61" xfId="0" applyFont="1" applyFill="1" applyBorder="1" applyAlignment="1">
      <alignment horizontal="right" vertical="center"/>
    </xf>
    <xf numFmtId="49" fontId="3" fillId="0" borderId="4" xfId="0" applyNumberFormat="1" applyFont="1" applyFill="1" applyBorder="1" applyAlignment="1" applyProtection="1">
      <alignment vertical="center"/>
      <protection locked="0"/>
    </xf>
    <xf numFmtId="49" fontId="3" fillId="0" borderId="7" xfId="0" applyNumberFormat="1" applyFont="1" applyFill="1" applyBorder="1" applyAlignment="1" applyProtection="1">
      <alignment vertical="center"/>
      <protection locked="0"/>
    </xf>
    <xf numFmtId="0" fontId="6" fillId="0" borderId="45" xfId="0" applyFont="1" applyFill="1" applyBorder="1" applyAlignment="1" applyProtection="1">
      <alignment vertical="center"/>
      <protection locked="0"/>
    </xf>
    <xf numFmtId="0" fontId="8" fillId="0" borderId="43" xfId="0" applyFont="1" applyFill="1" applyBorder="1" applyAlignment="1" applyProtection="1">
      <alignment vertical="center"/>
      <protection locked="0"/>
    </xf>
    <xf numFmtId="0" fontId="8" fillId="0" borderId="27" xfId="0" applyFont="1" applyFill="1" applyBorder="1" applyAlignment="1" applyProtection="1">
      <alignment vertical="center"/>
      <protection locked="0"/>
    </xf>
    <xf numFmtId="49" fontId="15" fillId="0" borderId="20" xfId="0" applyNumberFormat="1" applyFont="1" applyFill="1" applyBorder="1" applyAlignment="1" applyProtection="1">
      <alignment vertical="center"/>
      <protection locked="0"/>
    </xf>
    <xf numFmtId="0" fontId="6" fillId="0" borderId="20" xfId="0" applyFont="1" applyFill="1" applyBorder="1" applyAlignment="1" applyProtection="1">
      <alignment vertical="center"/>
      <protection locked="0"/>
    </xf>
    <xf numFmtId="0" fontId="16" fillId="0" borderId="20" xfId="0" applyFont="1" applyFill="1" applyBorder="1" applyAlignment="1" applyProtection="1">
      <alignment vertical="center"/>
      <protection locked="0"/>
    </xf>
    <xf numFmtId="49" fontId="6" fillId="3" borderId="72" xfId="0" applyNumberFormat="1" applyFont="1" applyFill="1" applyBorder="1" applyAlignment="1" applyProtection="1">
      <alignment vertical="center"/>
      <protection locked="0"/>
    </xf>
    <xf numFmtId="0" fontId="6" fillId="3" borderId="72" xfId="0" applyFont="1" applyFill="1" applyBorder="1" applyAlignment="1" applyProtection="1">
      <alignment vertical="center"/>
      <protection locked="0"/>
    </xf>
    <xf numFmtId="0" fontId="6" fillId="3" borderId="73" xfId="0" applyFont="1" applyFill="1" applyBorder="1" applyAlignment="1" applyProtection="1">
      <alignment vertical="center"/>
      <protection locked="0"/>
    </xf>
    <xf numFmtId="49" fontId="9" fillId="3" borderId="71" xfId="0" applyNumberFormat="1" applyFont="1" applyFill="1" applyBorder="1" applyAlignment="1" applyProtection="1">
      <alignment vertical="center"/>
      <protection locked="0"/>
    </xf>
    <xf numFmtId="0" fontId="9" fillId="0" borderId="0" xfId="0" applyFont="1" applyFill="1" applyAlignment="1" applyProtection="1">
      <alignment vertical="center" shrinkToFit="1"/>
      <protection locked="0"/>
    </xf>
    <xf numFmtId="0" fontId="9" fillId="0" borderId="0" xfId="0" applyFont="1" applyFill="1" applyBorder="1" applyAlignment="1" applyProtection="1">
      <alignment vertical="center" shrinkToFit="1"/>
      <protection locked="0"/>
    </xf>
    <xf numFmtId="49" fontId="3" fillId="0" borderId="66" xfId="0" applyNumberFormat="1" applyFont="1" applyFill="1" applyBorder="1" applyAlignment="1" applyProtection="1">
      <alignment vertical="center"/>
      <protection locked="0"/>
    </xf>
    <xf numFmtId="49" fontId="6" fillId="0" borderId="66" xfId="0" applyNumberFormat="1" applyFont="1" applyFill="1" applyBorder="1" applyAlignment="1" applyProtection="1">
      <alignment horizontal="center" vertical="center"/>
      <protection locked="0"/>
    </xf>
    <xf numFmtId="49" fontId="9" fillId="0" borderId="66" xfId="0" applyNumberFormat="1" applyFont="1" applyFill="1" applyBorder="1" applyAlignment="1" applyProtection="1">
      <alignment horizontal="right" vertical="center"/>
      <protection locked="0"/>
    </xf>
    <xf numFmtId="49" fontId="9" fillId="0" borderId="66" xfId="0" applyNumberFormat="1" applyFont="1" applyFill="1" applyBorder="1" applyAlignment="1" applyProtection="1">
      <alignment vertical="center"/>
      <protection locked="0"/>
    </xf>
    <xf numFmtId="49" fontId="9" fillId="0" borderId="67" xfId="0" applyNumberFormat="1" applyFont="1" applyFill="1" applyBorder="1" applyAlignment="1" applyProtection="1">
      <alignment vertical="center"/>
      <protection locked="0"/>
    </xf>
    <xf numFmtId="177" fontId="6" fillId="0" borderId="91" xfId="0" applyNumberFormat="1" applyFont="1" applyFill="1" applyBorder="1" applyAlignment="1" applyProtection="1">
      <alignment horizontal="right" vertical="center"/>
      <protection locked="0"/>
    </xf>
    <xf numFmtId="179" fontId="6" fillId="0" borderId="91" xfId="0" applyNumberFormat="1" applyFont="1" applyFill="1" applyBorder="1" applyAlignment="1" applyProtection="1">
      <alignment horizontal="center" vertical="center"/>
      <protection locked="0"/>
    </xf>
    <xf numFmtId="0" fontId="8" fillId="0" borderId="2" xfId="0" applyFont="1" applyFill="1" applyBorder="1" applyAlignment="1" applyProtection="1">
      <alignment vertical="center"/>
      <protection locked="0"/>
    </xf>
    <xf numFmtId="0" fontId="8" fillId="0" borderId="3" xfId="0" applyFont="1" applyFill="1" applyBorder="1" applyAlignment="1" applyProtection="1">
      <alignment vertical="center"/>
      <protection locked="0"/>
    </xf>
    <xf numFmtId="0" fontId="16" fillId="0" borderId="2" xfId="0" applyFont="1" applyFill="1" applyBorder="1" applyAlignment="1" applyProtection="1">
      <alignment vertical="center"/>
      <protection locked="0"/>
    </xf>
    <xf numFmtId="0" fontId="6" fillId="2" borderId="2"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12" fillId="0" borderId="0" xfId="0" applyFont="1" applyAlignment="1" applyProtection="1">
      <alignment vertical="center"/>
      <protection locked="0"/>
    </xf>
    <xf numFmtId="0" fontId="16" fillId="0" borderId="0" xfId="0" applyFont="1" applyFill="1" applyAlignment="1" applyProtection="1">
      <alignment vertical="center"/>
      <protection locked="0"/>
    </xf>
    <xf numFmtId="0" fontId="16" fillId="0" borderId="0" xfId="0" applyFont="1" applyFill="1" applyBorder="1" applyAlignment="1" applyProtection="1">
      <alignment horizontal="left" vertical="center"/>
      <protection locked="0"/>
    </xf>
    <xf numFmtId="0" fontId="6" fillId="3" borderId="20" xfId="0" applyFont="1" applyFill="1" applyBorder="1" applyAlignment="1" applyProtection="1">
      <alignment vertical="center"/>
      <protection locked="0"/>
    </xf>
    <xf numFmtId="49" fontId="9" fillId="3" borderId="20" xfId="0" applyNumberFormat="1" applyFont="1" applyFill="1" applyBorder="1" applyAlignment="1" applyProtection="1">
      <alignment vertical="center"/>
      <protection locked="0"/>
    </xf>
    <xf numFmtId="0" fontId="3" fillId="3" borderId="20" xfId="0" applyFont="1" applyFill="1" applyBorder="1" applyAlignment="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38" fontId="9" fillId="0" borderId="0" xfId="1" applyFont="1" applyFill="1" applyBorder="1" applyAlignment="1" applyProtection="1">
      <alignment horizontal="right" vertical="center"/>
      <protection locked="0"/>
    </xf>
    <xf numFmtId="38" fontId="9" fillId="0" borderId="0" xfId="1" applyFont="1" applyFill="1" applyBorder="1" applyAlignment="1" applyProtection="1">
      <alignment vertical="center"/>
      <protection locked="0"/>
    </xf>
    <xf numFmtId="38" fontId="3" fillId="0" borderId="0" xfId="1" applyFont="1" applyFill="1" applyBorder="1" applyAlignment="1" applyProtection="1">
      <alignment vertical="center"/>
      <protection locked="0"/>
    </xf>
    <xf numFmtId="38" fontId="6" fillId="0" borderId="0" xfId="1" applyFont="1" applyFill="1" applyAlignment="1" applyProtection="1">
      <alignment vertical="center"/>
      <protection locked="0"/>
    </xf>
    <xf numFmtId="0" fontId="16" fillId="0" borderId="0" xfId="0" applyFont="1" applyFill="1" applyBorder="1" applyAlignment="1" applyProtection="1">
      <alignment horizontal="left" vertical="top" wrapText="1"/>
      <protection locked="0"/>
    </xf>
    <xf numFmtId="0" fontId="6" fillId="0" borderId="23" xfId="0" applyFont="1" applyFill="1" applyBorder="1" applyAlignment="1" applyProtection="1">
      <alignment vertical="center"/>
      <protection locked="0"/>
    </xf>
    <xf numFmtId="0" fontId="8" fillId="0" borderId="28" xfId="0" applyFont="1" applyFill="1" applyBorder="1" applyAlignment="1" applyProtection="1">
      <alignment vertical="center"/>
      <protection locked="0"/>
    </xf>
    <xf numFmtId="49" fontId="9" fillId="0" borderId="46" xfId="0" applyNumberFormat="1" applyFont="1" applyFill="1" applyBorder="1" applyAlignment="1" applyProtection="1">
      <alignment vertical="center"/>
      <protection locked="0"/>
    </xf>
    <xf numFmtId="49" fontId="3" fillId="0" borderId="46" xfId="0" applyNumberFormat="1" applyFont="1" applyFill="1" applyBorder="1" applyAlignment="1" applyProtection="1">
      <alignment vertical="center"/>
      <protection locked="0"/>
    </xf>
    <xf numFmtId="49" fontId="9" fillId="0" borderId="94" xfId="0" applyNumberFormat="1" applyFont="1" applyFill="1" applyBorder="1" applyAlignment="1" applyProtection="1">
      <alignment vertical="center"/>
      <protection locked="0"/>
    </xf>
    <xf numFmtId="0" fontId="11" fillId="0" borderId="20" xfId="0" applyFont="1" applyFill="1" applyBorder="1" applyAlignment="1">
      <alignment horizontal="left" vertical="center"/>
    </xf>
    <xf numFmtId="0" fontId="3" fillId="0" borderId="0" xfId="0" applyNumberFormat="1" applyFont="1" applyFill="1" applyAlignment="1" applyProtection="1">
      <alignment vertical="center"/>
      <protection locked="0"/>
    </xf>
    <xf numFmtId="0" fontId="3" fillId="4" borderId="33" xfId="0" applyNumberFormat="1" applyFont="1" applyFill="1" applyBorder="1" applyAlignment="1" applyProtection="1">
      <alignment vertical="center"/>
      <protection locked="0"/>
    </xf>
    <xf numFmtId="0" fontId="3" fillId="4" borderId="34" xfId="0" applyNumberFormat="1" applyFont="1" applyFill="1" applyBorder="1" applyAlignment="1" applyProtection="1">
      <alignment vertical="center"/>
      <protection locked="0"/>
    </xf>
    <xf numFmtId="0" fontId="3" fillId="4" borderId="78" xfId="0" applyNumberFormat="1" applyFont="1" applyFill="1" applyBorder="1" applyAlignment="1" applyProtection="1">
      <alignment vertical="center"/>
      <protection locked="0"/>
    </xf>
    <xf numFmtId="0" fontId="3" fillId="4" borderId="15" xfId="0" applyNumberFormat="1" applyFont="1" applyFill="1" applyBorder="1" applyAlignment="1" applyProtection="1">
      <alignment vertical="center"/>
      <protection locked="0"/>
    </xf>
    <xf numFmtId="0" fontId="3" fillId="4" borderId="16" xfId="0" applyNumberFormat="1" applyFont="1" applyFill="1" applyBorder="1" applyAlignment="1" applyProtection="1">
      <alignment vertical="center"/>
      <protection locked="0"/>
    </xf>
    <xf numFmtId="0" fontId="3" fillId="4" borderId="79" xfId="0" applyNumberFormat="1" applyFont="1" applyFill="1" applyBorder="1" applyAlignment="1" applyProtection="1">
      <alignment vertical="center"/>
      <protection locked="0"/>
    </xf>
    <xf numFmtId="0" fontId="8" fillId="0" borderId="0" xfId="0" applyNumberFormat="1" applyFont="1" applyFill="1" applyAlignment="1" applyProtection="1">
      <alignment vertical="center"/>
      <protection locked="0"/>
    </xf>
    <xf numFmtId="0" fontId="6" fillId="0" borderId="0" xfId="0" applyFont="1" applyAlignment="1" applyProtection="1">
      <alignment vertical="top"/>
      <protection locked="0"/>
    </xf>
    <xf numFmtId="0" fontId="6" fillId="0" borderId="0" xfId="0" applyFont="1" applyAlignment="1" applyProtection="1">
      <alignment vertical="top" shrinkToFit="1"/>
      <protection locked="0"/>
    </xf>
    <xf numFmtId="0" fontId="12" fillId="0" borderId="0" xfId="0" applyFont="1" applyFill="1" applyAlignment="1" applyProtection="1">
      <protection locked="0"/>
    </xf>
    <xf numFmtId="0" fontId="3" fillId="0" borderId="0" xfId="0" applyFont="1" applyFill="1" applyAlignment="1" applyProtection="1">
      <alignment vertical="center" shrinkToFit="1"/>
      <protection locked="0"/>
    </xf>
    <xf numFmtId="0" fontId="6" fillId="0" borderId="93" xfId="0" applyFont="1" applyFill="1" applyBorder="1" applyAlignment="1" applyProtection="1">
      <alignment vertical="center"/>
    </xf>
    <xf numFmtId="0" fontId="8" fillId="0" borderId="44" xfId="0" applyFont="1" applyFill="1" applyBorder="1" applyAlignment="1" applyProtection="1">
      <alignment vertical="center"/>
    </xf>
    <xf numFmtId="0" fontId="6" fillId="0" borderId="45" xfId="0" applyFont="1" applyFill="1" applyBorder="1" applyAlignment="1" applyProtection="1">
      <alignment vertical="center"/>
    </xf>
    <xf numFmtId="0" fontId="8" fillId="0" borderId="43" xfId="0" applyFont="1" applyFill="1" applyBorder="1" applyAlignment="1" applyProtection="1">
      <alignment vertical="center"/>
    </xf>
    <xf numFmtId="0" fontId="13" fillId="0" borderId="20" xfId="0" applyFont="1" applyFill="1" applyBorder="1" applyAlignment="1" applyProtection="1">
      <alignment vertical="center"/>
    </xf>
    <xf numFmtId="0" fontId="11" fillId="0" borderId="26" xfId="0" applyFont="1" applyFill="1" applyBorder="1" applyAlignment="1" applyProtection="1">
      <alignment vertical="center"/>
    </xf>
    <xf numFmtId="0" fontId="8" fillId="0" borderId="20" xfId="0" applyFont="1" applyFill="1" applyBorder="1" applyAlignment="1" applyProtection="1">
      <alignment vertical="center"/>
    </xf>
    <xf numFmtId="0" fontId="8" fillId="0" borderId="26" xfId="0" applyFont="1" applyFill="1" applyBorder="1" applyAlignment="1" applyProtection="1">
      <alignment vertical="center"/>
    </xf>
    <xf numFmtId="0" fontId="6" fillId="3" borderId="20" xfId="0" applyFont="1" applyFill="1" applyBorder="1" applyAlignment="1" applyProtection="1">
      <alignment vertical="center"/>
    </xf>
    <xf numFmtId="49" fontId="9" fillId="3" borderId="20" xfId="0" applyNumberFormat="1" applyFont="1" applyFill="1" applyBorder="1" applyAlignment="1" applyProtection="1">
      <alignment vertical="center"/>
    </xf>
    <xf numFmtId="0" fontId="3" fillId="3" borderId="20" xfId="0" applyFont="1" applyFill="1" applyBorder="1" applyAlignment="1" applyProtection="1">
      <alignment vertical="center"/>
    </xf>
    <xf numFmtId="0" fontId="6" fillId="0" borderId="23" xfId="0" applyFont="1" applyFill="1" applyBorder="1" applyAlignment="1" applyProtection="1">
      <alignment vertical="center"/>
    </xf>
    <xf numFmtId="0" fontId="8" fillId="0" borderId="28" xfId="0" applyFont="1" applyFill="1" applyBorder="1" applyAlignment="1" applyProtection="1">
      <alignment vertical="center"/>
    </xf>
    <xf numFmtId="0" fontId="3" fillId="0" borderId="20" xfId="0" applyFont="1" applyFill="1" applyBorder="1" applyAlignment="1" applyProtection="1">
      <alignment vertical="center"/>
      <protection locked="0"/>
    </xf>
    <xf numFmtId="0" fontId="3" fillId="0" borderId="14" xfId="0" applyFont="1" applyFill="1" applyBorder="1" applyAlignment="1" applyProtection="1">
      <alignment vertical="center"/>
      <protection locked="0"/>
    </xf>
    <xf numFmtId="49" fontId="9" fillId="3" borderId="13" xfId="0" applyNumberFormat="1" applyFont="1" applyFill="1" applyBorder="1" applyAlignment="1" applyProtection="1">
      <alignment vertical="center"/>
      <protection locked="0"/>
    </xf>
    <xf numFmtId="49" fontId="6" fillId="0" borderId="17" xfId="0" applyNumberFormat="1" applyFont="1" applyFill="1" applyBorder="1" applyAlignment="1" applyProtection="1">
      <alignment horizontal="center" vertical="center"/>
      <protection locked="0"/>
    </xf>
    <xf numFmtId="49" fontId="6" fillId="0" borderId="13" xfId="0" applyNumberFormat="1" applyFont="1" applyFill="1" applyBorder="1" applyAlignment="1" applyProtection="1">
      <alignment horizontal="center" vertical="center"/>
      <protection locked="0"/>
    </xf>
    <xf numFmtId="0" fontId="8" fillId="0" borderId="100" xfId="0" applyFont="1" applyFill="1" applyBorder="1" applyAlignment="1" applyProtection="1">
      <alignment horizontal="left" vertical="center" indent="1"/>
      <protection locked="0"/>
    </xf>
    <xf numFmtId="49" fontId="9" fillId="3" borderId="13" xfId="0" applyNumberFormat="1" applyFont="1" applyFill="1" applyBorder="1" applyAlignment="1" applyProtection="1">
      <alignment vertical="center"/>
    </xf>
    <xf numFmtId="0" fontId="3" fillId="3" borderId="14" xfId="0" applyFont="1" applyFill="1" applyBorder="1" applyAlignment="1" applyProtection="1">
      <alignment vertical="center"/>
      <protection locked="0"/>
    </xf>
    <xf numFmtId="0" fontId="3" fillId="3" borderId="14" xfId="0" applyFont="1" applyFill="1" applyBorder="1" applyAlignment="1" applyProtection="1">
      <alignment vertical="center"/>
    </xf>
    <xf numFmtId="0" fontId="9" fillId="3" borderId="13" xfId="0" applyFont="1" applyFill="1" applyBorder="1" applyAlignment="1" applyProtection="1">
      <alignment vertical="center"/>
      <protection locked="0"/>
    </xf>
    <xf numFmtId="0" fontId="11" fillId="3" borderId="20" xfId="0" applyFont="1" applyFill="1" applyBorder="1" applyAlignment="1">
      <alignment horizontal="right" vertical="center"/>
    </xf>
    <xf numFmtId="0" fontId="14" fillId="3" borderId="20" xfId="0" applyFont="1" applyFill="1" applyBorder="1" applyAlignment="1">
      <alignment horizontal="center" vertical="center"/>
    </xf>
    <xf numFmtId="0" fontId="14" fillId="3" borderId="14" xfId="0" applyFont="1" applyFill="1" applyBorder="1" applyAlignment="1">
      <alignment horizontal="center" vertical="center"/>
    </xf>
    <xf numFmtId="0" fontId="9" fillId="0" borderId="100" xfId="0" applyFont="1" applyFill="1" applyBorder="1" applyAlignment="1" applyProtection="1">
      <alignment horizontal="left" vertical="center" indent="1"/>
      <protection locked="0"/>
    </xf>
    <xf numFmtId="0" fontId="6" fillId="0" borderId="70" xfId="0" applyFont="1" applyFill="1" applyBorder="1" applyAlignment="1" applyProtection="1">
      <alignment vertical="center"/>
      <protection locked="0"/>
    </xf>
    <xf numFmtId="0" fontId="6" fillId="0" borderId="0" xfId="0" applyFont="1" applyFill="1" applyAlignment="1" applyProtection="1">
      <alignment vertical="top"/>
      <protection locked="0"/>
    </xf>
    <xf numFmtId="0" fontId="3" fillId="2" borderId="33" xfId="0" applyNumberFormat="1" applyFont="1" applyFill="1" applyBorder="1" applyAlignment="1" applyProtection="1">
      <alignment vertical="center"/>
      <protection locked="0"/>
    </xf>
    <xf numFmtId="0" fontId="3" fillId="2" borderId="34" xfId="0" applyNumberFormat="1" applyFont="1" applyFill="1" applyBorder="1" applyAlignment="1" applyProtection="1">
      <alignment vertical="center"/>
      <protection locked="0"/>
    </xf>
    <xf numFmtId="0" fontId="3" fillId="4" borderId="54" xfId="0" applyNumberFormat="1" applyFont="1" applyFill="1" applyBorder="1" applyAlignment="1" applyProtection="1">
      <alignment vertical="center"/>
      <protection locked="0"/>
    </xf>
    <xf numFmtId="0" fontId="3" fillId="4" borderId="34" xfId="0" applyNumberFormat="1" applyFont="1" applyFill="1" applyBorder="1" applyAlignment="1" applyProtection="1">
      <alignment vertical="center"/>
      <protection locked="0"/>
    </xf>
    <xf numFmtId="0" fontId="3" fillId="4" borderId="35" xfId="0" applyNumberFormat="1" applyFont="1" applyFill="1" applyBorder="1" applyAlignment="1" applyProtection="1">
      <alignment vertical="center"/>
      <protection locked="0"/>
    </xf>
    <xf numFmtId="0" fontId="3" fillId="4" borderId="33" xfId="0" applyNumberFormat="1" applyFont="1" applyFill="1" applyBorder="1" applyAlignment="1" applyProtection="1">
      <alignment vertical="center"/>
      <protection locked="0"/>
    </xf>
    <xf numFmtId="49" fontId="9" fillId="0" borderId="65" xfId="0" applyNumberFormat="1" applyFont="1" applyFill="1" applyBorder="1" applyAlignment="1" applyProtection="1">
      <alignment horizontal="left" vertical="center"/>
      <protection locked="0"/>
    </xf>
    <xf numFmtId="0" fontId="6" fillId="0" borderId="0" xfId="0" applyFont="1" applyFill="1" applyAlignment="1" applyProtection="1">
      <alignment horizontal="center" vertical="center" shrinkToFit="1"/>
      <protection locked="0"/>
    </xf>
    <xf numFmtId="0" fontId="16" fillId="0" borderId="7" xfId="0" applyFont="1" applyFill="1" applyBorder="1" applyAlignment="1" applyProtection="1">
      <alignment horizontal="right" vertical="top" wrapText="1"/>
      <protection locked="0"/>
    </xf>
    <xf numFmtId="0" fontId="16" fillId="0" borderId="3" xfId="0" applyFont="1" applyFill="1" applyBorder="1" applyAlignment="1" applyProtection="1">
      <alignment vertical="center"/>
      <protection locked="0"/>
    </xf>
    <xf numFmtId="0" fontId="12" fillId="0" borderId="0" xfId="0" applyFont="1" applyAlignment="1" applyProtection="1">
      <protection locked="0"/>
    </xf>
    <xf numFmtId="0" fontId="12" fillId="0" borderId="0" xfId="0" applyFont="1" applyFill="1" applyAlignment="1" applyProtection="1"/>
    <xf numFmtId="177" fontId="6" fillId="0" borderId="14" xfId="0" applyNumberFormat="1" applyFont="1" applyFill="1" applyBorder="1" applyAlignment="1" applyProtection="1">
      <alignment horizontal="right" vertical="center"/>
    </xf>
    <xf numFmtId="179" fontId="6" fillId="0" borderId="14" xfId="0" applyNumberFormat="1" applyFont="1" applyFill="1" applyBorder="1" applyAlignment="1" applyProtection="1">
      <alignment horizontal="center" vertical="center"/>
    </xf>
    <xf numFmtId="177" fontId="6" fillId="0" borderId="10" xfId="0" applyNumberFormat="1" applyFont="1" applyFill="1" applyBorder="1" applyAlignment="1" applyProtection="1">
      <alignment horizontal="right" vertical="center"/>
    </xf>
    <xf numFmtId="0" fontId="12" fillId="0" borderId="2" xfId="0" applyFont="1" applyBorder="1" applyAlignment="1" applyProtection="1">
      <alignment vertical="center"/>
      <protection locked="0"/>
    </xf>
    <xf numFmtId="0" fontId="8" fillId="0" borderId="0" xfId="0" applyFont="1" applyFill="1" applyBorder="1" applyAlignment="1" applyProtection="1">
      <alignment vertical="top"/>
      <protection locked="0"/>
    </xf>
    <xf numFmtId="49" fontId="3" fillId="0" borderId="0" xfId="0" applyNumberFormat="1" applyFont="1" applyFill="1" applyBorder="1" applyAlignment="1" applyProtection="1">
      <alignment horizontal="center" vertical="top"/>
      <protection locked="0"/>
    </xf>
    <xf numFmtId="182" fontId="3" fillId="0" borderId="0" xfId="0" applyNumberFormat="1" applyFont="1" applyFill="1" applyBorder="1" applyAlignment="1" applyProtection="1">
      <alignment horizontal="center" vertical="top"/>
      <protection locked="0"/>
    </xf>
    <xf numFmtId="182" fontId="8" fillId="0" borderId="0" xfId="0" applyNumberFormat="1" applyFont="1" applyFill="1" applyBorder="1" applyAlignment="1" applyProtection="1">
      <alignment vertical="top"/>
      <protection locked="0"/>
    </xf>
    <xf numFmtId="49" fontId="8" fillId="0" borderId="0" xfId="0" applyNumberFormat="1" applyFont="1" applyFill="1" applyBorder="1" applyAlignment="1" applyProtection="1">
      <alignment vertical="top"/>
      <protection locked="0"/>
    </xf>
    <xf numFmtId="0" fontId="8" fillId="0" borderId="0" xfId="0" applyFont="1" applyFill="1" applyAlignment="1" applyProtection="1">
      <alignment vertical="top"/>
      <protection locked="0"/>
    </xf>
    <xf numFmtId="0" fontId="12" fillId="0" borderId="2" xfId="0" applyFont="1" applyFill="1" applyBorder="1" applyAlignment="1" applyProtection="1">
      <alignment horizontal="left" vertical="center"/>
      <protection locked="0"/>
    </xf>
    <xf numFmtId="0" fontId="6" fillId="0" borderId="2" xfId="0" applyFont="1" applyFill="1" applyBorder="1" applyAlignment="1" applyProtection="1">
      <alignment vertical="center"/>
      <protection locked="0"/>
    </xf>
    <xf numFmtId="0" fontId="12" fillId="0" borderId="2" xfId="0" applyFont="1" applyFill="1" applyBorder="1" applyAlignment="1" applyProtection="1">
      <alignment vertical="center"/>
    </xf>
    <xf numFmtId="0" fontId="12" fillId="0" borderId="2" xfId="0" applyFont="1" applyFill="1" applyBorder="1" applyAlignment="1" applyProtection="1">
      <alignment vertical="center"/>
      <protection locked="0"/>
    </xf>
    <xf numFmtId="0" fontId="0" fillId="4" borderId="18" xfId="0" applyFill="1" applyBorder="1">
      <alignment vertical="center"/>
    </xf>
    <xf numFmtId="0" fontId="0" fillId="2" borderId="18" xfId="0" applyFill="1" applyBorder="1">
      <alignment vertical="center"/>
    </xf>
    <xf numFmtId="0" fontId="0" fillId="7" borderId="18" xfId="0" applyFill="1" applyBorder="1">
      <alignment vertical="center"/>
    </xf>
    <xf numFmtId="0" fontId="0" fillId="0" borderId="39" xfId="0" applyBorder="1">
      <alignment vertical="center"/>
    </xf>
    <xf numFmtId="0" fontId="0" fillId="0" borderId="38" xfId="0" applyBorder="1">
      <alignment vertical="center"/>
    </xf>
    <xf numFmtId="0" fontId="0" fillId="0" borderId="40" xfId="0" applyBorder="1">
      <alignment vertical="center"/>
    </xf>
    <xf numFmtId="0" fontId="0" fillId="0" borderId="24" xfId="0" applyBorder="1">
      <alignment vertical="center"/>
    </xf>
    <xf numFmtId="0" fontId="27" fillId="0" borderId="0" xfId="0" applyFont="1" applyBorder="1">
      <alignment vertical="center"/>
    </xf>
    <xf numFmtId="0" fontId="0" fillId="0" borderId="0" xfId="0" applyBorder="1">
      <alignment vertical="center"/>
    </xf>
    <xf numFmtId="0" fontId="0" fillId="0" borderId="27" xfId="0" applyBorder="1">
      <alignment vertical="center"/>
    </xf>
    <xf numFmtId="0" fontId="0" fillId="0" borderId="76" xfId="0" applyBorder="1">
      <alignment vertical="center"/>
    </xf>
    <xf numFmtId="0" fontId="0" fillId="0" borderId="70" xfId="0" applyBorder="1">
      <alignment vertical="center"/>
    </xf>
    <xf numFmtId="0" fontId="0" fillId="0" borderId="77" xfId="0" applyBorder="1">
      <alignment vertical="center"/>
    </xf>
    <xf numFmtId="0" fontId="16" fillId="0" borderId="0" xfId="0" applyFont="1" applyFill="1" applyBorder="1" applyAlignment="1" applyProtection="1">
      <alignment horizontal="left" vertical="top" wrapText="1"/>
      <protection locked="0"/>
    </xf>
    <xf numFmtId="0" fontId="6" fillId="0" borderId="7" xfId="0" applyFont="1" applyBorder="1" applyAlignment="1" applyProtection="1">
      <alignment vertical="center"/>
    </xf>
    <xf numFmtId="0" fontId="6" fillId="0" borderId="7" xfId="0" applyFont="1" applyFill="1" applyBorder="1" applyAlignment="1" applyProtection="1">
      <alignment vertical="center"/>
      <protection locked="0"/>
    </xf>
    <xf numFmtId="0" fontId="6" fillId="0" borderId="0" xfId="0" applyFont="1" applyBorder="1" applyAlignment="1" applyProtection="1">
      <alignment vertical="center"/>
    </xf>
    <xf numFmtId="0" fontId="6" fillId="0" borderId="11" xfId="0" applyFont="1" applyFill="1" applyBorder="1" applyAlignment="1" applyProtection="1">
      <alignment vertical="center"/>
      <protection locked="0"/>
    </xf>
    <xf numFmtId="0" fontId="6" fillId="0" borderId="16" xfId="0" applyFont="1" applyFill="1" applyBorder="1" applyAlignment="1" applyProtection="1">
      <alignment vertical="center"/>
      <protection locked="0"/>
    </xf>
    <xf numFmtId="0" fontId="6" fillId="0" borderId="34" xfId="0" applyFont="1" applyFill="1" applyBorder="1" applyAlignment="1" applyProtection="1">
      <alignment vertical="center"/>
    </xf>
    <xf numFmtId="0" fontId="6" fillId="0" borderId="16" xfId="0" applyFont="1" applyFill="1" applyBorder="1" applyAlignment="1" applyProtection="1">
      <alignment vertical="center"/>
    </xf>
    <xf numFmtId="0" fontId="6" fillId="0" borderId="7" xfId="0" applyFont="1" applyFill="1" applyBorder="1" applyAlignment="1" applyProtection="1">
      <alignment vertical="center"/>
    </xf>
    <xf numFmtId="0" fontId="11" fillId="0" borderId="20" xfId="0" applyFont="1" applyFill="1" applyBorder="1" applyAlignment="1" applyProtection="1">
      <alignment vertical="center"/>
    </xf>
    <xf numFmtId="0" fontId="11" fillId="0" borderId="29" xfId="0" applyFont="1" applyFill="1" applyBorder="1" applyAlignment="1">
      <alignment horizontal="left" vertical="center"/>
    </xf>
    <xf numFmtId="49" fontId="3" fillId="2" borderId="33"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35" xfId="0" applyNumberFormat="1" applyFont="1" applyFill="1" applyBorder="1" applyAlignment="1" applyProtection="1">
      <alignment vertical="center" shrinkToFit="1"/>
      <protection locked="0"/>
    </xf>
    <xf numFmtId="49" fontId="3" fillId="2" borderId="15" xfId="0" applyNumberFormat="1" applyFont="1" applyFill="1" applyBorder="1" applyAlignment="1" applyProtection="1">
      <alignment vertical="center" shrinkToFit="1"/>
      <protection locked="0"/>
    </xf>
    <xf numFmtId="49" fontId="3" fillId="2" borderId="16" xfId="0" applyNumberFormat="1" applyFont="1" applyFill="1" applyBorder="1" applyAlignment="1" applyProtection="1">
      <alignment vertical="center" shrinkToFit="1"/>
      <protection locked="0"/>
    </xf>
    <xf numFmtId="49" fontId="3" fillId="2" borderId="30" xfId="0" applyNumberFormat="1" applyFont="1" applyFill="1" applyBorder="1" applyAlignment="1" applyProtection="1">
      <alignment vertical="center" shrinkToFit="1"/>
      <protection locked="0"/>
    </xf>
    <xf numFmtId="49" fontId="3" fillId="0" borderId="11" xfId="0" applyNumberFormat="1" applyFont="1" applyFill="1" applyBorder="1" applyAlignment="1" applyProtection="1">
      <alignment horizontal="center" vertical="center"/>
    </xf>
    <xf numFmtId="49" fontId="3" fillId="0" borderId="34" xfId="0" applyNumberFormat="1" applyFont="1" applyFill="1" applyBorder="1" applyAlignment="1" applyProtection="1">
      <alignment horizontal="center" vertical="center"/>
    </xf>
    <xf numFmtId="49" fontId="3" fillId="0" borderId="16" xfId="0" applyNumberFormat="1" applyFont="1" applyFill="1" applyBorder="1" applyAlignment="1" applyProtection="1">
      <alignment horizontal="center" vertical="center"/>
    </xf>
    <xf numFmtId="0" fontId="30" fillId="0" borderId="0" xfId="0" applyFont="1" applyProtection="1">
      <alignment vertical="center"/>
      <protection hidden="1"/>
    </xf>
    <xf numFmtId="0" fontId="29" fillId="0" borderId="18" xfId="0" applyFont="1" applyBorder="1" applyAlignment="1" applyProtection="1">
      <alignment horizontal="center" vertical="center" shrinkToFit="1"/>
      <protection hidden="1"/>
    </xf>
    <xf numFmtId="0" fontId="29" fillId="0" borderId="18" xfId="0" applyFont="1" applyFill="1" applyBorder="1" applyAlignment="1" applyProtection="1">
      <alignment horizontal="center" vertical="center" shrinkToFit="1"/>
      <protection hidden="1"/>
    </xf>
    <xf numFmtId="0" fontId="30" fillId="0" borderId="18" xfId="0" applyFont="1" applyBorder="1" applyAlignment="1" applyProtection="1">
      <alignment horizontal="left" vertical="center" wrapText="1" shrinkToFit="1"/>
      <protection hidden="1"/>
    </xf>
    <xf numFmtId="0" fontId="29" fillId="0" borderId="18" xfId="0" applyFont="1" applyBorder="1" applyAlignment="1" applyProtection="1">
      <alignment horizontal="left" vertical="center" shrinkToFit="1"/>
      <protection hidden="1"/>
    </xf>
    <xf numFmtId="0" fontId="31" fillId="0" borderId="18" xfId="0" applyFont="1" applyBorder="1" applyAlignment="1" applyProtection="1">
      <alignment vertical="center"/>
      <protection hidden="1"/>
    </xf>
    <xf numFmtId="183" fontId="29" fillId="0" borderId="18" xfId="1" applyNumberFormat="1" applyFont="1" applyFill="1" applyBorder="1" applyAlignment="1" applyProtection="1">
      <alignment vertical="center" shrinkToFit="1"/>
      <protection hidden="1"/>
    </xf>
    <xf numFmtId="0" fontId="29" fillId="0" borderId="18" xfId="0" applyFont="1" applyBorder="1" applyAlignment="1" applyProtection="1">
      <alignment vertical="center"/>
      <protection hidden="1"/>
    </xf>
    <xf numFmtId="183" fontId="29" fillId="0" borderId="18" xfId="0" applyNumberFormat="1" applyFont="1" applyBorder="1" applyAlignment="1" applyProtection="1">
      <alignment vertical="center"/>
      <protection hidden="1"/>
    </xf>
    <xf numFmtId="0" fontId="29" fillId="0" borderId="18" xfId="0" applyFont="1" applyBorder="1" applyAlignment="1" applyProtection="1">
      <alignment vertical="center" shrinkToFit="1"/>
      <protection hidden="1"/>
    </xf>
    <xf numFmtId="0" fontId="29" fillId="0" borderId="18" xfId="0" applyFont="1" applyBorder="1" applyAlignment="1" applyProtection="1">
      <alignment vertical="center" wrapText="1" shrinkToFit="1"/>
      <protection hidden="1"/>
    </xf>
    <xf numFmtId="0" fontId="29" fillId="6" borderId="18" xfId="0" applyFont="1" applyFill="1" applyBorder="1" applyAlignment="1" applyProtection="1">
      <alignment vertical="center" shrinkToFit="1"/>
      <protection hidden="1"/>
    </xf>
    <xf numFmtId="0" fontId="29" fillId="6" borderId="18" xfId="0" applyFont="1" applyFill="1" applyBorder="1" applyAlignment="1" applyProtection="1">
      <alignment vertical="center" wrapText="1" shrinkToFit="1"/>
      <protection hidden="1"/>
    </xf>
    <xf numFmtId="0" fontId="29" fillId="0" borderId="18" xfId="0" applyFont="1" applyBorder="1" applyAlignment="1" applyProtection="1">
      <alignment vertical="center" wrapText="1"/>
      <protection hidden="1"/>
    </xf>
    <xf numFmtId="0" fontId="29" fillId="0" borderId="18" xfId="0" applyFont="1" applyBorder="1" applyAlignment="1" applyProtection="1">
      <alignment horizontal="right" vertical="center"/>
      <protection hidden="1"/>
    </xf>
    <xf numFmtId="0" fontId="30" fillId="0" borderId="18" xfId="0" applyFont="1" applyBorder="1" applyAlignment="1" applyProtection="1">
      <alignment vertical="center" wrapText="1"/>
      <protection hidden="1"/>
    </xf>
    <xf numFmtId="0" fontId="30" fillId="0" borderId="18" xfId="0" applyFont="1" applyBorder="1" applyProtection="1">
      <alignment vertical="center"/>
      <protection hidden="1"/>
    </xf>
    <xf numFmtId="0" fontId="30" fillId="0" borderId="18" xfId="0" applyFont="1" applyFill="1" applyBorder="1" applyAlignment="1" applyProtection="1">
      <alignment horizontal="center" vertical="center"/>
      <protection hidden="1"/>
    </xf>
    <xf numFmtId="0" fontId="30" fillId="0" borderId="18" xfId="0" applyFont="1" applyBorder="1" applyAlignment="1" applyProtection="1">
      <alignment horizontal="center" vertical="center"/>
      <protection hidden="1"/>
    </xf>
    <xf numFmtId="0" fontId="31" fillId="8" borderId="18" xfId="0" applyFont="1" applyFill="1" applyBorder="1" applyAlignment="1" applyProtection="1">
      <alignment horizontal="center" vertical="center"/>
      <protection hidden="1"/>
    </xf>
    <xf numFmtId="0" fontId="30" fillId="8" borderId="18" xfId="0" applyFont="1" applyFill="1" applyBorder="1" applyAlignment="1" applyProtection="1">
      <alignment horizontal="center" vertical="center"/>
      <protection hidden="1"/>
    </xf>
    <xf numFmtId="0" fontId="29" fillId="0" borderId="18" xfId="0" applyFont="1" applyBorder="1" applyAlignment="1" applyProtection="1">
      <alignment horizontal="center" vertical="center" wrapText="1" shrinkToFit="1"/>
      <protection hidden="1"/>
    </xf>
    <xf numFmtId="0" fontId="30" fillId="0" borderId="18" xfId="0" applyFont="1" applyFill="1" applyBorder="1" applyAlignment="1" applyProtection="1">
      <alignment horizontal="center" vertical="center" shrinkToFit="1"/>
      <protection hidden="1"/>
    </xf>
    <xf numFmtId="0" fontId="31" fillId="0" borderId="18" xfId="0" applyFont="1" applyFill="1" applyBorder="1" applyAlignment="1" applyProtection="1">
      <alignment horizontal="center" vertical="center"/>
      <protection hidden="1"/>
    </xf>
    <xf numFmtId="0" fontId="31" fillId="8" borderId="18" xfId="0" applyFont="1" applyFill="1" applyBorder="1" applyAlignment="1" applyProtection="1">
      <alignment vertical="center"/>
      <protection hidden="1"/>
    </xf>
    <xf numFmtId="0" fontId="8" fillId="5" borderId="0" xfId="0" applyFont="1" applyFill="1" applyBorder="1" applyAlignment="1" applyProtection="1">
      <alignment horizontal="right" vertical="center"/>
      <protection locked="0"/>
    </xf>
    <xf numFmtId="49" fontId="3" fillId="2" borderId="9" xfId="0" applyNumberFormat="1" applyFont="1" applyFill="1" applyBorder="1" applyAlignment="1" applyProtection="1">
      <alignment horizontal="center" vertical="center" shrinkToFit="1"/>
      <protection locked="0"/>
    </xf>
    <xf numFmtId="49" fontId="3" fillId="2" borderId="11" xfId="0" applyNumberFormat="1" applyFont="1" applyFill="1" applyBorder="1" applyAlignment="1" applyProtection="1">
      <alignment horizontal="center" vertical="center" shrinkToFit="1"/>
      <protection locked="0"/>
    </xf>
    <xf numFmtId="49" fontId="3" fillId="2" borderId="10" xfId="0" applyNumberFormat="1" applyFont="1" applyFill="1" applyBorder="1" applyAlignment="1" applyProtection="1">
      <alignment horizontal="center" vertical="center" shrinkToFit="1"/>
      <protection locked="0"/>
    </xf>
    <xf numFmtId="49" fontId="3" fillId="2" borderId="33" xfId="0" applyNumberFormat="1" applyFont="1" applyFill="1" applyBorder="1" applyAlignment="1" applyProtection="1">
      <alignment horizontal="center" vertical="center" shrinkToFit="1"/>
      <protection locked="0"/>
    </xf>
    <xf numFmtId="49" fontId="3" fillId="2" borderId="34" xfId="0" applyNumberFormat="1" applyFont="1" applyFill="1" applyBorder="1" applyAlignment="1" applyProtection="1">
      <alignment horizontal="center" vertical="center" shrinkToFit="1"/>
      <protection locked="0"/>
    </xf>
    <xf numFmtId="49" fontId="3" fillId="2" borderId="35" xfId="0" applyNumberFormat="1" applyFont="1" applyFill="1" applyBorder="1" applyAlignment="1" applyProtection="1">
      <alignment horizontal="center" vertical="center" shrinkToFit="1"/>
      <protection locked="0"/>
    </xf>
    <xf numFmtId="0" fontId="3" fillId="0" borderId="0" xfId="0" applyFont="1" applyAlignment="1" applyProtection="1">
      <alignment vertical="center"/>
      <protection locked="0"/>
    </xf>
    <xf numFmtId="0" fontId="32" fillId="0" borderId="0" xfId="0" applyFont="1">
      <alignment vertical="center"/>
    </xf>
    <xf numFmtId="0" fontId="32" fillId="0" borderId="18" xfId="0" applyFont="1" applyBorder="1" applyAlignment="1">
      <alignment horizontal="center" vertical="center"/>
    </xf>
    <xf numFmtId="0" fontId="32" fillId="0" borderId="0" xfId="0" applyFont="1" applyAlignment="1">
      <alignment horizontal="center" vertical="center"/>
    </xf>
    <xf numFmtId="0" fontId="32" fillId="0" borderId="18" xfId="0" applyFont="1" applyBorder="1">
      <alignment vertical="center"/>
    </xf>
    <xf numFmtId="0" fontId="33" fillId="0" borderId="0" xfId="0" applyFont="1">
      <alignment vertical="center"/>
    </xf>
    <xf numFmtId="0" fontId="33" fillId="0" borderId="18" xfId="0" applyFont="1" applyBorder="1" applyAlignment="1">
      <alignment horizontal="center" vertical="center"/>
    </xf>
    <xf numFmtId="0" fontId="33" fillId="0" borderId="0" xfId="0" applyFont="1" applyAlignment="1">
      <alignment horizontal="center" vertical="center"/>
    </xf>
    <xf numFmtId="0" fontId="33" fillId="0" borderId="18" xfId="0" applyFont="1" applyBorder="1">
      <alignment vertical="center"/>
    </xf>
    <xf numFmtId="0" fontId="35" fillId="0" borderId="0" xfId="0" applyFont="1">
      <alignment vertical="center"/>
    </xf>
    <xf numFmtId="0" fontId="32" fillId="0" borderId="18" xfId="0" applyFont="1" applyBorder="1" applyAlignment="1">
      <alignment vertical="center" wrapText="1"/>
    </xf>
    <xf numFmtId="0" fontId="32" fillId="0" borderId="18" xfId="0" applyFont="1" applyBorder="1" applyAlignment="1">
      <alignment horizontal="center" vertical="center" wrapText="1"/>
    </xf>
    <xf numFmtId="0" fontId="32" fillId="0" borderId="2" xfId="0" applyFont="1" applyBorder="1" applyAlignment="1">
      <alignment horizontal="center" vertical="center"/>
    </xf>
    <xf numFmtId="38" fontId="32" fillId="0" borderId="18" xfId="1" applyFont="1" applyBorder="1" applyAlignment="1">
      <alignment horizontal="right" vertical="center"/>
    </xf>
    <xf numFmtId="0" fontId="13" fillId="0" borderId="0" xfId="0" applyFont="1">
      <alignment vertical="center"/>
    </xf>
    <xf numFmtId="0" fontId="33" fillId="0" borderId="20" xfId="0" applyFont="1" applyBorder="1" applyAlignment="1">
      <alignment horizontal="center" vertical="center" shrinkToFit="1"/>
    </xf>
    <xf numFmtId="0" fontId="35" fillId="0" borderId="0" xfId="0" applyFont="1" applyAlignment="1">
      <alignment horizontal="center" vertical="center"/>
    </xf>
    <xf numFmtId="0" fontId="32" fillId="0" borderId="108" xfId="0" applyFont="1" applyBorder="1">
      <alignment vertical="center"/>
    </xf>
    <xf numFmtId="0" fontId="32" fillId="0" borderId="8" xfId="0" applyFont="1" applyBorder="1" applyAlignment="1">
      <alignment horizontal="center" vertical="center"/>
    </xf>
    <xf numFmtId="0" fontId="30" fillId="0" borderId="8" xfId="0" applyFont="1" applyBorder="1" applyAlignment="1">
      <alignment horizontal="right" vertical="center"/>
    </xf>
    <xf numFmtId="0" fontId="32" fillId="0" borderId="12" xfId="0" applyFont="1" applyBorder="1" applyAlignment="1">
      <alignment vertical="center" wrapText="1"/>
    </xf>
    <xf numFmtId="0" fontId="32" fillId="0" borderId="8" xfId="0" applyFont="1" applyBorder="1">
      <alignment vertical="center"/>
    </xf>
    <xf numFmtId="0" fontId="32" fillId="0" borderId="21" xfId="0" applyFont="1" applyBorder="1">
      <alignment vertical="center"/>
    </xf>
    <xf numFmtId="0" fontId="32" fillId="0" borderId="13" xfId="0" applyFont="1" applyBorder="1">
      <alignment vertical="center"/>
    </xf>
    <xf numFmtId="0" fontId="10" fillId="0" borderId="0" xfId="0" applyFont="1" applyAlignment="1" applyProtection="1">
      <alignment vertical="center"/>
      <protection locked="0"/>
    </xf>
    <xf numFmtId="0" fontId="32" fillId="0" borderId="17" xfId="0" applyFont="1" applyBorder="1">
      <alignment vertical="center"/>
    </xf>
    <xf numFmtId="0" fontId="8" fillId="0" borderId="0" xfId="0" applyFont="1" applyFill="1" applyBorder="1" applyAlignment="1" applyProtection="1">
      <alignment horizontal="center" vertical="center"/>
      <protection locked="0"/>
    </xf>
    <xf numFmtId="0" fontId="35" fillId="0" borderId="0" xfId="0" applyFont="1">
      <alignment vertical="center"/>
    </xf>
    <xf numFmtId="0" fontId="6" fillId="0" borderId="0" xfId="0" applyFont="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6" fillId="0" borderId="7" xfId="0" applyFont="1" applyBorder="1" applyAlignment="1" applyProtection="1">
      <alignment horizontal="right" vertical="center"/>
      <protection locked="0"/>
    </xf>
    <xf numFmtId="0" fontId="6" fillId="0" borderId="20" xfId="0" applyFont="1" applyBorder="1" applyAlignment="1" applyProtection="1">
      <alignment horizontal="right" vertical="center"/>
      <protection locked="0"/>
    </xf>
    <xf numFmtId="0" fontId="6" fillId="0" borderId="2" xfId="0" applyFont="1" applyBorder="1" applyAlignment="1" applyProtection="1">
      <alignment vertical="center"/>
      <protection locked="0"/>
    </xf>
    <xf numFmtId="0" fontId="6" fillId="0" borderId="7" xfId="0" applyFont="1" applyBorder="1" applyAlignment="1" applyProtection="1">
      <alignment horizontal="left" vertical="center"/>
      <protection locked="0"/>
    </xf>
    <xf numFmtId="0" fontId="6" fillId="0" borderId="20" xfId="0" applyFont="1" applyBorder="1" applyAlignment="1" applyProtection="1">
      <alignment horizontal="left" vertical="center"/>
      <protection locked="0"/>
    </xf>
    <xf numFmtId="0" fontId="8" fillId="0" borderId="3"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shrinkToFit="1"/>
      <protection locked="0"/>
    </xf>
    <xf numFmtId="0" fontId="34" fillId="0" borderId="0" xfId="0" applyFont="1">
      <alignment vertical="center"/>
    </xf>
    <xf numFmtId="0" fontId="3" fillId="0" borderId="0" xfId="0" applyFont="1">
      <alignment vertical="center"/>
    </xf>
    <xf numFmtId="0" fontId="3" fillId="0" borderId="0" xfId="0" applyFont="1" applyAlignment="1">
      <alignment vertical="center" shrinkToFit="1"/>
    </xf>
    <xf numFmtId="0" fontId="3" fillId="0" borderId="0" xfId="0" applyFont="1" applyAlignment="1">
      <alignment horizontal="right" vertical="center" shrinkToFit="1"/>
    </xf>
    <xf numFmtId="0" fontId="12" fillId="0" borderId="0" xfId="0" applyFont="1" applyFill="1" applyAlignment="1" applyProtection="1">
      <alignment vertical="center"/>
      <protection locked="0"/>
    </xf>
    <xf numFmtId="0" fontId="8" fillId="0" borderId="7" xfId="0" applyFont="1" applyFill="1" applyBorder="1" applyAlignment="1" applyProtection="1">
      <alignment vertical="center"/>
      <protection locked="0"/>
    </xf>
    <xf numFmtId="0" fontId="8" fillId="0" borderId="7" xfId="0" applyFont="1" applyFill="1" applyBorder="1" applyAlignment="1" applyProtection="1">
      <alignment vertical="center" shrinkToFit="1"/>
      <protection locked="0"/>
    </xf>
    <xf numFmtId="0" fontId="8" fillId="0" borderId="7" xfId="0" applyFont="1" applyFill="1" applyBorder="1" applyAlignment="1" applyProtection="1">
      <protection locked="0"/>
    </xf>
    <xf numFmtId="0" fontId="8" fillId="0" borderId="5" xfId="0" applyFont="1" applyFill="1" applyBorder="1" applyAlignment="1" applyProtection="1">
      <alignment vertical="center"/>
      <protection locked="0"/>
    </xf>
    <xf numFmtId="0" fontId="8" fillId="0" borderId="0" xfId="0" applyFont="1" applyFill="1" applyBorder="1" applyAlignment="1" applyProtection="1">
      <alignment vertical="center" shrinkToFit="1"/>
      <protection locked="0"/>
    </xf>
    <xf numFmtId="0" fontId="8" fillId="0" borderId="0" xfId="0" applyFont="1" applyFill="1" applyBorder="1" applyAlignment="1" applyProtection="1">
      <protection locked="0"/>
    </xf>
    <xf numFmtId="0" fontId="8" fillId="0" borderId="19" xfId="0" applyFont="1" applyFill="1" applyBorder="1" applyAlignment="1" applyProtection="1">
      <alignment vertical="center"/>
      <protection locked="0"/>
    </xf>
    <xf numFmtId="0" fontId="8" fillId="0" borderId="13" xfId="0" applyFont="1" applyFill="1" applyBorder="1" applyAlignment="1" applyProtection="1">
      <alignment vertical="center"/>
      <protection locked="0"/>
    </xf>
    <xf numFmtId="0" fontId="8" fillId="0" borderId="20" xfId="0" applyFont="1" applyFill="1" applyBorder="1" applyAlignment="1" applyProtection="1">
      <alignment vertical="center" shrinkToFit="1"/>
      <protection locked="0"/>
    </xf>
    <xf numFmtId="0" fontId="8" fillId="0" borderId="20" xfId="0" applyFont="1" applyFill="1" applyBorder="1" applyAlignment="1" applyProtection="1">
      <protection locked="0"/>
    </xf>
    <xf numFmtId="0" fontId="8" fillId="0" borderId="14" xfId="0" applyFont="1" applyFill="1" applyBorder="1" applyAlignment="1" applyProtection="1">
      <alignment vertical="center"/>
      <protection locked="0"/>
    </xf>
    <xf numFmtId="187" fontId="3" fillId="2" borderId="0"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xf>
    <xf numFmtId="188" fontId="3" fillId="2" borderId="0" xfId="0" applyNumberFormat="1" applyFont="1" applyFill="1" applyBorder="1" applyAlignment="1" applyProtection="1">
      <alignment horizontal="center" vertical="center" shrinkToFit="1"/>
      <protection locked="0"/>
    </xf>
    <xf numFmtId="189" fontId="3" fillId="2" borderId="19" xfId="0" applyNumberFormat="1" applyFont="1" applyFill="1" applyBorder="1" applyAlignment="1" applyProtection="1">
      <alignment horizontal="center" vertical="center" shrinkToFit="1"/>
      <protection locked="0"/>
    </xf>
    <xf numFmtId="0" fontId="8" fillId="0" borderId="0" xfId="0" applyFont="1" applyFill="1" applyBorder="1" applyAlignment="1" applyProtection="1">
      <alignment horizontal="left" vertical="center" shrinkToFit="1"/>
      <protection locked="0"/>
    </xf>
    <xf numFmtId="0" fontId="3" fillId="0" borderId="0" xfId="0" applyFont="1" applyFill="1" applyAlignment="1" applyProtection="1">
      <alignment vertical="top"/>
      <protection locked="0"/>
    </xf>
    <xf numFmtId="0" fontId="9" fillId="9" borderId="0" xfId="0" applyFont="1" applyFill="1" applyBorder="1" applyAlignment="1" applyProtection="1">
      <alignment horizontal="right" vertical="center"/>
      <protection locked="0"/>
    </xf>
    <xf numFmtId="0" fontId="9" fillId="0" borderId="4"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6" fillId="0" borderId="0" xfId="0" applyFont="1" applyAlignment="1" applyProtection="1">
      <protection locked="0"/>
    </xf>
    <xf numFmtId="0" fontId="3" fillId="0" borderId="0" xfId="0" applyFont="1" applyFill="1" applyAlignment="1" applyProtection="1">
      <alignment horizontal="left" wrapText="1"/>
      <protection locked="0"/>
    </xf>
    <xf numFmtId="0" fontId="6" fillId="0" borderId="0" xfId="0" applyFont="1" applyFill="1" applyAlignment="1" applyProtection="1">
      <protection locked="0"/>
    </xf>
    <xf numFmtId="0" fontId="12" fillId="0" borderId="17" xfId="0" applyFont="1" applyFill="1" applyBorder="1" applyAlignment="1" applyProtection="1">
      <protection locked="0"/>
    </xf>
    <xf numFmtId="0" fontId="12" fillId="0" borderId="13" xfId="0" applyFont="1" applyFill="1" applyBorder="1" applyAlignment="1" applyProtection="1">
      <protection locked="0"/>
    </xf>
    <xf numFmtId="0" fontId="12" fillId="0" borderId="20" xfId="0" applyFont="1" applyFill="1" applyBorder="1" applyAlignment="1" applyProtection="1">
      <alignment shrinkToFit="1"/>
      <protection locked="0"/>
    </xf>
    <xf numFmtId="0" fontId="8" fillId="7" borderId="13" xfId="0" applyFont="1" applyFill="1" applyBorder="1" applyAlignment="1" applyProtection="1">
      <alignment horizontal="right" vertical="center"/>
      <protection locked="0"/>
    </xf>
    <xf numFmtId="0" fontId="8" fillId="7" borderId="2" xfId="0" applyFont="1" applyFill="1" applyBorder="1" applyAlignment="1" applyProtection="1">
      <alignment horizontal="right" vertical="center"/>
      <protection locked="0"/>
    </xf>
    <xf numFmtId="0" fontId="9" fillId="7" borderId="0" xfId="0" applyFont="1" applyFill="1" applyBorder="1" applyAlignment="1" applyProtection="1">
      <alignment horizontal="right" vertical="center"/>
      <protection locked="0"/>
    </xf>
    <xf numFmtId="0" fontId="3" fillId="7" borderId="0" xfId="0" applyFont="1" applyFill="1" applyBorder="1" applyAlignment="1" applyProtection="1">
      <alignment horizontal="right" vertical="center"/>
      <protection locked="0"/>
    </xf>
    <xf numFmtId="0" fontId="34" fillId="4" borderId="18" xfId="0" applyFont="1" applyFill="1" applyBorder="1" applyAlignment="1">
      <alignment horizontal="right" vertical="center"/>
    </xf>
    <xf numFmtId="0" fontId="32" fillId="4" borderId="18" xfId="0" applyFont="1" applyFill="1" applyBorder="1" applyAlignment="1">
      <alignment horizontal="center" vertical="center"/>
    </xf>
    <xf numFmtId="0" fontId="32" fillId="4" borderId="18" xfId="0" applyFont="1" applyFill="1" applyBorder="1">
      <alignment vertical="center"/>
    </xf>
    <xf numFmtId="0" fontId="32" fillId="7" borderId="18" xfId="0" applyFont="1" applyFill="1" applyBorder="1" applyAlignment="1">
      <alignment horizontal="center" vertical="center"/>
    </xf>
    <xf numFmtId="0" fontId="32" fillId="7" borderId="0" xfId="0" applyFont="1" applyFill="1" applyAlignment="1">
      <alignment horizontal="center" vertical="center"/>
    </xf>
    <xf numFmtId="0" fontId="32" fillId="4" borderId="18" xfId="0" applyFont="1" applyFill="1" applyBorder="1" applyAlignment="1">
      <alignment vertical="center" shrinkToFit="1"/>
    </xf>
    <xf numFmtId="38" fontId="32" fillId="0" borderId="8" xfId="1" applyFont="1" applyFill="1" applyBorder="1" applyAlignment="1">
      <alignment horizontal="right" vertical="center"/>
    </xf>
    <xf numFmtId="0" fontId="32" fillId="2" borderId="18" xfId="0" applyFont="1" applyFill="1" applyBorder="1" applyAlignment="1">
      <alignment horizontal="center" vertical="center"/>
    </xf>
    <xf numFmtId="38" fontId="32" fillId="2" borderId="18" xfId="1" applyFont="1" applyFill="1" applyBorder="1" applyAlignment="1">
      <alignment horizontal="right" vertical="center"/>
    </xf>
    <xf numFmtId="38" fontId="32" fillId="2" borderId="8" xfId="1" applyFont="1" applyFill="1" applyBorder="1" applyAlignment="1">
      <alignment horizontal="right" vertical="center"/>
    </xf>
    <xf numFmtId="38" fontId="32" fillId="2" borderId="7" xfId="1" applyFont="1" applyFill="1" applyBorder="1" applyAlignment="1">
      <alignment horizontal="right" vertical="center"/>
    </xf>
    <xf numFmtId="38" fontId="32" fillId="2" borderId="12" xfId="1" applyFont="1" applyFill="1" applyBorder="1" applyAlignment="1">
      <alignment horizontal="right" vertical="center"/>
    </xf>
    <xf numFmtId="38" fontId="32" fillId="2" borderId="0" xfId="1" applyFont="1" applyFill="1" applyBorder="1" applyAlignment="1">
      <alignment horizontal="right" vertical="center"/>
    </xf>
    <xf numFmtId="38" fontId="32" fillId="2" borderId="21" xfId="1" applyFont="1" applyFill="1" applyBorder="1" applyAlignment="1">
      <alignment horizontal="right" vertical="center"/>
    </xf>
    <xf numFmtId="38" fontId="32" fillId="2" borderId="20" xfId="1" applyFont="1" applyFill="1" applyBorder="1" applyAlignment="1">
      <alignment horizontal="right" vertical="center"/>
    </xf>
    <xf numFmtId="0" fontId="32" fillId="2" borderId="18" xfId="0" applyFont="1" applyFill="1" applyBorder="1" applyAlignment="1">
      <alignment horizontal="right" vertical="center"/>
    </xf>
    <xf numFmtId="0" fontId="8" fillId="7" borderId="20" xfId="0" applyFont="1" applyFill="1" applyBorder="1" applyAlignment="1" applyProtection="1">
      <alignment horizontal="right" vertical="center"/>
      <protection locked="0"/>
    </xf>
    <xf numFmtId="0" fontId="8" fillId="7" borderId="2" xfId="0" applyFont="1" applyFill="1" applyBorder="1" applyAlignment="1" applyProtection="1">
      <alignment horizontal="right" vertical="center"/>
    </xf>
    <xf numFmtId="0" fontId="8" fillId="7" borderId="18" xfId="0" applyFont="1" applyFill="1" applyBorder="1" applyAlignment="1" applyProtection="1">
      <alignment horizontal="center" vertical="center" shrinkToFit="1"/>
      <protection locked="0"/>
    </xf>
    <xf numFmtId="0" fontId="43" fillId="0" borderId="0" xfId="0" applyFont="1" applyFill="1" applyAlignment="1" applyProtection="1">
      <alignment vertical="center"/>
      <protection locked="0"/>
    </xf>
    <xf numFmtId="0" fontId="12" fillId="0" borderId="0" xfId="0" applyFont="1" applyFill="1" applyBorder="1" applyAlignment="1" applyProtection="1">
      <protection locked="0"/>
    </xf>
    <xf numFmtId="0" fontId="6" fillId="0" borderId="0" xfId="0" applyFont="1" applyFill="1" applyAlignment="1" applyProtection="1">
      <alignment horizontal="left" vertical="center" shrinkToFit="1"/>
      <protection locked="0"/>
    </xf>
    <xf numFmtId="0" fontId="3" fillId="0" borderId="5" xfId="0" applyFont="1" applyFill="1" applyBorder="1" applyAlignment="1" applyProtection="1">
      <alignment horizontal="left" wrapText="1"/>
      <protection locked="0"/>
    </xf>
    <xf numFmtId="0" fontId="6" fillId="0" borderId="19" xfId="0" applyFont="1" applyFill="1" applyBorder="1" applyAlignment="1" applyProtection="1">
      <protection locked="0"/>
    </xf>
    <xf numFmtId="0" fontId="6" fillId="0" borderId="14" xfId="0" applyFont="1" applyFill="1" applyBorder="1" applyAlignment="1" applyProtection="1">
      <protection locked="0"/>
    </xf>
    <xf numFmtId="0" fontId="12" fillId="0" borderId="0" xfId="0" applyFont="1" applyFill="1" applyBorder="1" applyAlignment="1" applyProtection="1">
      <alignment vertical="center"/>
      <protection locked="0"/>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180" fontId="6" fillId="0" borderId="13" xfId="0" applyNumberFormat="1" applyFont="1" applyFill="1" applyBorder="1" applyAlignment="1" applyProtection="1">
      <alignment horizontal="center" vertical="center"/>
    </xf>
    <xf numFmtId="180" fontId="6" fillId="0" borderId="20" xfId="0" applyNumberFormat="1" applyFont="1" applyFill="1" applyBorder="1" applyAlignment="1" applyProtection="1">
      <alignment horizontal="center" vertical="center"/>
    </xf>
    <xf numFmtId="176" fontId="6" fillId="2" borderId="9" xfId="0" applyNumberFormat="1" applyFont="1" applyFill="1" applyBorder="1" applyAlignment="1" applyProtection="1">
      <alignment horizontal="right" vertical="center" shrinkToFit="1"/>
      <protection locked="0"/>
    </xf>
    <xf numFmtId="176" fontId="6" fillId="2" borderId="11" xfId="0" applyNumberFormat="1" applyFont="1" applyFill="1" applyBorder="1" applyAlignment="1" applyProtection="1">
      <alignment horizontal="right" vertical="center" shrinkToFit="1"/>
      <protection locked="0"/>
    </xf>
    <xf numFmtId="176" fontId="6" fillId="2" borderId="15" xfId="0" applyNumberFormat="1" applyFont="1" applyFill="1" applyBorder="1" applyAlignment="1" applyProtection="1">
      <alignment horizontal="right" vertical="center" shrinkToFit="1"/>
      <protection locked="0"/>
    </xf>
    <xf numFmtId="176" fontId="6" fillId="2" borderId="16" xfId="0" applyNumberFormat="1" applyFont="1" applyFill="1" applyBorder="1" applyAlignment="1" applyProtection="1">
      <alignment horizontal="right" vertical="center" shrinkToFit="1"/>
      <protection locked="0"/>
    </xf>
    <xf numFmtId="178" fontId="6" fillId="0" borderId="9" xfId="0" applyNumberFormat="1" applyFont="1" applyFill="1" applyBorder="1" applyAlignment="1" applyProtection="1">
      <alignment horizontal="right" vertical="center"/>
    </xf>
    <xf numFmtId="178" fontId="6" fillId="0" borderId="11" xfId="0" applyNumberFormat="1" applyFont="1" applyFill="1" applyBorder="1" applyAlignment="1" applyProtection="1">
      <alignment horizontal="right" vertical="center"/>
    </xf>
    <xf numFmtId="178" fontId="6" fillId="0" borderId="15" xfId="0" applyNumberFormat="1" applyFont="1" applyFill="1" applyBorder="1" applyAlignment="1" applyProtection="1">
      <alignment horizontal="right" vertical="center"/>
    </xf>
    <xf numFmtId="178" fontId="6" fillId="0" borderId="16" xfId="0" applyNumberFormat="1" applyFont="1" applyFill="1" applyBorder="1" applyAlignment="1" applyProtection="1">
      <alignment horizontal="right" vertical="center"/>
    </xf>
    <xf numFmtId="180" fontId="6" fillId="2" borderId="90" xfId="0" applyNumberFormat="1" applyFont="1" applyFill="1" applyBorder="1" applyAlignment="1" applyProtection="1">
      <alignment horizontal="center" vertical="center" shrinkToFit="1"/>
      <protection locked="0"/>
    </xf>
    <xf numFmtId="180" fontId="6" fillId="2" borderId="57" xfId="0" applyNumberFormat="1" applyFont="1" applyFill="1" applyBorder="1" applyAlignment="1" applyProtection="1">
      <alignment horizontal="center" vertical="center" shrinkToFit="1"/>
      <protection locked="0"/>
    </xf>
    <xf numFmtId="0" fontId="9" fillId="0" borderId="89" xfId="0" applyFont="1" applyFill="1" applyBorder="1" applyAlignment="1" applyProtection="1">
      <alignment horizontal="center" vertical="center"/>
      <protection locked="0"/>
    </xf>
    <xf numFmtId="0" fontId="10" fillId="0" borderId="21" xfId="0" applyFont="1" applyFill="1" applyBorder="1" applyAlignment="1" applyProtection="1">
      <alignment horizontal="center" vertical="center"/>
      <protection locked="0"/>
    </xf>
    <xf numFmtId="180" fontId="6" fillId="2" borderId="90" xfId="0" applyNumberFormat="1" applyFont="1" applyFill="1" applyBorder="1" applyAlignment="1" applyProtection="1">
      <alignment horizontal="center" vertical="center"/>
      <protection locked="0"/>
    </xf>
    <xf numFmtId="180" fontId="6" fillId="2" borderId="57" xfId="0" applyNumberFormat="1" applyFont="1" applyFill="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2" fillId="0" borderId="4" xfId="0" applyFont="1" applyBorder="1" applyAlignment="1" applyProtection="1">
      <alignment horizontal="center"/>
      <protection locked="0"/>
    </xf>
    <xf numFmtId="0" fontId="12" fillId="0" borderId="5" xfId="0" applyFont="1" applyBorder="1" applyAlignment="1" applyProtection="1">
      <alignment horizontal="center"/>
      <protection locked="0"/>
    </xf>
    <xf numFmtId="0" fontId="6" fillId="0" borderId="7" xfId="0" applyFont="1" applyBorder="1" applyAlignment="1" applyProtection="1">
      <alignment horizontal="right" vertical="center"/>
      <protection locked="0"/>
    </xf>
    <xf numFmtId="0" fontId="6" fillId="0" borderId="20" xfId="0" applyFont="1" applyBorder="1" applyAlignment="1" applyProtection="1">
      <alignment horizontal="right" vertical="center"/>
      <protection locked="0"/>
    </xf>
    <xf numFmtId="0" fontId="6" fillId="0" borderId="1" xfId="0" applyFont="1" applyBorder="1" applyAlignment="1" applyProtection="1">
      <alignment vertical="center"/>
      <protection locked="0"/>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7" xfId="0" applyFont="1" applyBorder="1" applyAlignment="1" applyProtection="1">
      <alignment horizontal="left" vertical="center"/>
      <protection locked="0"/>
    </xf>
    <xf numFmtId="0" fontId="6" fillId="0" borderId="20" xfId="0" applyFont="1" applyBorder="1" applyAlignment="1" applyProtection="1">
      <alignment horizontal="left" vertical="center"/>
      <protection locked="0"/>
    </xf>
    <xf numFmtId="0" fontId="6" fillId="0" borderId="7"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176" fontId="6" fillId="2" borderId="9" xfId="0" applyNumberFormat="1" applyFont="1" applyFill="1" applyBorder="1" applyAlignment="1" applyProtection="1">
      <alignment horizontal="right" vertical="center"/>
      <protection locked="0"/>
    </xf>
    <xf numFmtId="176" fontId="6" fillId="2" borderId="11" xfId="0" applyNumberFormat="1" applyFont="1" applyFill="1" applyBorder="1" applyAlignment="1" applyProtection="1">
      <alignment horizontal="right" vertical="center"/>
      <protection locked="0"/>
    </xf>
    <xf numFmtId="180" fontId="6" fillId="0" borderId="99" xfId="0" applyNumberFormat="1" applyFont="1" applyFill="1" applyBorder="1" applyAlignment="1" applyProtection="1">
      <alignment horizontal="center" vertical="center"/>
    </xf>
    <xf numFmtId="180" fontId="6" fillId="0" borderId="72" xfId="0" applyNumberFormat="1" applyFont="1" applyFill="1" applyBorder="1" applyAlignment="1" applyProtection="1">
      <alignment horizontal="center" vertical="center"/>
    </xf>
    <xf numFmtId="0" fontId="6" fillId="0" borderId="0" xfId="0" applyFont="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9" fillId="0" borderId="1"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49" fontId="41" fillId="0" borderId="0" xfId="0" applyNumberFormat="1" applyFont="1" applyAlignment="1" applyProtection="1">
      <alignment horizontal="center" vertical="center"/>
      <protection locked="0"/>
    </xf>
    <xf numFmtId="0" fontId="8" fillId="0" borderId="18"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protection locked="0"/>
    </xf>
    <xf numFmtId="185" fontId="8" fillId="2" borderId="1" xfId="0" applyNumberFormat="1" applyFont="1" applyFill="1" applyBorder="1" applyAlignment="1" applyProtection="1">
      <alignment horizontal="center" vertical="center"/>
      <protection locked="0"/>
    </xf>
    <xf numFmtId="185" fontId="8" fillId="2" borderId="2" xfId="0" applyNumberFormat="1" applyFont="1" applyFill="1" applyBorder="1" applyAlignment="1" applyProtection="1">
      <alignment horizontal="center" vertical="center"/>
      <protection locked="0"/>
    </xf>
    <xf numFmtId="185" fontId="8" fillId="2" borderId="3" xfId="0" applyNumberFormat="1" applyFont="1" applyFill="1" applyBorder="1" applyAlignment="1" applyProtection="1">
      <alignment horizontal="center" vertical="center"/>
      <protection locked="0"/>
    </xf>
    <xf numFmtId="0" fontId="6" fillId="0" borderId="1"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6" fillId="4" borderId="4" xfId="0" applyFont="1" applyFill="1" applyBorder="1" applyAlignment="1" applyProtection="1">
      <alignment horizontal="left" vertical="center" wrapText="1"/>
      <protection locked="0"/>
    </xf>
    <xf numFmtId="0" fontId="6" fillId="4" borderId="7" xfId="0" applyFont="1" applyFill="1" applyBorder="1" applyAlignment="1" applyProtection="1">
      <alignment horizontal="left" vertical="center" wrapText="1"/>
      <protection locked="0"/>
    </xf>
    <xf numFmtId="0" fontId="6" fillId="4" borderId="5" xfId="0"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4" borderId="20"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9" fillId="0" borderId="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0" xfId="0" applyFont="1" applyFill="1" applyBorder="1" applyAlignment="1" applyProtection="1">
      <alignment horizontal="center" vertical="center" shrinkToFit="1"/>
      <protection locked="0"/>
    </xf>
    <xf numFmtId="0" fontId="9" fillId="0" borderId="14" xfId="0" applyFont="1" applyFill="1" applyBorder="1" applyAlignment="1" applyProtection="1">
      <alignment horizontal="center" vertical="center" shrinkToFit="1"/>
      <protection locked="0"/>
    </xf>
    <xf numFmtId="0" fontId="9" fillId="0" borderId="7" xfId="0" applyFont="1" applyFill="1" applyBorder="1" applyAlignment="1" applyProtection="1">
      <alignment horizontal="left" vertical="center" shrinkToFit="1"/>
      <protection locked="0"/>
    </xf>
    <xf numFmtId="0" fontId="9" fillId="0" borderId="5" xfId="0" applyFont="1" applyFill="1" applyBorder="1" applyAlignment="1" applyProtection="1">
      <alignment horizontal="left" vertical="center" shrinkToFit="1"/>
      <protection locked="0"/>
    </xf>
    <xf numFmtId="0" fontId="9" fillId="4" borderId="4" xfId="0" applyNumberFormat="1" applyFont="1" applyFill="1" applyBorder="1" applyAlignment="1" applyProtection="1">
      <alignment horizontal="center" vertical="center" shrinkToFit="1"/>
      <protection locked="0"/>
    </xf>
    <xf numFmtId="0" fontId="9" fillId="4" borderId="7" xfId="0" applyNumberFormat="1" applyFont="1" applyFill="1" applyBorder="1" applyAlignment="1" applyProtection="1">
      <alignment horizontal="center" vertical="center" shrinkToFit="1"/>
      <protection locked="0"/>
    </xf>
    <xf numFmtId="0" fontId="9" fillId="4" borderId="13" xfId="0" applyNumberFormat="1" applyFont="1" applyFill="1" applyBorder="1" applyAlignment="1" applyProtection="1">
      <alignment horizontal="center" vertical="center" shrinkToFit="1"/>
      <protection locked="0"/>
    </xf>
    <xf numFmtId="0" fontId="9" fillId="4" borderId="20" xfId="0" applyNumberFormat="1" applyFont="1" applyFill="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18" xfId="0" applyFont="1" applyBorder="1" applyAlignment="1" applyProtection="1">
      <alignment vertical="center" shrinkToFit="1"/>
      <protection locked="0"/>
    </xf>
    <xf numFmtId="176" fontId="6" fillId="0" borderId="1" xfId="0" applyNumberFormat="1" applyFont="1" applyFill="1" applyBorder="1" applyAlignment="1" applyProtection="1">
      <alignment horizontal="center" vertical="center" shrinkToFit="1"/>
    </xf>
    <xf numFmtId="176" fontId="6" fillId="0" borderId="2" xfId="0" applyNumberFormat="1" applyFont="1" applyFill="1" applyBorder="1" applyAlignment="1" applyProtection="1">
      <alignment horizontal="center" vertical="center" shrinkToFit="1"/>
    </xf>
    <xf numFmtId="0" fontId="9" fillId="0" borderId="4"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180" fontId="6" fillId="2" borderId="1" xfId="0" applyNumberFormat="1" applyFont="1" applyFill="1" applyBorder="1" applyAlignment="1" applyProtection="1">
      <alignment horizontal="center" vertical="center" shrinkToFit="1"/>
      <protection locked="0"/>
    </xf>
    <xf numFmtId="180" fontId="6" fillId="2" borderId="2" xfId="0" applyNumberFormat="1" applyFont="1" applyFill="1" applyBorder="1" applyAlignment="1" applyProtection="1">
      <alignment horizontal="center" vertical="center" shrinkToFit="1"/>
      <protection locked="0"/>
    </xf>
    <xf numFmtId="176" fontId="6" fillId="2" borderId="15" xfId="0" applyNumberFormat="1" applyFont="1" applyFill="1" applyBorder="1" applyAlignment="1" applyProtection="1">
      <alignment horizontal="right" vertical="center"/>
      <protection locked="0"/>
    </xf>
    <xf numFmtId="176" fontId="6" fillId="2" borderId="16" xfId="0" applyNumberFormat="1" applyFont="1" applyFill="1" applyBorder="1" applyAlignment="1" applyProtection="1">
      <alignment horizontal="right" vertical="center"/>
      <protection locked="0"/>
    </xf>
    <xf numFmtId="0" fontId="24" fillId="0" borderId="18" xfId="0" applyFont="1" applyFill="1" applyBorder="1" applyAlignment="1" applyProtection="1">
      <alignment horizontal="center" vertical="center" wrapText="1" shrinkToFit="1"/>
      <protection locked="0"/>
    </xf>
    <xf numFmtId="0" fontId="24" fillId="0" borderId="8" xfId="0" applyFont="1" applyFill="1" applyBorder="1" applyAlignment="1" applyProtection="1">
      <alignment horizontal="center" vertical="center" wrapText="1" shrinkToFit="1"/>
      <protection locked="0"/>
    </xf>
    <xf numFmtId="0" fontId="9" fillId="0" borderId="4" xfId="0" applyFont="1" applyFill="1" applyBorder="1" applyAlignment="1" applyProtection="1">
      <alignment horizontal="center" vertical="center" wrapText="1" shrinkToFit="1"/>
      <protection locked="0"/>
    </xf>
    <xf numFmtId="0" fontId="9" fillId="0" borderId="7" xfId="0" applyFont="1" applyFill="1" applyBorder="1" applyAlignment="1" applyProtection="1">
      <alignment horizontal="center" vertical="center" wrapText="1" shrinkToFit="1"/>
      <protection locked="0"/>
    </xf>
    <xf numFmtId="0" fontId="9" fillId="0" borderId="5" xfId="0" applyFont="1" applyFill="1" applyBorder="1" applyAlignment="1" applyProtection="1">
      <alignment horizontal="center" vertical="center" wrapText="1" shrinkToFit="1"/>
      <protection locked="0"/>
    </xf>
    <xf numFmtId="0" fontId="9" fillId="0" borderId="13" xfId="0" applyFont="1" applyFill="1" applyBorder="1" applyAlignment="1" applyProtection="1">
      <alignment horizontal="center" vertical="center" wrapText="1" shrinkToFit="1"/>
      <protection locked="0"/>
    </xf>
    <xf numFmtId="0" fontId="9" fillId="0" borderId="20" xfId="0" applyFont="1" applyFill="1" applyBorder="1" applyAlignment="1" applyProtection="1">
      <alignment horizontal="center" vertical="center" wrapText="1" shrinkToFit="1"/>
      <protection locked="0"/>
    </xf>
    <xf numFmtId="0" fontId="9" fillId="0" borderId="14" xfId="0" applyFont="1" applyFill="1" applyBorder="1" applyAlignment="1" applyProtection="1">
      <alignment horizontal="center" vertical="center" wrapText="1" shrinkToFit="1"/>
      <protection locked="0"/>
    </xf>
    <xf numFmtId="0" fontId="8" fillId="7" borderId="4" xfId="0" applyFont="1" applyFill="1" applyBorder="1" applyAlignment="1" applyProtection="1">
      <alignment horizontal="center" vertical="center" wrapText="1" shrinkToFit="1"/>
      <protection locked="0"/>
    </xf>
    <xf numFmtId="0" fontId="8" fillId="7" borderId="7" xfId="0" applyFont="1" applyFill="1" applyBorder="1" applyAlignment="1" applyProtection="1">
      <alignment horizontal="center" vertical="center" shrinkToFit="1"/>
      <protection locked="0"/>
    </xf>
    <xf numFmtId="0" fontId="8" fillId="7" borderId="5" xfId="0" applyFont="1" applyFill="1" applyBorder="1" applyAlignment="1" applyProtection="1">
      <alignment horizontal="center" vertical="center" shrinkToFit="1"/>
      <protection locked="0"/>
    </xf>
    <xf numFmtId="0" fontId="8" fillId="7" borderId="13" xfId="0" applyFont="1" applyFill="1" applyBorder="1" applyAlignment="1" applyProtection="1">
      <alignment horizontal="center" vertical="center" shrinkToFit="1"/>
      <protection locked="0"/>
    </xf>
    <xf numFmtId="0" fontId="8" fillId="7" borderId="20" xfId="0" applyFont="1" applyFill="1" applyBorder="1" applyAlignment="1" applyProtection="1">
      <alignment horizontal="center" vertical="center" shrinkToFit="1"/>
      <protection locked="0"/>
    </xf>
    <xf numFmtId="0" fontId="8" fillId="7" borderId="14" xfId="0" applyFont="1" applyFill="1" applyBorder="1" applyAlignment="1" applyProtection="1">
      <alignment horizontal="center" vertical="center" shrinkToFit="1"/>
      <protection locked="0"/>
    </xf>
    <xf numFmtId="186" fontId="9" fillId="0" borderId="0" xfId="2" applyNumberFormat="1" applyFont="1" applyAlignment="1" applyProtection="1">
      <alignment vertical="center"/>
      <protection locked="0"/>
    </xf>
    <xf numFmtId="0" fontId="9" fillId="0" borderId="18" xfId="0" applyFont="1" applyFill="1" applyBorder="1" applyAlignment="1" applyProtection="1">
      <alignment horizontal="center" vertical="center" wrapText="1" shrinkToFit="1"/>
      <protection locked="0"/>
    </xf>
    <xf numFmtId="0" fontId="9" fillId="0" borderId="18" xfId="0"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9" fillId="0" borderId="1" xfId="0"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9" fillId="0" borderId="4" xfId="0" applyFont="1" applyFill="1" applyBorder="1" applyAlignment="1" applyProtection="1">
      <alignment horizontal="center" vertical="center" shrinkToFit="1"/>
      <protection locked="0"/>
    </xf>
    <xf numFmtId="0" fontId="9" fillId="0" borderId="7"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shrinkToFit="1"/>
      <protection locked="0"/>
    </xf>
    <xf numFmtId="0" fontId="9" fillId="0" borderId="13" xfId="0" applyFont="1" applyFill="1" applyBorder="1" applyAlignment="1" applyProtection="1">
      <alignment horizontal="center" vertical="center" shrinkToFit="1"/>
      <protection locked="0"/>
    </xf>
    <xf numFmtId="0" fontId="12" fillId="0" borderId="1"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178" fontId="6" fillId="2" borderId="15" xfId="0" applyNumberFormat="1" applyFont="1" applyFill="1" applyBorder="1" applyAlignment="1" applyProtection="1">
      <alignment horizontal="right" vertical="center"/>
      <protection locked="0"/>
    </xf>
    <xf numFmtId="178" fontId="6" fillId="2" borderId="16" xfId="0" applyNumberFormat="1" applyFont="1" applyFill="1" applyBorder="1" applyAlignment="1" applyProtection="1">
      <alignment horizontal="right" vertical="center"/>
      <protection locked="0"/>
    </xf>
    <xf numFmtId="178" fontId="6" fillId="2" borderId="9" xfId="0" applyNumberFormat="1" applyFont="1" applyFill="1" applyBorder="1" applyAlignment="1" applyProtection="1">
      <alignment horizontal="right" vertical="center"/>
      <protection locked="0"/>
    </xf>
    <xf numFmtId="178" fontId="6" fillId="2" borderId="11" xfId="0" applyNumberFormat="1" applyFont="1" applyFill="1" applyBorder="1" applyAlignment="1" applyProtection="1">
      <alignment horizontal="right" vertical="center"/>
      <protection locked="0"/>
    </xf>
    <xf numFmtId="0" fontId="16" fillId="0" borderId="70" xfId="0" applyFont="1" applyFill="1" applyBorder="1" applyAlignment="1" applyProtection="1">
      <alignment horizontal="right" vertical="top"/>
    </xf>
    <xf numFmtId="49" fontId="9" fillId="0" borderId="4" xfId="0" applyNumberFormat="1" applyFont="1" applyFill="1" applyBorder="1" applyAlignment="1" applyProtection="1">
      <alignment horizontal="center" vertical="center" wrapText="1"/>
      <protection locked="0"/>
    </xf>
    <xf numFmtId="49" fontId="9" fillId="0" borderId="5" xfId="0" applyNumberFormat="1" applyFont="1" applyFill="1" applyBorder="1" applyAlignment="1" applyProtection="1">
      <alignment horizontal="center" vertical="center" wrapText="1"/>
      <protection locked="0"/>
    </xf>
    <xf numFmtId="49" fontId="9" fillId="0" borderId="13" xfId="0" applyNumberFormat="1" applyFont="1" applyFill="1" applyBorder="1" applyAlignment="1" applyProtection="1">
      <alignment horizontal="center" vertical="center" wrapText="1"/>
      <protection locked="0"/>
    </xf>
    <xf numFmtId="49" fontId="9" fillId="0" borderId="14" xfId="0" applyNumberFormat="1" applyFont="1" applyFill="1" applyBorder="1" applyAlignment="1" applyProtection="1">
      <alignment horizontal="center" vertical="center" wrapText="1"/>
      <protection locked="0"/>
    </xf>
    <xf numFmtId="49" fontId="9" fillId="7" borderId="4" xfId="0" applyNumberFormat="1" applyFont="1" applyFill="1" applyBorder="1" applyAlignment="1" applyProtection="1">
      <alignment horizontal="center" vertical="center" wrapText="1"/>
      <protection locked="0"/>
    </xf>
    <xf numFmtId="49" fontId="9" fillId="7" borderId="7" xfId="0" applyNumberFormat="1" applyFont="1" applyFill="1" applyBorder="1" applyAlignment="1" applyProtection="1">
      <alignment horizontal="center" vertical="center" wrapText="1"/>
      <protection locked="0"/>
    </xf>
    <xf numFmtId="49" fontId="9" fillId="7" borderId="28" xfId="0" applyNumberFormat="1" applyFont="1" applyFill="1" applyBorder="1" applyAlignment="1" applyProtection="1">
      <alignment horizontal="center" vertical="center" wrapText="1"/>
      <protection locked="0"/>
    </xf>
    <xf numFmtId="49" fontId="8" fillId="4" borderId="13" xfId="0" applyNumberFormat="1" applyFont="1" applyFill="1" applyBorder="1" applyAlignment="1" applyProtection="1">
      <alignment horizontal="center" vertical="center"/>
      <protection locked="0"/>
    </xf>
    <xf numFmtId="49" fontId="8" fillId="4" borderId="20" xfId="0" applyNumberFormat="1" applyFont="1" applyFill="1" applyBorder="1" applyAlignment="1" applyProtection="1">
      <alignment horizontal="center" vertical="center"/>
      <protection locked="0"/>
    </xf>
    <xf numFmtId="49" fontId="8" fillId="4" borderId="26" xfId="0" applyNumberFormat="1" applyFont="1" applyFill="1" applyBorder="1" applyAlignment="1" applyProtection="1">
      <alignment horizontal="center" vertical="center"/>
      <protection locked="0"/>
    </xf>
    <xf numFmtId="49" fontId="9" fillId="0" borderId="24" xfId="0" applyNumberFormat="1" applyFont="1" applyFill="1" applyBorder="1" applyAlignment="1" applyProtection="1">
      <alignment horizontal="center" wrapText="1"/>
      <protection hidden="1"/>
    </xf>
    <xf numFmtId="49" fontId="9" fillId="0" borderId="0" xfId="0" applyNumberFormat="1" applyFont="1" applyFill="1" applyBorder="1" applyAlignment="1" applyProtection="1">
      <alignment horizontal="center" wrapText="1"/>
      <protection hidden="1"/>
    </xf>
    <xf numFmtId="49" fontId="9" fillId="0" borderId="27" xfId="0" applyNumberFormat="1" applyFont="1" applyFill="1" applyBorder="1" applyAlignment="1" applyProtection="1">
      <alignment horizontal="center" wrapText="1"/>
      <protection hidden="1"/>
    </xf>
    <xf numFmtId="0" fontId="6" fillId="5" borderId="16" xfId="0" applyFont="1" applyFill="1" applyBorder="1" applyAlignment="1" applyProtection="1">
      <alignment horizontal="center" vertical="center"/>
      <protection locked="0"/>
    </xf>
    <xf numFmtId="0" fontId="6" fillId="7" borderId="11" xfId="0" applyFont="1" applyFill="1" applyBorder="1" applyAlignment="1" applyProtection="1">
      <alignment horizontal="center" vertical="center"/>
      <protection locked="0"/>
    </xf>
    <xf numFmtId="0" fontId="6" fillId="7" borderId="16" xfId="0" applyFont="1" applyFill="1" applyBorder="1" applyAlignment="1" applyProtection="1">
      <alignment horizontal="center" vertical="center"/>
      <protection locked="0"/>
    </xf>
    <xf numFmtId="49" fontId="9" fillId="2" borderId="22" xfId="0" applyNumberFormat="1" applyFont="1" applyFill="1" applyBorder="1" applyAlignment="1" applyProtection="1">
      <alignment horizontal="center" vertical="center" wrapText="1"/>
      <protection locked="0"/>
    </xf>
    <xf numFmtId="49" fontId="9" fillId="2" borderId="2" xfId="0" applyNumberFormat="1" applyFont="1" applyFill="1" applyBorder="1" applyAlignment="1" applyProtection="1">
      <alignment horizontal="center" vertical="center" wrapText="1"/>
      <protection locked="0"/>
    </xf>
    <xf numFmtId="49" fontId="9" fillId="2" borderId="22" xfId="0" applyNumberFormat="1" applyFont="1" applyFill="1" applyBorder="1" applyAlignment="1" applyProtection="1">
      <alignment horizontal="center" vertical="center"/>
      <protection locked="0"/>
    </xf>
    <xf numFmtId="49" fontId="9" fillId="2" borderId="2" xfId="0" applyNumberFormat="1" applyFont="1" applyFill="1" applyBorder="1" applyAlignment="1" applyProtection="1">
      <alignment horizontal="center" vertical="center"/>
      <protection locked="0"/>
    </xf>
    <xf numFmtId="49" fontId="9" fillId="0" borderId="39" xfId="0" applyNumberFormat="1" applyFont="1" applyFill="1" applyBorder="1" applyAlignment="1" applyProtection="1">
      <alignment horizontal="center" wrapText="1"/>
      <protection locked="0"/>
    </xf>
    <xf numFmtId="49" fontId="9" fillId="0" borderId="38" xfId="0" applyNumberFormat="1" applyFont="1" applyFill="1" applyBorder="1" applyAlignment="1" applyProtection="1">
      <alignment horizontal="center" wrapText="1"/>
      <protection locked="0"/>
    </xf>
    <xf numFmtId="49" fontId="9" fillId="0" borderId="40" xfId="0" applyNumberFormat="1" applyFont="1" applyFill="1" applyBorder="1" applyAlignment="1" applyProtection="1">
      <alignment horizontal="center" wrapText="1"/>
      <protection locked="0"/>
    </xf>
    <xf numFmtId="49" fontId="22" fillId="0" borderId="25" xfId="0" applyNumberFormat="1" applyFont="1" applyFill="1" applyBorder="1" applyAlignment="1" applyProtection="1">
      <alignment horizontal="center" vertical="center" wrapText="1"/>
      <protection locked="0"/>
    </xf>
    <xf numFmtId="49" fontId="22" fillId="0" borderId="20" xfId="0" applyNumberFormat="1" applyFont="1" applyFill="1" applyBorder="1" applyAlignment="1" applyProtection="1">
      <alignment horizontal="center" vertical="center" wrapText="1"/>
      <protection locked="0"/>
    </xf>
    <xf numFmtId="49" fontId="22" fillId="0" borderId="26" xfId="0" applyNumberFormat="1" applyFont="1" applyFill="1" applyBorder="1" applyAlignment="1" applyProtection="1">
      <alignment horizontal="center" vertical="center" wrapText="1"/>
      <protection locked="0"/>
    </xf>
    <xf numFmtId="49" fontId="22" fillId="0" borderId="25" xfId="0" applyNumberFormat="1" applyFont="1" applyFill="1" applyBorder="1" applyAlignment="1" applyProtection="1">
      <alignment horizontal="center" vertical="center"/>
      <protection hidden="1"/>
    </xf>
    <xf numFmtId="49" fontId="22" fillId="0" borderId="20" xfId="0" applyNumberFormat="1" applyFont="1" applyFill="1" applyBorder="1" applyAlignment="1" applyProtection="1">
      <alignment horizontal="center" vertical="center"/>
      <protection hidden="1"/>
    </xf>
    <xf numFmtId="49" fontId="22" fillId="0" borderId="26" xfId="0" applyNumberFormat="1" applyFont="1" applyFill="1" applyBorder="1" applyAlignment="1" applyProtection="1">
      <alignment horizontal="center" vertical="center"/>
      <protection hidden="1"/>
    </xf>
    <xf numFmtId="49" fontId="9" fillId="0" borderId="25" xfId="0" applyNumberFormat="1" applyFont="1" applyFill="1" applyBorder="1" applyAlignment="1" applyProtection="1">
      <alignment horizontal="center"/>
      <protection locked="0"/>
    </xf>
    <xf numFmtId="49" fontId="9" fillId="0" borderId="20" xfId="0" applyNumberFormat="1" applyFont="1" applyFill="1" applyBorder="1" applyAlignment="1" applyProtection="1">
      <alignment horizontal="center"/>
      <protection locked="0"/>
    </xf>
    <xf numFmtId="49" fontId="9" fillId="0" borderId="26" xfId="0" applyNumberFormat="1" applyFont="1" applyFill="1" applyBorder="1" applyAlignment="1" applyProtection="1">
      <alignment horizontal="center"/>
      <protection locked="0"/>
    </xf>
    <xf numFmtId="49" fontId="28" fillId="2" borderId="23" xfId="0" applyNumberFormat="1" applyFont="1" applyFill="1" applyBorder="1" applyAlignment="1" applyProtection="1">
      <alignment horizontal="center" vertical="center"/>
      <protection locked="0"/>
    </xf>
    <xf numFmtId="49" fontId="28" fillId="2" borderId="7" xfId="0" applyNumberFormat="1" applyFont="1" applyFill="1" applyBorder="1" applyAlignment="1" applyProtection="1">
      <alignment horizontal="center" vertical="center"/>
      <protection locked="0"/>
    </xf>
    <xf numFmtId="49" fontId="28" fillId="2" borderId="25" xfId="0" applyNumberFormat="1" applyFont="1" applyFill="1" applyBorder="1" applyAlignment="1" applyProtection="1">
      <alignment horizontal="center" vertical="center"/>
      <protection locked="0"/>
    </xf>
    <xf numFmtId="49" fontId="28" fillId="2" borderId="20" xfId="0" applyNumberFormat="1" applyFont="1" applyFill="1" applyBorder="1" applyAlignment="1" applyProtection="1">
      <alignment horizontal="center" vertical="center"/>
      <protection locked="0"/>
    </xf>
    <xf numFmtId="49" fontId="11" fillId="2" borderId="24" xfId="0" applyNumberFormat="1" applyFont="1" applyFill="1" applyBorder="1" applyAlignment="1" applyProtection="1">
      <alignment horizontal="center" vertical="center"/>
      <protection locked="0"/>
    </xf>
    <xf numFmtId="49" fontId="11" fillId="2" borderId="0" xfId="0" applyNumberFormat="1" applyFont="1" applyFill="1" applyBorder="1" applyAlignment="1" applyProtection="1">
      <alignment horizontal="center" vertical="center"/>
      <protection locked="0"/>
    </xf>
    <xf numFmtId="0" fontId="8" fillId="0" borderId="9" xfId="0" applyFont="1" applyFill="1" applyBorder="1" applyAlignment="1" applyProtection="1">
      <alignment horizontal="left" vertical="center" indent="2"/>
      <protection hidden="1"/>
    </xf>
    <xf numFmtId="0" fontId="8" fillId="0" borderId="11" xfId="0" applyFont="1" applyFill="1" applyBorder="1" applyAlignment="1" applyProtection="1">
      <alignment horizontal="left" vertical="center" indent="2"/>
      <protection hidden="1"/>
    </xf>
    <xf numFmtId="0" fontId="8" fillId="0" borderId="41" xfId="0" applyFont="1" applyFill="1" applyBorder="1" applyAlignment="1" applyProtection="1">
      <alignment horizontal="left" vertical="center" indent="2"/>
      <protection hidden="1"/>
    </xf>
    <xf numFmtId="0" fontId="8" fillId="0" borderId="15" xfId="0" applyFont="1" applyFill="1" applyBorder="1" applyAlignment="1" applyProtection="1">
      <alignment horizontal="left" vertical="center" indent="2"/>
      <protection hidden="1"/>
    </xf>
    <xf numFmtId="0" fontId="8" fillId="0" borderId="16" xfId="0" applyFont="1" applyFill="1" applyBorder="1" applyAlignment="1" applyProtection="1">
      <alignment horizontal="left" vertical="center" indent="2"/>
      <protection hidden="1"/>
    </xf>
    <xf numFmtId="0" fontId="8" fillId="0" borderId="43" xfId="0" applyFont="1" applyFill="1" applyBorder="1" applyAlignment="1" applyProtection="1">
      <alignment horizontal="left" vertical="center" indent="2"/>
      <protection hidden="1"/>
    </xf>
    <xf numFmtId="0" fontId="11" fillId="0" borderId="1" xfId="0" applyFont="1" applyFill="1" applyBorder="1" applyAlignment="1" applyProtection="1">
      <alignment horizontal="right" vertical="center" shrinkToFit="1"/>
    </xf>
    <xf numFmtId="0" fontId="11" fillId="0" borderId="2" xfId="0" applyFont="1" applyFill="1" applyBorder="1" applyAlignment="1" applyProtection="1">
      <alignment horizontal="right" vertical="center" shrinkToFit="1"/>
    </xf>
    <xf numFmtId="49" fontId="9" fillId="0" borderId="1" xfId="0" applyNumberFormat="1" applyFont="1" applyFill="1" applyBorder="1" applyAlignment="1" applyProtection="1">
      <alignment horizontal="center" vertical="center" wrapText="1"/>
      <protection locked="0"/>
    </xf>
    <xf numFmtId="49" fontId="9" fillId="0" borderId="2" xfId="0" applyNumberFormat="1" applyFont="1" applyFill="1" applyBorder="1" applyAlignment="1" applyProtection="1">
      <alignment horizontal="center" vertical="center" wrapText="1"/>
      <protection locked="0"/>
    </xf>
    <xf numFmtId="49" fontId="9" fillId="0" borderId="29" xfId="0" applyNumberFormat="1" applyFont="1" applyFill="1" applyBorder="1" applyAlignment="1" applyProtection="1">
      <alignment horizontal="center" vertical="center" wrapText="1"/>
      <protection locked="0"/>
    </xf>
    <xf numFmtId="49" fontId="9" fillId="0" borderId="100" xfId="0" applyNumberFormat="1" applyFont="1" applyFill="1" applyBorder="1" applyAlignment="1" applyProtection="1">
      <alignment horizontal="center" vertical="center"/>
      <protection locked="0"/>
    </xf>
    <xf numFmtId="49" fontId="9" fillId="0" borderId="61" xfId="0" applyNumberFormat="1" applyFont="1" applyFill="1" applyBorder="1" applyAlignment="1" applyProtection="1">
      <alignment horizontal="center" vertical="center"/>
      <protection locked="0"/>
    </xf>
    <xf numFmtId="49" fontId="9" fillId="0" borderId="62" xfId="0" applyNumberFormat="1" applyFont="1" applyFill="1" applyBorder="1" applyAlignment="1" applyProtection="1">
      <alignment horizontal="center" vertical="center"/>
      <protection locked="0"/>
    </xf>
    <xf numFmtId="0" fontId="6" fillId="7" borderId="16" xfId="0" applyFont="1" applyFill="1" applyBorder="1" applyAlignment="1" applyProtection="1">
      <alignment horizontal="center" vertical="center"/>
    </xf>
    <xf numFmtId="0" fontId="6" fillId="5" borderId="7" xfId="0" applyFont="1" applyFill="1" applyBorder="1" applyAlignment="1" applyProtection="1">
      <alignment horizontal="center" vertical="center"/>
      <protection locked="0"/>
    </xf>
    <xf numFmtId="0" fontId="6" fillId="7" borderId="34" xfId="0" applyFont="1" applyFill="1" applyBorder="1" applyAlignment="1" applyProtection="1">
      <alignment horizontal="center" vertical="center"/>
    </xf>
    <xf numFmtId="49" fontId="11" fillId="2" borderId="25" xfId="0" applyNumberFormat="1" applyFont="1" applyFill="1" applyBorder="1" applyAlignment="1" applyProtection="1">
      <alignment horizontal="center" vertical="center"/>
      <protection locked="0"/>
    </xf>
    <xf numFmtId="49" fontId="11" fillId="2" borderId="20" xfId="0" applyNumberFormat="1" applyFont="1" applyFill="1" applyBorder="1" applyAlignment="1" applyProtection="1">
      <alignment horizontal="center" vertical="center"/>
      <protection locked="0"/>
    </xf>
    <xf numFmtId="0" fontId="6" fillId="7" borderId="7" xfId="0" applyFont="1" applyFill="1" applyBorder="1" applyAlignment="1" applyProtection="1">
      <alignment horizontal="center" vertical="center"/>
      <protection locked="0"/>
    </xf>
    <xf numFmtId="0" fontId="6" fillId="5" borderId="34" xfId="0"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protection locked="0"/>
    </xf>
    <xf numFmtId="49" fontId="9" fillId="0" borderId="29" xfId="0" applyNumberFormat="1" applyFont="1" applyFill="1" applyBorder="1" applyAlignment="1" applyProtection="1">
      <alignment horizontal="center" vertical="center"/>
      <protection locked="0"/>
    </xf>
    <xf numFmtId="49" fontId="8" fillId="0" borderId="61" xfId="0" applyNumberFormat="1" applyFont="1" applyFill="1" applyBorder="1" applyAlignment="1" applyProtection="1">
      <alignment horizontal="center" vertical="center"/>
      <protection locked="0"/>
    </xf>
    <xf numFmtId="49" fontId="8" fillId="0" borderId="62" xfId="0" applyNumberFormat="1" applyFont="1" applyFill="1" applyBorder="1" applyAlignment="1" applyProtection="1">
      <alignment horizontal="center" vertical="center"/>
      <protection locked="0"/>
    </xf>
    <xf numFmtId="0" fontId="6" fillId="5" borderId="11" xfId="0" applyFont="1" applyFill="1" applyBorder="1" applyAlignment="1" applyProtection="1">
      <alignment horizontal="center" vertical="center"/>
      <protection locked="0"/>
    </xf>
    <xf numFmtId="0" fontId="8" fillId="0" borderId="33" xfId="0" applyFont="1" applyFill="1" applyBorder="1" applyAlignment="1" applyProtection="1">
      <alignment horizontal="left" vertical="center" indent="2"/>
      <protection hidden="1"/>
    </xf>
    <xf numFmtId="0" fontId="8" fillId="0" borderId="34" xfId="0" applyFont="1" applyFill="1" applyBorder="1" applyAlignment="1" applyProtection="1">
      <alignment horizontal="left" vertical="center" indent="2"/>
      <protection hidden="1"/>
    </xf>
    <xf numFmtId="0" fontId="8" fillId="0" borderId="44" xfId="0" applyFont="1" applyFill="1" applyBorder="1" applyAlignment="1" applyProtection="1">
      <alignment horizontal="left" vertical="center" indent="2"/>
      <protection hidden="1"/>
    </xf>
    <xf numFmtId="0" fontId="8" fillId="0" borderId="33" xfId="0" applyFont="1" applyFill="1" applyBorder="1" applyAlignment="1" applyProtection="1">
      <alignment horizontal="left" vertical="center" wrapText="1" indent="2"/>
      <protection hidden="1"/>
    </xf>
    <xf numFmtId="0" fontId="8" fillId="0" borderId="34" xfId="0" applyFont="1" applyFill="1" applyBorder="1" applyAlignment="1" applyProtection="1">
      <alignment horizontal="left" vertical="center" wrapText="1" indent="2"/>
      <protection hidden="1"/>
    </xf>
    <xf numFmtId="0" fontId="8" fillId="0" borderId="44" xfId="0" applyFont="1" applyFill="1" applyBorder="1" applyAlignment="1" applyProtection="1">
      <alignment horizontal="left" vertical="center" wrapText="1" indent="2"/>
      <protection hidden="1"/>
    </xf>
    <xf numFmtId="49" fontId="9" fillId="2" borderId="63" xfId="0" applyNumberFormat="1" applyFont="1" applyFill="1" applyBorder="1" applyAlignment="1" applyProtection="1">
      <alignment horizontal="center" vertical="center"/>
      <protection locked="0"/>
    </xf>
    <xf numFmtId="49" fontId="9" fillId="2" borderId="61" xfId="0" applyNumberFormat="1" applyFont="1" applyFill="1" applyBorder="1" applyAlignment="1" applyProtection="1">
      <alignment horizontal="center" vertical="center"/>
      <protection locked="0"/>
    </xf>
    <xf numFmtId="0" fontId="15" fillId="4" borderId="61" xfId="0" applyFont="1" applyFill="1" applyBorder="1" applyAlignment="1" applyProtection="1">
      <alignment horizontal="left" vertical="center" wrapText="1"/>
    </xf>
    <xf numFmtId="0" fontId="15" fillId="4" borderId="101" xfId="0" applyFont="1" applyFill="1" applyBorder="1" applyAlignment="1" applyProtection="1">
      <alignment horizontal="left" vertical="center" wrapText="1"/>
    </xf>
    <xf numFmtId="0" fontId="6" fillId="7" borderId="7" xfId="0" applyFont="1" applyFill="1" applyBorder="1" applyAlignment="1" applyProtection="1">
      <alignment horizontal="center" vertical="center"/>
    </xf>
    <xf numFmtId="49" fontId="11" fillId="0" borderId="2" xfId="0" applyNumberFormat="1" applyFont="1" applyFill="1" applyBorder="1" applyAlignment="1" applyProtection="1">
      <alignment horizontal="left" vertical="center" shrinkToFit="1"/>
      <protection locked="0"/>
    </xf>
    <xf numFmtId="49" fontId="11" fillId="0" borderId="29" xfId="0" applyNumberFormat="1" applyFont="1" applyFill="1" applyBorder="1" applyAlignment="1" applyProtection="1">
      <alignment horizontal="left" vertical="center" shrinkToFit="1"/>
      <protection locked="0"/>
    </xf>
    <xf numFmtId="0" fontId="6" fillId="5" borderId="16"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6" fillId="5" borderId="36" xfId="0" applyFont="1" applyFill="1" applyBorder="1" applyAlignment="1" applyProtection="1">
      <alignment horizontal="center" vertical="center"/>
    </xf>
    <xf numFmtId="0" fontId="6" fillId="7" borderId="107" xfId="0" applyFont="1" applyFill="1" applyBorder="1" applyAlignment="1" applyProtection="1">
      <alignment horizontal="center" vertical="center"/>
      <protection locked="0"/>
    </xf>
    <xf numFmtId="0" fontId="8" fillId="0" borderId="15" xfId="0" applyFont="1" applyFill="1" applyBorder="1" applyAlignment="1" applyProtection="1">
      <alignment horizontal="left" vertical="center" wrapText="1" indent="2"/>
      <protection hidden="1"/>
    </xf>
    <xf numFmtId="0" fontId="8" fillId="0" borderId="16" xfId="0" applyFont="1" applyFill="1" applyBorder="1" applyAlignment="1" applyProtection="1">
      <alignment horizontal="left" vertical="center" wrapText="1" indent="2"/>
      <protection hidden="1"/>
    </xf>
    <xf numFmtId="0" fontId="8" fillId="0" borderId="43" xfId="0" applyFont="1" applyFill="1" applyBorder="1" applyAlignment="1" applyProtection="1">
      <alignment horizontal="left" vertical="center" wrapText="1" indent="2"/>
      <protection hidden="1"/>
    </xf>
    <xf numFmtId="0" fontId="15" fillId="4" borderId="61" xfId="0" applyFont="1" applyFill="1" applyBorder="1" applyAlignment="1">
      <alignment horizontal="left" vertical="center" wrapText="1"/>
    </xf>
    <xf numFmtId="0" fontId="15" fillId="4" borderId="101" xfId="0" applyFont="1" applyFill="1" applyBorder="1" applyAlignment="1">
      <alignment horizontal="left" vertical="center" wrapText="1"/>
    </xf>
    <xf numFmtId="0" fontId="11" fillId="0" borderId="100" xfId="0" applyFont="1" applyFill="1" applyBorder="1" applyAlignment="1" applyProtection="1">
      <alignment horizontal="right" vertical="center"/>
    </xf>
    <xf numFmtId="0" fontId="11" fillId="0" borderId="61" xfId="0" applyFont="1" applyFill="1" applyBorder="1" applyAlignment="1" applyProtection="1">
      <alignment horizontal="right" vertical="center"/>
    </xf>
    <xf numFmtId="0" fontId="6" fillId="5" borderId="34" xfId="0" applyFont="1" applyFill="1" applyBorder="1" applyAlignment="1" applyProtection="1">
      <alignment horizontal="center" vertical="center"/>
      <protection locked="0"/>
    </xf>
    <xf numFmtId="184" fontId="21" fillId="0" borderId="2" xfId="0" applyNumberFormat="1" applyFont="1" applyFill="1" applyBorder="1" applyAlignment="1" applyProtection="1">
      <alignment horizontal="center" vertical="center"/>
      <protection hidden="1"/>
    </xf>
    <xf numFmtId="49" fontId="11" fillId="2" borderId="25" xfId="0" applyNumberFormat="1" applyFont="1" applyFill="1" applyBorder="1" applyAlignment="1" applyProtection="1">
      <alignment horizontal="center" vertical="center"/>
    </xf>
    <xf numFmtId="49" fontId="11" fillId="2" borderId="20" xfId="0" applyNumberFormat="1" applyFont="1" applyFill="1" applyBorder="1" applyAlignment="1" applyProtection="1">
      <alignment horizontal="center" vertical="center"/>
    </xf>
    <xf numFmtId="49" fontId="3" fillId="0" borderId="4" xfId="0" applyNumberFormat="1" applyFont="1" applyFill="1" applyBorder="1" applyAlignment="1" applyProtection="1">
      <alignment horizontal="center" vertical="center" wrapText="1"/>
      <protection locked="0"/>
    </xf>
    <xf numFmtId="49" fontId="3" fillId="0" borderId="5" xfId="0" applyNumberFormat="1" applyFont="1" applyFill="1" applyBorder="1" applyAlignment="1" applyProtection="1">
      <alignment horizontal="center" vertical="center" wrapText="1"/>
      <protection locked="0"/>
    </xf>
    <xf numFmtId="49" fontId="3" fillId="0" borderId="13" xfId="0" applyNumberFormat="1" applyFont="1" applyFill="1" applyBorder="1" applyAlignment="1" applyProtection="1">
      <alignment horizontal="center" vertical="center" wrapText="1"/>
      <protection locked="0"/>
    </xf>
    <xf numFmtId="49" fontId="3" fillId="0" borderId="14" xfId="0" applyNumberFormat="1" applyFont="1" applyFill="1" applyBorder="1" applyAlignment="1" applyProtection="1">
      <alignment horizontal="center" vertical="center" wrapText="1"/>
      <protection locked="0"/>
    </xf>
    <xf numFmtId="0" fontId="3" fillId="2" borderId="9" xfId="0" applyNumberFormat="1" applyFont="1" applyFill="1" applyBorder="1" applyAlignment="1" applyProtection="1">
      <alignment vertical="center"/>
      <protection locked="0"/>
    </xf>
    <xf numFmtId="0" fontId="3" fillId="2" borderId="10" xfId="0" applyNumberFormat="1" applyFont="1" applyFill="1" applyBorder="1" applyAlignment="1" applyProtection="1">
      <alignment vertical="center"/>
      <protection locked="0"/>
    </xf>
    <xf numFmtId="0" fontId="3" fillId="2" borderId="33" xfId="0" applyNumberFormat="1" applyFont="1" applyFill="1" applyBorder="1" applyAlignment="1" applyProtection="1">
      <alignment vertical="center"/>
      <protection locked="0"/>
    </xf>
    <xf numFmtId="0" fontId="3" fillId="2" borderId="35" xfId="0" applyNumberFormat="1" applyFont="1" applyFill="1" applyBorder="1" applyAlignment="1" applyProtection="1">
      <alignment vertical="center"/>
      <protection locked="0"/>
    </xf>
    <xf numFmtId="49" fontId="9" fillId="0" borderId="65" xfId="0" applyNumberFormat="1" applyFont="1" applyFill="1" applyBorder="1" applyAlignment="1" applyProtection="1">
      <alignment horizontal="center" vertical="center"/>
      <protection locked="0"/>
    </xf>
    <xf numFmtId="49" fontId="9" fillId="0" borderId="66" xfId="0" applyNumberFormat="1" applyFont="1" applyFill="1" applyBorder="1" applyAlignment="1" applyProtection="1">
      <alignment horizontal="center" vertical="center"/>
      <protection locked="0"/>
    </xf>
    <xf numFmtId="49" fontId="9" fillId="0" borderId="95"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10" fillId="0" borderId="2" xfId="0" applyFont="1" applyFill="1" applyBorder="1" applyAlignment="1" applyProtection="1">
      <alignment horizontal="center" vertical="center"/>
      <protection hidden="1"/>
    </xf>
    <xf numFmtId="0" fontId="9" fillId="0" borderId="96" xfId="0" applyNumberFormat="1" applyFont="1" applyFill="1" applyBorder="1" applyAlignment="1" applyProtection="1">
      <alignment horizontal="left" vertical="center"/>
      <protection hidden="1"/>
    </xf>
    <xf numFmtId="0" fontId="9" fillId="0" borderId="66" xfId="0" applyNumberFormat="1" applyFont="1" applyFill="1" applyBorder="1" applyAlignment="1" applyProtection="1">
      <alignment horizontal="left" vertical="center"/>
      <protection hidden="1"/>
    </xf>
    <xf numFmtId="0" fontId="8" fillId="4" borderId="4" xfId="0" applyFont="1" applyFill="1" applyBorder="1" applyAlignment="1" applyProtection="1">
      <alignment horizontal="left" vertical="top" wrapText="1"/>
      <protection locked="0"/>
    </xf>
    <xf numFmtId="0" fontId="8" fillId="4" borderId="7" xfId="0" applyFont="1" applyFill="1" applyBorder="1" applyAlignment="1" applyProtection="1">
      <alignment horizontal="left" vertical="top" wrapText="1"/>
      <protection locked="0"/>
    </xf>
    <xf numFmtId="0" fontId="8" fillId="4" borderId="5" xfId="0" applyFont="1" applyFill="1" applyBorder="1" applyAlignment="1" applyProtection="1">
      <alignment horizontal="left" vertical="top" wrapText="1"/>
      <protection locked="0"/>
    </xf>
    <xf numFmtId="0" fontId="8" fillId="4" borderId="17" xfId="0" applyFont="1" applyFill="1" applyBorder="1" applyAlignment="1" applyProtection="1">
      <alignment horizontal="left" vertical="top" wrapText="1"/>
      <protection locked="0"/>
    </xf>
    <xf numFmtId="0" fontId="8" fillId="4" borderId="0" xfId="0" applyFont="1" applyFill="1" applyBorder="1" applyAlignment="1" applyProtection="1">
      <alignment horizontal="left" vertical="top" wrapText="1"/>
      <protection locked="0"/>
    </xf>
    <xf numFmtId="0" fontId="8" fillId="4" borderId="19" xfId="0" applyFont="1" applyFill="1" applyBorder="1" applyAlignment="1" applyProtection="1">
      <alignment horizontal="left" vertical="top" wrapText="1"/>
      <protection locked="0"/>
    </xf>
    <xf numFmtId="0" fontId="8" fillId="4" borderId="13" xfId="0" applyFont="1" applyFill="1" applyBorder="1" applyAlignment="1" applyProtection="1">
      <alignment horizontal="left" vertical="top" wrapText="1"/>
      <protection locked="0"/>
    </xf>
    <xf numFmtId="0" fontId="8" fillId="4" borderId="20" xfId="0" applyFont="1" applyFill="1" applyBorder="1" applyAlignment="1" applyProtection="1">
      <alignment horizontal="left" vertical="top" wrapText="1"/>
      <protection locked="0"/>
    </xf>
    <xf numFmtId="0" fontId="8" fillId="4" borderId="14" xfId="0" applyFont="1" applyFill="1" applyBorder="1" applyAlignment="1" applyProtection="1">
      <alignment horizontal="left" vertical="top" wrapText="1"/>
      <protection locked="0"/>
    </xf>
    <xf numFmtId="49" fontId="3" fillId="0" borderId="4" xfId="0" applyNumberFormat="1" applyFont="1" applyFill="1" applyBorder="1" applyAlignment="1" applyProtection="1">
      <alignment horizontal="center" vertical="center"/>
      <protection locked="0"/>
    </xf>
    <xf numFmtId="49" fontId="3" fillId="0" borderId="7" xfId="0" applyNumberFormat="1" applyFont="1" applyFill="1" applyBorder="1" applyAlignment="1" applyProtection="1">
      <alignment horizontal="center" vertical="center"/>
      <protection locked="0"/>
    </xf>
    <xf numFmtId="49" fontId="3" fillId="0" borderId="75" xfId="0" applyNumberFormat="1" applyFont="1" applyFill="1" applyBorder="1" applyAlignment="1" applyProtection="1">
      <alignment horizontal="center" vertical="center"/>
      <protection locked="0"/>
    </xf>
    <xf numFmtId="49" fontId="3" fillId="0" borderId="13" xfId="0" applyNumberFormat="1" applyFont="1" applyFill="1" applyBorder="1" applyAlignment="1" applyProtection="1">
      <alignment horizontal="center" vertical="center"/>
      <protection locked="0"/>
    </xf>
    <xf numFmtId="49" fontId="3" fillId="0" borderId="20" xfId="0" applyNumberFormat="1" applyFont="1" applyFill="1" applyBorder="1" applyAlignment="1" applyProtection="1">
      <alignment horizontal="center" vertical="center"/>
      <protection locked="0"/>
    </xf>
    <xf numFmtId="49" fontId="3" fillId="0" borderId="48" xfId="0" applyNumberFormat="1"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center" vertical="center" wrapText="1"/>
      <protection locked="0"/>
    </xf>
    <xf numFmtId="0" fontId="16" fillId="0" borderId="0" xfId="0" applyFont="1" applyFill="1" applyBorder="1" applyAlignment="1" applyProtection="1">
      <alignment horizontal="right" vertical="top"/>
    </xf>
    <xf numFmtId="0" fontId="12" fillId="4" borderId="9" xfId="0" applyNumberFormat="1" applyFont="1" applyFill="1" applyBorder="1" applyAlignment="1" applyProtection="1">
      <alignment horizontal="left" vertical="center" shrinkToFit="1"/>
      <protection locked="0"/>
    </xf>
    <xf numFmtId="0" fontId="12" fillId="4" borderId="11" xfId="0" applyNumberFormat="1" applyFont="1" applyFill="1" applyBorder="1" applyAlignment="1" applyProtection="1">
      <alignment horizontal="left" vertical="center" shrinkToFit="1"/>
      <protection locked="0"/>
    </xf>
    <xf numFmtId="0" fontId="12" fillId="4" borderId="52" xfId="0" applyNumberFormat="1" applyFont="1" applyFill="1" applyBorder="1" applyAlignment="1" applyProtection="1">
      <alignment horizontal="left" vertical="center" shrinkToFit="1"/>
      <protection locked="0"/>
    </xf>
    <xf numFmtId="49" fontId="12" fillId="0" borderId="13" xfId="0" applyNumberFormat="1" applyFont="1" applyFill="1" applyBorder="1" applyAlignment="1" applyProtection="1">
      <alignment horizontal="center" vertical="center" wrapText="1"/>
      <protection locked="0"/>
    </xf>
    <xf numFmtId="49" fontId="12" fillId="0" borderId="14" xfId="0" applyNumberFormat="1" applyFont="1" applyFill="1" applyBorder="1" applyAlignment="1" applyProtection="1">
      <alignment horizontal="center" vertical="center" wrapText="1"/>
      <protection locked="0"/>
    </xf>
    <xf numFmtId="0" fontId="15" fillId="4" borderId="70" xfId="0" applyFont="1" applyFill="1" applyBorder="1" applyAlignment="1">
      <alignment horizontal="left" vertical="center" wrapText="1"/>
    </xf>
    <xf numFmtId="0" fontId="15" fillId="4" borderId="102" xfId="0" applyFont="1" applyFill="1" applyBorder="1" applyAlignment="1">
      <alignment horizontal="left" vertical="center" wrapText="1"/>
    </xf>
    <xf numFmtId="0" fontId="8" fillId="0" borderId="70" xfId="0" applyFont="1" applyFill="1" applyBorder="1" applyAlignment="1" applyProtection="1">
      <alignment horizontal="left" vertical="center"/>
      <protection locked="0"/>
    </xf>
    <xf numFmtId="0" fontId="8" fillId="0" borderId="77" xfId="0" applyFont="1" applyFill="1" applyBorder="1" applyAlignment="1" applyProtection="1">
      <alignment horizontal="left" vertical="center"/>
      <protection locked="0"/>
    </xf>
    <xf numFmtId="0" fontId="9" fillId="2" borderId="76" xfId="0" applyFont="1" applyFill="1" applyBorder="1" applyAlignment="1" applyProtection="1">
      <alignment horizontal="center"/>
      <protection locked="0"/>
    </xf>
    <xf numFmtId="0" fontId="9" fillId="2" borderId="70" xfId="0" applyFont="1" applyFill="1" applyBorder="1" applyAlignment="1" applyProtection="1">
      <alignment horizontal="center"/>
      <protection locked="0"/>
    </xf>
    <xf numFmtId="0" fontId="6" fillId="2" borderId="76" xfId="0" applyFont="1" applyFill="1" applyBorder="1" applyAlignment="1" applyProtection="1">
      <alignment horizontal="center"/>
      <protection locked="0"/>
    </xf>
    <xf numFmtId="0" fontId="6" fillId="2" borderId="70" xfId="0" applyFont="1" applyFill="1" applyBorder="1" applyAlignment="1" applyProtection="1">
      <alignment horizontal="center"/>
      <protection locked="0"/>
    </xf>
    <xf numFmtId="38" fontId="7" fillId="0" borderId="65" xfId="1" applyFont="1" applyFill="1" applyBorder="1" applyAlignment="1" applyProtection="1">
      <alignment horizontal="center" vertical="center"/>
      <protection locked="0"/>
    </xf>
    <xf numFmtId="38" fontId="7" fillId="0" borderId="66" xfId="1" applyFont="1" applyFill="1" applyBorder="1" applyAlignment="1" applyProtection="1">
      <alignment horizontal="center" vertical="center"/>
      <protection locked="0"/>
    </xf>
    <xf numFmtId="38" fontId="7" fillId="0" borderId="67" xfId="1" applyFont="1" applyFill="1" applyBorder="1" applyAlignment="1" applyProtection="1">
      <alignment horizontal="center" vertical="center"/>
      <protection locked="0"/>
    </xf>
    <xf numFmtId="0" fontId="3" fillId="4" borderId="54" xfId="0" applyNumberFormat="1" applyFont="1" applyFill="1" applyBorder="1" applyAlignment="1" applyProtection="1">
      <alignment vertical="center"/>
      <protection locked="0"/>
    </xf>
    <xf numFmtId="0" fontId="3" fillId="4" borderId="34" xfId="0" applyNumberFormat="1" applyFont="1" applyFill="1" applyBorder="1" applyAlignment="1" applyProtection="1">
      <alignment vertical="center"/>
      <protection locked="0"/>
    </xf>
    <xf numFmtId="0" fontId="3" fillId="4" borderId="35" xfId="0" applyNumberFormat="1" applyFont="1" applyFill="1" applyBorder="1" applyAlignment="1" applyProtection="1">
      <alignment vertical="center"/>
      <protection locked="0"/>
    </xf>
    <xf numFmtId="0" fontId="3" fillId="2" borderId="11" xfId="0" applyNumberFormat="1" applyFont="1" applyFill="1" applyBorder="1" applyAlignment="1" applyProtection="1">
      <alignment vertical="center"/>
      <protection locked="0"/>
    </xf>
    <xf numFmtId="0" fontId="3" fillId="2" borderId="34" xfId="0" applyNumberFormat="1" applyFont="1" applyFill="1" applyBorder="1" applyAlignment="1" applyProtection="1">
      <alignment vertical="center"/>
      <protection locked="0"/>
    </xf>
    <xf numFmtId="178" fontId="3" fillId="2" borderId="33" xfId="0" applyNumberFormat="1" applyFont="1" applyFill="1" applyBorder="1" applyAlignment="1" applyProtection="1">
      <alignment vertical="center"/>
      <protection locked="0"/>
    </xf>
    <xf numFmtId="49" fontId="3" fillId="0" borderId="74" xfId="0" applyNumberFormat="1" applyFont="1" applyFill="1" applyBorder="1" applyAlignment="1" applyProtection="1">
      <alignment horizontal="center" vertical="center"/>
      <protection locked="0"/>
    </xf>
    <xf numFmtId="49" fontId="3" fillId="0" borderId="5" xfId="0" applyNumberFormat="1" applyFont="1" applyFill="1" applyBorder="1" applyAlignment="1" applyProtection="1">
      <alignment horizontal="center" vertical="center"/>
      <protection locked="0"/>
    </xf>
    <xf numFmtId="49" fontId="3" fillId="0" borderId="47" xfId="0" applyNumberFormat="1" applyFont="1" applyFill="1" applyBorder="1" applyAlignment="1" applyProtection="1">
      <alignment horizontal="center" vertical="center"/>
      <protection locked="0"/>
    </xf>
    <xf numFmtId="49" fontId="3" fillId="0" borderId="14" xfId="0" applyNumberFormat="1" applyFont="1" applyFill="1" applyBorder="1" applyAlignment="1" applyProtection="1">
      <alignment horizontal="center" vertical="center"/>
      <protection locked="0"/>
    </xf>
    <xf numFmtId="0" fontId="3" fillId="4" borderId="33" xfId="0" applyNumberFormat="1" applyFont="1" applyFill="1" applyBorder="1" applyAlignment="1" applyProtection="1">
      <alignment vertical="center" shrinkToFit="1"/>
      <protection locked="0"/>
    </xf>
    <xf numFmtId="0" fontId="3" fillId="4" borderId="34" xfId="0" applyNumberFormat="1" applyFont="1" applyFill="1" applyBorder="1" applyAlignment="1" applyProtection="1">
      <alignment vertical="center" shrinkToFit="1"/>
      <protection locked="0"/>
    </xf>
    <xf numFmtId="0" fontId="3" fillId="4" borderId="35" xfId="0" applyNumberFormat="1" applyFont="1" applyFill="1" applyBorder="1" applyAlignment="1" applyProtection="1">
      <alignment vertical="center" shrinkToFit="1"/>
      <protection locked="0"/>
    </xf>
    <xf numFmtId="0" fontId="3" fillId="4" borderId="55" xfId="0" applyNumberFormat="1" applyFont="1" applyFill="1" applyBorder="1" applyAlignment="1" applyProtection="1">
      <alignment vertical="center"/>
      <protection locked="0"/>
    </xf>
    <xf numFmtId="0" fontId="3" fillId="4" borderId="16" xfId="0" applyNumberFormat="1" applyFont="1" applyFill="1" applyBorder="1" applyAlignment="1" applyProtection="1">
      <alignment vertical="center"/>
      <protection locked="0"/>
    </xf>
    <xf numFmtId="0" fontId="3" fillId="4" borderId="30" xfId="0" applyNumberFormat="1" applyFont="1" applyFill="1" applyBorder="1" applyAlignment="1" applyProtection="1">
      <alignment vertical="center"/>
      <protection locked="0"/>
    </xf>
    <xf numFmtId="178" fontId="3" fillId="0" borderId="33" xfId="0" applyNumberFormat="1" applyFont="1" applyFill="1" applyBorder="1" applyAlignment="1" applyProtection="1">
      <alignment vertical="center"/>
      <protection locked="0"/>
    </xf>
    <xf numFmtId="178" fontId="3" fillId="0" borderId="35" xfId="0" applyNumberFormat="1" applyFont="1" applyFill="1" applyBorder="1" applyAlignment="1" applyProtection="1">
      <alignment vertical="center"/>
      <protection locked="0"/>
    </xf>
    <xf numFmtId="0" fontId="3" fillId="4" borderId="15" xfId="0" applyNumberFormat="1" applyFont="1" applyFill="1" applyBorder="1" applyAlignment="1" applyProtection="1">
      <alignment vertical="center"/>
      <protection locked="0"/>
    </xf>
    <xf numFmtId="0" fontId="3" fillId="4" borderId="33" xfId="0" applyNumberFormat="1" applyFont="1" applyFill="1" applyBorder="1" applyAlignment="1" applyProtection="1">
      <alignment vertical="center"/>
      <protection locked="0"/>
    </xf>
    <xf numFmtId="178" fontId="3" fillId="0" borderId="59" xfId="0" applyNumberFormat="1" applyFont="1" applyFill="1" applyBorder="1" applyAlignment="1" applyProtection="1">
      <alignment vertical="center"/>
      <protection locked="0"/>
    </xf>
    <xf numFmtId="178" fontId="3" fillId="0" borderId="58" xfId="0" applyNumberFormat="1" applyFont="1" applyFill="1" applyBorder="1" applyAlignment="1" applyProtection="1">
      <alignment vertical="center"/>
      <protection locked="0"/>
    </xf>
    <xf numFmtId="0" fontId="3" fillId="4" borderId="51" xfId="0" applyNumberFormat="1" applyFont="1" applyFill="1" applyBorder="1" applyAlignment="1" applyProtection="1">
      <alignment vertical="center"/>
      <protection locked="0"/>
    </xf>
    <xf numFmtId="0" fontId="3" fillId="4" borderId="11" xfId="0" applyNumberFormat="1" applyFont="1" applyFill="1" applyBorder="1" applyAlignment="1" applyProtection="1">
      <alignment vertical="center"/>
      <protection locked="0"/>
    </xf>
    <xf numFmtId="0" fontId="3" fillId="4" borderId="10" xfId="0" applyNumberFormat="1" applyFont="1" applyFill="1" applyBorder="1" applyAlignment="1" applyProtection="1">
      <alignment vertical="center"/>
      <protection locked="0"/>
    </xf>
    <xf numFmtId="49" fontId="3" fillId="0" borderId="7" xfId="0" applyNumberFormat="1" applyFont="1" applyFill="1" applyBorder="1" applyAlignment="1" applyProtection="1">
      <alignment horizontal="center" vertical="center" wrapText="1"/>
      <protection locked="0"/>
    </xf>
    <xf numFmtId="49" fontId="3" fillId="0" borderId="20" xfId="0" applyNumberFormat="1" applyFont="1" applyFill="1" applyBorder="1" applyAlignment="1" applyProtection="1">
      <alignment horizontal="center" vertical="center" wrapText="1"/>
      <protection locked="0"/>
    </xf>
    <xf numFmtId="0" fontId="16" fillId="0" borderId="7"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3" fillId="4" borderId="37" xfId="0" applyNumberFormat="1" applyFont="1" applyFill="1" applyBorder="1" applyAlignment="1" applyProtection="1">
      <alignment horizontal="center" vertical="center"/>
      <protection locked="0"/>
    </xf>
    <xf numFmtId="49" fontId="3" fillId="0" borderId="49" xfId="0" applyNumberFormat="1" applyFont="1" applyFill="1" applyBorder="1" applyAlignment="1" applyProtection="1">
      <alignment horizontal="center" vertical="center"/>
      <protection locked="0"/>
    </xf>
    <xf numFmtId="49" fontId="3" fillId="0" borderId="2" xfId="0" applyNumberFormat="1" applyFont="1" applyFill="1" applyBorder="1" applyAlignment="1" applyProtection="1">
      <alignment horizontal="center" vertical="center"/>
      <protection locked="0"/>
    </xf>
    <xf numFmtId="0" fontId="3" fillId="2" borderId="37" xfId="0" applyNumberFormat="1" applyFont="1" applyFill="1" applyBorder="1" applyAlignment="1" applyProtection="1">
      <alignment horizontal="center" vertical="center"/>
      <protection locked="0"/>
    </xf>
    <xf numFmtId="49" fontId="8" fillId="0" borderId="60" xfId="0" applyNumberFormat="1" applyFont="1" applyFill="1" applyBorder="1" applyAlignment="1" applyProtection="1">
      <alignment horizontal="right" vertical="center"/>
      <protection locked="0"/>
    </xf>
    <xf numFmtId="49" fontId="8" fillId="0" borderId="61" xfId="0" applyNumberFormat="1" applyFont="1" applyFill="1" applyBorder="1" applyAlignment="1" applyProtection="1">
      <alignment horizontal="right" vertical="center"/>
      <protection locked="0"/>
    </xf>
    <xf numFmtId="49" fontId="8" fillId="0" borderId="70" xfId="0" applyNumberFormat="1" applyFont="1" applyFill="1" applyBorder="1" applyAlignment="1" applyProtection="1">
      <alignment horizontal="right" vertical="center"/>
      <protection locked="0"/>
    </xf>
    <xf numFmtId="49" fontId="3" fillId="0" borderId="1" xfId="0" applyNumberFormat="1" applyFont="1" applyFill="1" applyBorder="1" applyAlignment="1" applyProtection="1">
      <alignment horizontal="center" vertical="center"/>
      <protection locked="0"/>
    </xf>
    <xf numFmtId="0" fontId="3" fillId="4" borderId="31" xfId="0" applyNumberFormat="1" applyFont="1" applyFill="1" applyBorder="1" applyAlignment="1" applyProtection="1">
      <alignment horizontal="center" vertical="center"/>
      <protection locked="0"/>
    </xf>
    <xf numFmtId="0" fontId="3" fillId="4" borderId="33" xfId="0" applyNumberFormat="1" applyFont="1" applyFill="1" applyBorder="1" applyAlignment="1" applyProtection="1">
      <alignment horizontal="center" vertical="center" shrinkToFit="1"/>
      <protection locked="0"/>
    </xf>
    <xf numFmtId="0" fontId="3" fillId="4" borderId="34" xfId="0" applyNumberFormat="1" applyFont="1" applyFill="1" applyBorder="1" applyAlignment="1" applyProtection="1">
      <alignment horizontal="center" vertical="center" shrinkToFit="1"/>
      <protection locked="0"/>
    </xf>
    <xf numFmtId="0" fontId="3" fillId="4" borderId="35" xfId="0" applyNumberFormat="1" applyFont="1" applyFill="1" applyBorder="1" applyAlignment="1" applyProtection="1">
      <alignment horizontal="center" vertical="center" shrinkToFit="1"/>
      <protection locked="0"/>
    </xf>
    <xf numFmtId="49" fontId="3" fillId="0" borderId="18" xfId="0" applyNumberFormat="1" applyFont="1" applyFill="1" applyBorder="1" applyAlignment="1" applyProtection="1">
      <alignment horizontal="center" vertical="center"/>
      <protection locked="0"/>
    </xf>
    <xf numFmtId="49" fontId="8" fillId="0" borderId="53" xfId="0" applyNumberFormat="1" applyFont="1" applyFill="1" applyBorder="1" applyAlignment="1" applyProtection="1">
      <alignment horizontal="right" vertical="center"/>
      <protection locked="0"/>
    </xf>
    <xf numFmtId="49" fontId="8" fillId="0" borderId="0" xfId="0" applyNumberFormat="1" applyFont="1" applyFill="1" applyBorder="1" applyAlignment="1" applyProtection="1">
      <alignment horizontal="right" vertical="center"/>
      <protection locked="0"/>
    </xf>
    <xf numFmtId="184" fontId="8" fillId="0" borderId="65" xfId="0" applyNumberFormat="1" applyFont="1" applyFill="1" applyBorder="1" applyAlignment="1" applyProtection="1">
      <alignment horizontal="center" vertical="center"/>
      <protection locked="0"/>
    </xf>
    <xf numFmtId="184" fontId="8" fillId="0" borderId="67" xfId="0" applyNumberFormat="1" applyFont="1" applyFill="1" applyBorder="1" applyAlignment="1" applyProtection="1">
      <alignment horizontal="center" vertical="center"/>
      <protection locked="0"/>
    </xf>
    <xf numFmtId="0" fontId="3" fillId="4" borderId="85" xfId="0" applyNumberFormat="1" applyFont="1" applyFill="1" applyBorder="1" applyAlignment="1" applyProtection="1">
      <alignment horizontal="center" vertical="center"/>
      <protection locked="0"/>
    </xf>
    <xf numFmtId="49" fontId="3" fillId="0" borderId="104" xfId="0" applyNumberFormat="1" applyFont="1" applyFill="1" applyBorder="1" applyAlignment="1" applyProtection="1">
      <alignment vertical="center"/>
      <protection locked="0"/>
    </xf>
    <xf numFmtId="49" fontId="3" fillId="0" borderId="105" xfId="0" applyNumberFormat="1" applyFont="1" applyFill="1" applyBorder="1" applyAlignment="1" applyProtection="1">
      <alignment vertical="center"/>
      <protection locked="0"/>
    </xf>
    <xf numFmtId="49" fontId="3" fillId="0" borderId="106" xfId="0" applyNumberFormat="1" applyFont="1" applyFill="1" applyBorder="1" applyAlignment="1" applyProtection="1">
      <alignment vertical="center"/>
      <protection locked="0"/>
    </xf>
    <xf numFmtId="0" fontId="3" fillId="4" borderId="37" xfId="0" applyNumberFormat="1" applyFont="1" applyFill="1" applyBorder="1" applyAlignment="1" applyProtection="1">
      <alignment vertical="center"/>
      <protection locked="0"/>
    </xf>
    <xf numFmtId="0" fontId="3" fillId="4" borderId="86" xfId="0" applyNumberFormat="1" applyFont="1" applyFill="1" applyBorder="1" applyAlignment="1" applyProtection="1">
      <alignment vertical="center"/>
      <protection locked="0"/>
    </xf>
    <xf numFmtId="0" fontId="3" fillId="4" borderId="69" xfId="0" applyNumberFormat="1" applyFont="1" applyFill="1" applyBorder="1" applyAlignment="1" applyProtection="1">
      <alignment vertical="center"/>
      <protection locked="0"/>
    </xf>
    <xf numFmtId="0" fontId="3" fillId="4" borderId="88" xfId="0" applyNumberFormat="1" applyFont="1" applyFill="1" applyBorder="1" applyAlignment="1" applyProtection="1">
      <alignment vertical="center"/>
      <protection locked="0"/>
    </xf>
    <xf numFmtId="0" fontId="3" fillId="4" borderId="32" xfId="0" applyNumberFormat="1" applyFont="1" applyFill="1" applyBorder="1" applyAlignment="1" applyProtection="1">
      <alignment horizontal="center" vertical="center"/>
      <protection locked="0"/>
    </xf>
    <xf numFmtId="0" fontId="3" fillId="2" borderId="69" xfId="0" applyNumberFormat="1" applyFont="1" applyFill="1" applyBorder="1" applyAlignment="1" applyProtection="1">
      <alignment horizontal="center" vertical="center"/>
      <protection locked="0"/>
    </xf>
    <xf numFmtId="0" fontId="16" fillId="0" borderId="0" xfId="0" applyFont="1" applyAlignment="1">
      <alignment horizontal="left" vertical="center"/>
    </xf>
    <xf numFmtId="0" fontId="3" fillId="0" borderId="92" xfId="0" applyNumberFormat="1" applyFont="1" applyFill="1" applyBorder="1" applyAlignment="1" applyProtection="1">
      <alignment vertical="center"/>
      <protection locked="0"/>
    </xf>
    <xf numFmtId="0" fontId="3" fillId="0" borderId="6" xfId="0" applyNumberFormat="1" applyFont="1" applyFill="1" applyBorder="1" applyAlignment="1" applyProtection="1">
      <alignment vertical="center"/>
      <protection locked="0"/>
    </xf>
    <xf numFmtId="0" fontId="3" fillId="0" borderId="103" xfId="0" applyNumberFormat="1" applyFont="1" applyFill="1" applyBorder="1" applyAlignment="1" applyProtection="1">
      <alignment vertical="center"/>
      <protection locked="0"/>
    </xf>
    <xf numFmtId="0" fontId="8" fillId="0" borderId="65" xfId="0" applyNumberFormat="1" applyFont="1" applyFill="1" applyBorder="1" applyAlignment="1" applyProtection="1">
      <alignment horizontal="center" vertical="center"/>
      <protection locked="0"/>
    </xf>
    <xf numFmtId="0" fontId="8" fillId="0" borderId="66" xfId="0" applyNumberFormat="1" applyFont="1" applyFill="1" applyBorder="1" applyAlignment="1" applyProtection="1">
      <alignment horizontal="center" vertical="center"/>
      <protection locked="0"/>
    </xf>
    <xf numFmtId="0" fontId="8" fillId="0" borderId="67"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left" vertical="top" wrapText="1"/>
      <protection locked="0"/>
    </xf>
    <xf numFmtId="0" fontId="20" fillId="0" borderId="96" xfId="0" applyNumberFormat="1" applyFont="1" applyFill="1" applyBorder="1" applyAlignment="1" applyProtection="1">
      <alignment horizontal="center" vertical="center"/>
      <protection hidden="1"/>
    </xf>
    <xf numFmtId="0" fontId="20" fillId="0" borderId="66" xfId="0" applyNumberFormat="1" applyFont="1" applyFill="1" applyBorder="1" applyAlignment="1" applyProtection="1">
      <alignment horizontal="center" vertical="center"/>
      <protection hidden="1"/>
    </xf>
    <xf numFmtId="0" fontId="20" fillId="0" borderId="95" xfId="0" applyNumberFormat="1" applyFont="1" applyFill="1" applyBorder="1" applyAlignment="1" applyProtection="1">
      <alignment horizontal="center" vertical="center"/>
      <protection hidden="1"/>
    </xf>
    <xf numFmtId="0" fontId="8" fillId="0" borderId="49" xfId="0" applyNumberFormat="1" applyFont="1" applyFill="1" applyBorder="1" applyAlignment="1" applyProtection="1">
      <alignment horizontal="right" vertical="center"/>
      <protection locked="0"/>
    </xf>
    <xf numFmtId="0" fontId="8" fillId="0" borderId="2" xfId="0" applyNumberFormat="1" applyFont="1" applyFill="1" applyBorder="1" applyAlignment="1" applyProtection="1">
      <alignment horizontal="right" vertical="center"/>
      <protection locked="0"/>
    </xf>
    <xf numFmtId="0" fontId="8" fillId="0" borderId="50" xfId="0" applyNumberFormat="1" applyFont="1" applyFill="1" applyBorder="1" applyAlignment="1" applyProtection="1">
      <alignment horizontal="right" vertical="center"/>
      <protection locked="0"/>
    </xf>
    <xf numFmtId="49" fontId="8" fillId="0" borderId="56" xfId="0" applyNumberFormat="1" applyFont="1" applyFill="1" applyBorder="1" applyAlignment="1" applyProtection="1">
      <alignment horizontal="right" vertical="center"/>
      <protection locked="0"/>
    </xf>
    <xf numFmtId="49" fontId="8" fillId="0" borderId="57" xfId="0" applyNumberFormat="1" applyFont="1" applyFill="1" applyBorder="1" applyAlignment="1" applyProtection="1">
      <alignment horizontal="right" vertical="center"/>
      <protection locked="0"/>
    </xf>
    <xf numFmtId="0" fontId="16" fillId="0" borderId="0" xfId="0" applyFont="1" applyAlignment="1">
      <alignment horizontal="left" vertical="top" shrinkToFit="1"/>
    </xf>
    <xf numFmtId="0" fontId="3" fillId="4" borderId="87" xfId="0" applyNumberFormat="1" applyFont="1" applyFill="1" applyBorder="1" applyAlignment="1" applyProtection="1">
      <alignment horizontal="center" vertical="center"/>
      <protection locked="0"/>
    </xf>
    <xf numFmtId="0" fontId="3" fillId="4" borderId="9" xfId="0" applyNumberFormat="1" applyFont="1" applyFill="1" applyBorder="1" applyAlignment="1" applyProtection="1">
      <alignment vertical="center" shrinkToFit="1"/>
      <protection locked="0"/>
    </xf>
    <xf numFmtId="0" fontId="3" fillId="4" borderId="11" xfId="0" applyNumberFormat="1" applyFont="1" applyFill="1" applyBorder="1" applyAlignment="1" applyProtection="1">
      <alignment vertical="center" shrinkToFit="1"/>
      <protection locked="0"/>
    </xf>
    <xf numFmtId="0" fontId="3" fillId="4" borderId="10" xfId="0" applyNumberFormat="1" applyFont="1" applyFill="1" applyBorder="1" applyAlignment="1" applyProtection="1">
      <alignment vertical="center" shrinkToFit="1"/>
      <protection locked="0"/>
    </xf>
    <xf numFmtId="0" fontId="3" fillId="2" borderId="31" xfId="0" applyNumberFormat="1" applyFont="1" applyFill="1" applyBorder="1" applyAlignment="1" applyProtection="1">
      <alignment horizontal="center" vertical="center"/>
      <protection locked="0"/>
    </xf>
    <xf numFmtId="0" fontId="3" fillId="4" borderId="83" xfId="0" applyNumberFormat="1" applyFont="1" applyFill="1" applyBorder="1" applyAlignment="1" applyProtection="1">
      <alignment horizontal="center" vertical="center"/>
      <protection locked="0"/>
    </xf>
    <xf numFmtId="0" fontId="3" fillId="4" borderId="33" xfId="0" applyNumberFormat="1" applyFont="1" applyFill="1" applyBorder="1" applyAlignment="1" applyProtection="1">
      <alignment horizontal="center" vertical="center"/>
      <protection locked="0"/>
    </xf>
    <xf numFmtId="0" fontId="3" fillId="4" borderId="34" xfId="0" applyNumberFormat="1" applyFont="1" applyFill="1" applyBorder="1" applyAlignment="1" applyProtection="1">
      <alignment horizontal="center" vertical="center"/>
      <protection locked="0"/>
    </xf>
    <xf numFmtId="0" fontId="3" fillId="4" borderId="78" xfId="0" applyNumberFormat="1" applyFont="1" applyFill="1" applyBorder="1" applyAlignment="1" applyProtection="1">
      <alignment horizontal="center" vertical="center"/>
      <protection locked="0"/>
    </xf>
    <xf numFmtId="49" fontId="3" fillId="0" borderId="68" xfId="0" applyNumberFormat="1" applyFont="1" applyFill="1" applyBorder="1" applyAlignment="1" applyProtection="1">
      <alignment horizontal="center" vertical="center"/>
      <protection locked="0"/>
    </xf>
    <xf numFmtId="49" fontId="3" fillId="0" borderId="81" xfId="0" applyNumberFormat="1" applyFont="1" applyFill="1" applyBorder="1" applyAlignment="1" applyProtection="1">
      <alignment horizontal="center" vertical="center"/>
      <protection locked="0"/>
    </xf>
    <xf numFmtId="49" fontId="3" fillId="0" borderId="64" xfId="0" applyNumberFormat="1" applyFont="1" applyFill="1" applyBorder="1" applyAlignment="1" applyProtection="1">
      <alignment horizontal="center" vertical="center"/>
      <protection locked="0"/>
    </xf>
    <xf numFmtId="49" fontId="3" fillId="0" borderId="80" xfId="0" applyNumberFormat="1" applyFont="1" applyFill="1" applyBorder="1" applyAlignment="1" applyProtection="1">
      <alignment horizontal="center" vertical="center"/>
      <protection locked="0"/>
    </xf>
    <xf numFmtId="49" fontId="3" fillId="0" borderId="82" xfId="0" applyNumberFormat="1" applyFont="1" applyFill="1" applyBorder="1" applyAlignment="1" applyProtection="1">
      <alignment horizontal="center" vertical="center"/>
      <protection locked="0"/>
    </xf>
    <xf numFmtId="0" fontId="3" fillId="2" borderId="15" xfId="0" applyNumberFormat="1" applyFont="1" applyFill="1" applyBorder="1" applyAlignment="1" applyProtection="1">
      <alignment vertical="center"/>
      <protection locked="0"/>
    </xf>
    <xf numFmtId="0" fontId="3" fillId="2" borderId="30" xfId="0" applyNumberFormat="1" applyFont="1" applyFill="1" applyBorder="1" applyAlignment="1" applyProtection="1">
      <alignment vertical="center"/>
      <protection locked="0"/>
    </xf>
    <xf numFmtId="0" fontId="3" fillId="2" borderId="59" xfId="0" applyNumberFormat="1" applyFont="1" applyFill="1" applyBorder="1" applyAlignment="1" applyProtection="1">
      <alignment vertical="center"/>
      <protection locked="0"/>
    </xf>
    <xf numFmtId="0" fontId="3" fillId="2" borderId="36" xfId="0" applyNumberFormat="1" applyFont="1" applyFill="1" applyBorder="1" applyAlignment="1" applyProtection="1">
      <alignment vertical="center"/>
      <protection locked="0"/>
    </xf>
    <xf numFmtId="184" fontId="8" fillId="0" borderId="65" xfId="0" applyNumberFormat="1" applyFont="1" applyFill="1" applyBorder="1" applyAlignment="1" applyProtection="1">
      <alignment horizontal="center" vertical="center"/>
    </xf>
    <xf numFmtId="184" fontId="8" fillId="0" borderId="67" xfId="0" applyNumberFormat="1" applyFont="1" applyFill="1" applyBorder="1" applyAlignment="1" applyProtection="1">
      <alignment horizontal="center" vertical="center"/>
    </xf>
    <xf numFmtId="184" fontId="20" fillId="0" borderId="97" xfId="0" applyNumberFormat="1" applyFont="1" applyFill="1" applyBorder="1" applyAlignment="1" applyProtection="1">
      <alignment horizontal="center" vertical="center"/>
      <protection hidden="1"/>
    </xf>
    <xf numFmtId="184" fontId="20" fillId="0" borderId="98" xfId="0" applyNumberFormat="1" applyFont="1" applyFill="1" applyBorder="1" applyAlignment="1" applyProtection="1">
      <alignment horizontal="center" vertical="center"/>
      <protection hidden="1"/>
    </xf>
    <xf numFmtId="0" fontId="12" fillId="4" borderId="33" xfId="0" applyNumberFormat="1" applyFont="1" applyFill="1" applyBorder="1" applyAlignment="1" applyProtection="1">
      <alignment horizontal="left" vertical="center" shrinkToFit="1"/>
      <protection locked="0"/>
    </xf>
    <xf numFmtId="0" fontId="12" fillId="4" borderId="34" xfId="0" applyNumberFormat="1" applyFont="1" applyFill="1" applyBorder="1" applyAlignment="1" applyProtection="1">
      <alignment horizontal="left" vertical="center" shrinkToFit="1"/>
      <protection locked="0"/>
    </xf>
    <xf numFmtId="0" fontId="12" fillId="4" borderId="78" xfId="0" applyNumberFormat="1" applyFont="1" applyFill="1" applyBorder="1" applyAlignment="1" applyProtection="1">
      <alignment horizontal="left" vertical="center" shrinkToFit="1"/>
      <protection locked="0"/>
    </xf>
    <xf numFmtId="184" fontId="3" fillId="2" borderId="33" xfId="0" applyNumberFormat="1" applyFont="1" applyFill="1" applyBorder="1" applyAlignment="1" applyProtection="1">
      <alignment vertical="center"/>
      <protection locked="0"/>
    </xf>
    <xf numFmtId="184" fontId="3" fillId="2" borderId="34" xfId="0" applyNumberFormat="1" applyFont="1" applyFill="1" applyBorder="1" applyAlignment="1" applyProtection="1">
      <alignment vertical="center"/>
      <protection locked="0"/>
    </xf>
    <xf numFmtId="0" fontId="3" fillId="4" borderId="84" xfId="0" applyNumberFormat="1" applyFont="1" applyFill="1" applyBorder="1" applyAlignment="1" applyProtection="1">
      <alignment horizontal="center" vertical="center"/>
      <protection locked="0"/>
    </xf>
    <xf numFmtId="49" fontId="9" fillId="3" borderId="47" xfId="0" applyNumberFormat="1" applyFont="1" applyFill="1" applyBorder="1" applyAlignment="1" applyProtection="1">
      <alignment horizontal="left" vertical="center"/>
      <protection locked="0"/>
    </xf>
    <xf numFmtId="49" fontId="9" fillId="3" borderId="20" xfId="0" applyNumberFormat="1" applyFont="1" applyFill="1" applyBorder="1" applyAlignment="1" applyProtection="1">
      <alignment horizontal="left" vertical="center"/>
      <protection locked="0"/>
    </xf>
    <xf numFmtId="49" fontId="9" fillId="3" borderId="48" xfId="0" applyNumberFormat="1" applyFont="1" applyFill="1" applyBorder="1" applyAlignment="1" applyProtection="1">
      <alignment horizontal="left" vertical="center"/>
      <protection locked="0"/>
    </xf>
    <xf numFmtId="3" fontId="8" fillId="0" borderId="18" xfId="0" applyNumberFormat="1" applyFont="1" applyFill="1" applyBorder="1" applyAlignment="1" applyProtection="1">
      <alignment horizontal="right" vertical="center" shrinkToFit="1"/>
      <protection locked="0"/>
    </xf>
    <xf numFmtId="0" fontId="8" fillId="0" borderId="18" xfId="0" applyFont="1" applyFill="1" applyBorder="1" applyAlignment="1" applyProtection="1">
      <alignment horizontal="center" vertical="center"/>
      <protection locked="0"/>
    </xf>
    <xf numFmtId="0" fontId="12"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shrinkToFit="1"/>
      <protection locked="0"/>
    </xf>
    <xf numFmtId="0" fontId="8" fillId="0" borderId="4"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4" borderId="1" xfId="0" applyFont="1" applyFill="1" applyBorder="1" applyAlignment="1" applyProtection="1">
      <alignment horizontal="left" vertical="center" shrinkToFit="1"/>
      <protection locked="0"/>
    </xf>
    <xf numFmtId="0" fontId="8" fillId="4" borderId="3" xfId="0" applyFont="1" applyFill="1" applyBorder="1" applyAlignment="1" applyProtection="1">
      <alignment horizontal="left" vertical="center" shrinkToFit="1"/>
      <protection locked="0"/>
    </xf>
    <xf numFmtId="38" fontId="8" fillId="2" borderId="1" xfId="1" applyFont="1" applyFill="1" applyBorder="1" applyAlignment="1" applyProtection="1">
      <alignment horizontal="right" vertical="center" shrinkToFit="1"/>
      <protection locked="0"/>
    </xf>
    <xf numFmtId="38" fontId="8" fillId="2" borderId="2" xfId="1" applyFont="1" applyFill="1" applyBorder="1" applyAlignment="1" applyProtection="1">
      <alignment horizontal="right" vertical="center" shrinkToFit="1"/>
      <protection locked="0"/>
    </xf>
    <xf numFmtId="38" fontId="8" fillId="2" borderId="3" xfId="1" applyFont="1" applyFill="1" applyBorder="1" applyAlignment="1" applyProtection="1">
      <alignment horizontal="right" vertical="center" shrinkToFit="1"/>
      <protection locked="0"/>
    </xf>
    <xf numFmtId="0" fontId="8" fillId="2" borderId="1"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0" borderId="1"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8" fillId="7" borderId="1" xfId="0" applyFont="1" applyFill="1" applyBorder="1" applyAlignment="1" applyProtection="1">
      <alignment horizontal="left" vertical="center" shrinkToFit="1"/>
      <protection locked="0"/>
    </xf>
    <xf numFmtId="0" fontId="8" fillId="7" borderId="3" xfId="0" applyFont="1" applyFill="1" applyBorder="1" applyAlignment="1" applyProtection="1">
      <alignment horizontal="left" vertical="center" shrinkToFit="1"/>
      <protection locked="0"/>
    </xf>
    <xf numFmtId="0" fontId="8" fillId="0" borderId="4" xfId="0" applyFont="1" applyFill="1" applyBorder="1" applyAlignment="1" applyProtection="1">
      <alignment horizontal="center" vertical="center" shrinkToFit="1"/>
      <protection locked="0"/>
    </xf>
    <xf numFmtId="0" fontId="8" fillId="0" borderId="5" xfId="0" applyFont="1" applyFill="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shrinkToFit="1"/>
      <protection locked="0"/>
    </xf>
    <xf numFmtId="0" fontId="8" fillId="0" borderId="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16" fillId="0" borderId="0" xfId="0" applyFont="1" applyFill="1" applyAlignment="1" applyProtection="1">
      <alignment horizontal="right" vertical="top"/>
      <protection locked="0"/>
    </xf>
    <xf numFmtId="178" fontId="9" fillId="0" borderId="5" xfId="0" applyNumberFormat="1" applyFont="1" applyFill="1" applyBorder="1" applyAlignment="1" applyProtection="1">
      <alignment horizontal="center" vertical="center"/>
      <protection locked="0"/>
    </xf>
    <xf numFmtId="178" fontId="9" fillId="0" borderId="19" xfId="0" applyNumberFormat="1" applyFont="1" applyFill="1" applyBorder="1" applyAlignment="1" applyProtection="1">
      <alignment horizontal="center" vertical="center"/>
      <protection locked="0"/>
    </xf>
    <xf numFmtId="178" fontId="9" fillId="0" borderId="14"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4" borderId="13" xfId="0" applyFont="1" applyFill="1" applyBorder="1" applyAlignment="1" applyProtection="1">
      <alignment horizontal="left" vertical="center"/>
      <protection locked="0"/>
    </xf>
    <xf numFmtId="0" fontId="9" fillId="4" borderId="20" xfId="0" applyFont="1" applyFill="1" applyBorder="1" applyAlignment="1" applyProtection="1">
      <alignment horizontal="left" vertical="center"/>
      <protection locked="0"/>
    </xf>
    <xf numFmtId="0" fontId="9" fillId="4" borderId="14" xfId="0" applyFont="1" applyFill="1" applyBorder="1" applyAlignment="1" applyProtection="1">
      <alignment horizontal="left" vertical="center"/>
      <protection locked="0"/>
    </xf>
    <xf numFmtId="0" fontId="9" fillId="2" borderId="17"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178" fontId="9" fillId="2" borderId="17" xfId="0" applyNumberFormat="1" applyFont="1" applyFill="1" applyBorder="1" applyAlignment="1" applyProtection="1">
      <alignment horizontal="right" vertical="center"/>
      <protection locked="0"/>
    </xf>
    <xf numFmtId="0" fontId="8" fillId="0" borderId="1"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9" fillId="4" borderId="17"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9" fillId="4" borderId="19"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protection locked="0"/>
    </xf>
    <xf numFmtId="0" fontId="9" fillId="4" borderId="20" xfId="0" applyFont="1" applyFill="1" applyBorder="1" applyAlignment="1" applyProtection="1">
      <alignment horizontal="center" vertical="center"/>
      <protection locked="0"/>
    </xf>
    <xf numFmtId="0" fontId="9" fillId="4" borderId="14"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shrinkToFit="1"/>
      <protection locked="0"/>
    </xf>
    <xf numFmtId="0" fontId="12" fillId="0" borderId="20" xfId="0" applyFont="1" applyFill="1" applyBorder="1" applyAlignment="1" applyProtection="1">
      <alignment horizontal="center" vertical="center" shrinkToFit="1"/>
      <protection locked="0"/>
    </xf>
    <xf numFmtId="0" fontId="12" fillId="0" borderId="17"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3" fontId="9" fillId="2" borderId="1" xfId="0" applyNumberFormat="1" applyFont="1" applyFill="1" applyBorder="1" applyAlignment="1" applyProtection="1">
      <alignment horizontal="right" vertical="center"/>
      <protection locked="0"/>
    </xf>
    <xf numFmtId="3" fontId="9" fillId="2" borderId="2" xfId="0" applyNumberFormat="1" applyFont="1" applyFill="1" applyBorder="1" applyAlignment="1" applyProtection="1">
      <alignment horizontal="right" vertical="center"/>
      <protection locked="0"/>
    </xf>
    <xf numFmtId="0" fontId="9" fillId="0" borderId="2" xfId="0" applyFont="1" applyFill="1" applyBorder="1" applyAlignment="1" applyProtection="1">
      <alignment horizontal="center" vertical="center"/>
      <protection locked="0"/>
    </xf>
    <xf numFmtId="191" fontId="9" fillId="0" borderId="1" xfId="0" applyNumberFormat="1" applyFont="1" applyFill="1" applyBorder="1" applyAlignment="1" applyProtection="1">
      <alignment horizontal="right" vertical="center"/>
      <protection locked="0"/>
    </xf>
    <xf numFmtId="191" fontId="9" fillId="0" borderId="2" xfId="0" applyNumberFormat="1" applyFont="1" applyFill="1" applyBorder="1" applyAlignment="1" applyProtection="1">
      <alignment horizontal="right" vertical="center"/>
      <protection locked="0"/>
    </xf>
    <xf numFmtId="0" fontId="3" fillId="4" borderId="0" xfId="0" applyFont="1" applyFill="1" applyBorder="1" applyAlignment="1" applyProtection="1">
      <alignment horizontal="center" vertical="center" shrinkToFit="1"/>
      <protection locked="0"/>
    </xf>
    <xf numFmtId="0" fontId="3" fillId="4" borderId="19"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8" fillId="0" borderId="29" xfId="0" applyFont="1" applyFill="1" applyBorder="1" applyAlignment="1" applyProtection="1">
      <alignment horizontal="center" vertical="center"/>
      <protection locked="0"/>
    </xf>
    <xf numFmtId="0" fontId="9" fillId="4" borderId="4" xfId="0" applyFont="1" applyFill="1" applyBorder="1" applyAlignment="1" applyProtection="1">
      <alignment horizontal="left" vertical="center"/>
      <protection locked="0"/>
    </xf>
    <xf numFmtId="0" fontId="9" fillId="4" borderId="7" xfId="0" applyFont="1" applyFill="1" applyBorder="1" applyAlignment="1" applyProtection="1">
      <alignment horizontal="left" vertical="center"/>
      <protection locked="0"/>
    </xf>
    <xf numFmtId="0" fontId="9" fillId="4" borderId="5" xfId="0" applyFont="1" applyFill="1" applyBorder="1" applyAlignment="1" applyProtection="1">
      <alignment horizontal="left" vertical="center"/>
      <protection locked="0"/>
    </xf>
    <xf numFmtId="0" fontId="9" fillId="4" borderId="17" xfId="0" applyFont="1" applyFill="1" applyBorder="1" applyAlignment="1" applyProtection="1">
      <alignment horizontal="left" vertical="center"/>
      <protection locked="0"/>
    </xf>
    <xf numFmtId="0" fontId="9" fillId="4" borderId="0" xfId="0" applyFont="1" applyFill="1" applyBorder="1" applyAlignment="1" applyProtection="1">
      <alignment horizontal="left" vertical="center"/>
      <protection locked="0"/>
    </xf>
    <xf numFmtId="0" fontId="9" fillId="4" borderId="19" xfId="0" applyFont="1" applyFill="1" applyBorder="1" applyAlignment="1" applyProtection="1">
      <alignment horizontal="left" vertical="center"/>
      <protection locked="0"/>
    </xf>
    <xf numFmtId="0" fontId="9" fillId="0" borderId="29"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shrinkToFit="1"/>
      <protection locked="0"/>
    </xf>
    <xf numFmtId="0" fontId="3" fillId="4" borderId="5"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protection locked="0"/>
    </xf>
    <xf numFmtId="0" fontId="9" fillId="4" borderId="4" xfId="0" applyFont="1" applyFill="1" applyBorder="1" applyAlignment="1" applyProtection="1">
      <alignment horizontal="left" vertical="center" shrinkToFit="1"/>
      <protection locked="0"/>
    </xf>
    <xf numFmtId="0" fontId="9" fillId="4" borderId="7" xfId="0" applyFont="1" applyFill="1" applyBorder="1" applyAlignment="1" applyProtection="1">
      <alignment horizontal="left" vertical="center" shrinkToFit="1"/>
      <protection locked="0"/>
    </xf>
    <xf numFmtId="0" fontId="9" fillId="4" borderId="5" xfId="0" applyFont="1" applyFill="1" applyBorder="1" applyAlignment="1" applyProtection="1">
      <alignment horizontal="left" vertical="center" shrinkToFit="1"/>
      <protection locked="0"/>
    </xf>
    <xf numFmtId="0" fontId="9" fillId="0" borderId="22"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protection locked="0"/>
    </xf>
    <xf numFmtId="178" fontId="9" fillId="2" borderId="17" xfId="0" applyNumberFormat="1"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9" fillId="4" borderId="1" xfId="0" applyFont="1" applyFill="1" applyBorder="1" applyAlignment="1" applyProtection="1">
      <alignment horizontal="left" vertical="top" wrapText="1"/>
      <protection locked="0"/>
    </xf>
    <xf numFmtId="0" fontId="9" fillId="4" borderId="2" xfId="0" applyFont="1" applyFill="1" applyBorder="1" applyAlignment="1" applyProtection="1">
      <alignment horizontal="left" vertical="top" wrapText="1"/>
      <protection locked="0"/>
    </xf>
    <xf numFmtId="0" fontId="9" fillId="4" borderId="3" xfId="0" applyFont="1" applyFill="1" applyBorder="1" applyAlignment="1" applyProtection="1">
      <alignment horizontal="left" vertical="top" wrapText="1"/>
      <protection locked="0"/>
    </xf>
    <xf numFmtId="0" fontId="3" fillId="0" borderId="0" xfId="0" applyFont="1" applyFill="1" applyAlignment="1" applyProtection="1">
      <alignment horizontal="left" vertical="center"/>
      <protection locked="0"/>
    </xf>
    <xf numFmtId="0" fontId="3" fillId="0" borderId="0" xfId="0" applyFont="1" applyFill="1" applyAlignment="1" applyProtection="1">
      <alignment horizontal="left" vertical="top" wrapText="1"/>
      <protection locked="0"/>
    </xf>
    <xf numFmtId="0" fontId="3" fillId="0" borderId="0" xfId="0" applyFont="1" applyFill="1" applyAlignment="1" applyProtection="1">
      <alignment horizontal="left" vertical="top"/>
      <protection locked="0"/>
    </xf>
    <xf numFmtId="0" fontId="12" fillId="0" borderId="0" xfId="0" applyFont="1" applyFill="1" applyAlignment="1" applyProtection="1">
      <alignment vertical="top" wrapText="1"/>
      <protection locked="0"/>
    </xf>
    <xf numFmtId="0" fontId="12" fillId="0" borderId="4" xfId="0" applyFont="1" applyFill="1" applyBorder="1" applyAlignment="1" applyProtection="1">
      <alignment horizontal="left" wrapText="1"/>
      <protection locked="0"/>
    </xf>
    <xf numFmtId="0" fontId="12" fillId="0" borderId="7" xfId="0" applyFont="1" applyFill="1" applyBorder="1" applyAlignment="1" applyProtection="1">
      <alignment horizontal="left" wrapText="1"/>
      <protection locked="0"/>
    </xf>
    <xf numFmtId="0" fontId="12" fillId="0" borderId="0" xfId="0" applyFont="1" applyFill="1" applyBorder="1" applyAlignment="1" applyProtection="1">
      <protection locked="0"/>
    </xf>
    <xf numFmtId="0" fontId="12" fillId="0" borderId="20" xfId="0" applyFont="1" applyFill="1" applyBorder="1" applyAlignment="1" applyProtection="1">
      <alignment horizontal="left" shrinkToFit="1"/>
      <protection locked="0"/>
    </xf>
    <xf numFmtId="0" fontId="6" fillId="0" borderId="0" xfId="0" applyFont="1" applyFill="1" applyAlignment="1" applyProtection="1">
      <alignment horizontal="left" vertical="center" shrinkToFit="1"/>
      <protection locked="0"/>
    </xf>
    <xf numFmtId="0" fontId="6" fillId="0" borderId="4"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9" fillId="0" borderId="1" xfId="0" applyNumberFormat="1" applyFont="1" applyFill="1" applyBorder="1" applyAlignment="1" applyProtection="1">
      <alignment horizontal="center" vertical="center"/>
      <protection locked="0"/>
    </xf>
    <xf numFmtId="0" fontId="9" fillId="0" borderId="2" xfId="0" applyNumberFormat="1" applyFont="1" applyFill="1" applyBorder="1" applyAlignment="1" applyProtection="1">
      <alignment horizontal="center" vertical="center"/>
      <protection locked="0"/>
    </xf>
    <xf numFmtId="0" fontId="9" fillId="0" borderId="3" xfId="0" applyNumberFormat="1" applyFont="1" applyFill="1" applyBorder="1" applyAlignment="1" applyProtection="1">
      <alignment horizontal="center" vertical="center"/>
      <protection locked="0"/>
    </xf>
    <xf numFmtId="0" fontId="9" fillId="0" borderId="18" xfId="0" applyFont="1" applyFill="1" applyBorder="1" applyAlignment="1" applyProtection="1">
      <alignment horizontal="left" vertical="center"/>
      <protection locked="0"/>
    </xf>
    <xf numFmtId="0" fontId="9" fillId="2" borderId="13" xfId="0" applyFont="1" applyFill="1" applyBorder="1" applyAlignment="1" applyProtection="1">
      <alignment horizontal="center" vertical="center"/>
      <protection locked="0"/>
    </xf>
    <xf numFmtId="0" fontId="9" fillId="2" borderId="26" xfId="0"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shrinkToFit="1"/>
      <protection locked="0"/>
    </xf>
    <xf numFmtId="49" fontId="9" fillId="0" borderId="2" xfId="0" applyNumberFormat="1" applyFont="1" applyFill="1" applyBorder="1" applyAlignment="1" applyProtection="1">
      <alignment horizontal="center" vertical="center" shrinkToFit="1"/>
      <protection locked="0"/>
    </xf>
    <xf numFmtId="49" fontId="9" fillId="0" borderId="3" xfId="0" applyNumberFormat="1" applyFont="1" applyFill="1" applyBorder="1" applyAlignment="1" applyProtection="1">
      <alignment horizontal="center" vertical="center" shrinkToFit="1"/>
      <protection locked="0"/>
    </xf>
    <xf numFmtId="0" fontId="12" fillId="0" borderId="4" xfId="0" applyFont="1" applyFill="1" applyBorder="1" applyAlignment="1" applyProtection="1">
      <alignment horizontal="center" vertical="center" shrinkToFit="1"/>
      <protection locked="0"/>
    </xf>
    <xf numFmtId="0" fontId="12" fillId="0" borderId="7" xfId="0" applyFont="1" applyFill="1" applyBorder="1" applyAlignment="1" applyProtection="1">
      <alignment horizontal="center" vertical="center" shrinkToFit="1"/>
      <protection locked="0"/>
    </xf>
    <xf numFmtId="0" fontId="9" fillId="4" borderId="25" xfId="0" applyFont="1" applyFill="1" applyBorder="1" applyAlignment="1" applyProtection="1">
      <alignment horizontal="left" vertical="center"/>
      <protection locked="0"/>
    </xf>
    <xf numFmtId="0" fontId="9" fillId="2" borderId="19"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4" borderId="24" xfId="0" applyFont="1" applyFill="1" applyBorder="1" applyAlignment="1" applyProtection="1">
      <alignment horizontal="left" vertical="center"/>
      <protection locked="0"/>
    </xf>
    <xf numFmtId="0" fontId="31" fillId="0" borderId="0" xfId="0" applyFont="1">
      <alignment vertical="center"/>
    </xf>
    <xf numFmtId="0" fontId="31" fillId="0" borderId="0" xfId="0" applyFont="1" applyAlignment="1">
      <alignment vertical="center" wrapText="1"/>
    </xf>
    <xf numFmtId="0" fontId="28" fillId="0" borderId="0" xfId="0" applyFont="1" applyAlignment="1">
      <alignment horizontal="center" vertical="center"/>
    </xf>
    <xf numFmtId="0" fontId="32" fillId="0" borderId="20" xfId="0" applyNumberFormat="1" applyFont="1" applyBorder="1">
      <alignment vertical="center"/>
    </xf>
    <xf numFmtId="0" fontId="32" fillId="0" borderId="18" xfId="0" applyFont="1" applyBorder="1" applyAlignment="1">
      <alignment vertical="center" wrapText="1"/>
    </xf>
    <xf numFmtId="0" fontId="32" fillId="0" borderId="18" xfId="0" applyFont="1" applyBorder="1">
      <alignment vertical="center"/>
    </xf>
    <xf numFmtId="0" fontId="31" fillId="0" borderId="7" xfId="0" applyFont="1" applyBorder="1">
      <alignment vertical="center"/>
    </xf>
    <xf numFmtId="0" fontId="33" fillId="0" borderId="1" xfId="0" applyFont="1" applyBorder="1" applyAlignment="1">
      <alignment horizontal="center" vertical="center"/>
    </xf>
    <xf numFmtId="0" fontId="33" fillId="0" borderId="3" xfId="0" applyFont="1" applyBorder="1" applyAlignment="1">
      <alignment horizontal="center" vertical="center"/>
    </xf>
    <xf numFmtId="0" fontId="33" fillId="0" borderId="18" xfId="0" applyFont="1" applyBorder="1" applyAlignment="1">
      <alignment horizontal="center" vertical="center"/>
    </xf>
    <xf numFmtId="0" fontId="32" fillId="0" borderId="8" xfId="0" applyFont="1" applyBorder="1" applyAlignment="1">
      <alignment vertical="center" wrapText="1"/>
    </xf>
    <xf numFmtId="0" fontId="32" fillId="0" borderId="12" xfId="0" applyFont="1" applyBorder="1" applyAlignment="1">
      <alignment vertical="center" wrapText="1"/>
    </xf>
    <xf numFmtId="0" fontId="32" fillId="0" borderId="21" xfId="0" applyFont="1" applyBorder="1" applyAlignment="1">
      <alignment vertical="center" wrapText="1"/>
    </xf>
    <xf numFmtId="0" fontId="35" fillId="0" borderId="0" xfId="0" applyFont="1" applyAlignment="1">
      <alignment vertical="top" wrapText="1"/>
    </xf>
    <xf numFmtId="0" fontId="35" fillId="0" borderId="0" xfId="0" applyFont="1" applyAlignment="1">
      <alignment vertical="top"/>
    </xf>
    <xf numFmtId="0" fontId="32" fillId="0" borderId="20" xfId="0" applyFont="1" applyBorder="1">
      <alignment vertical="center"/>
    </xf>
    <xf numFmtId="0" fontId="32" fillId="0" borderId="20" xfId="0" applyFont="1" applyBorder="1" applyAlignment="1">
      <alignment horizontal="center" vertical="center"/>
    </xf>
    <xf numFmtId="0" fontId="34" fillId="4" borderId="8" xfId="0" applyFont="1" applyFill="1" applyBorder="1" applyAlignment="1">
      <alignment horizontal="center" vertical="center" shrinkToFit="1"/>
    </xf>
    <xf numFmtId="0" fontId="34" fillId="4" borderId="12" xfId="0" applyFont="1" applyFill="1" applyBorder="1" applyAlignment="1">
      <alignment horizontal="center" vertical="center" shrinkToFit="1"/>
    </xf>
    <xf numFmtId="0" fontId="34" fillId="4" borderId="21" xfId="0" applyFont="1" applyFill="1" applyBorder="1" applyAlignment="1">
      <alignment horizontal="center" vertical="center" shrinkToFit="1"/>
    </xf>
    <xf numFmtId="0" fontId="32" fillId="0" borderId="1" xfId="0" applyFont="1" applyBorder="1" applyAlignment="1">
      <alignment horizontal="right" vertical="center"/>
    </xf>
    <xf numFmtId="0" fontId="32" fillId="0" borderId="2" xfId="0" applyFont="1" applyBorder="1" applyAlignment="1">
      <alignment horizontal="right" vertical="center"/>
    </xf>
    <xf numFmtId="0" fontId="32" fillId="0" borderId="3" xfId="0" applyFont="1" applyBorder="1" applyAlignment="1">
      <alignment horizontal="right" vertical="center"/>
    </xf>
    <xf numFmtId="0" fontId="32" fillId="0" borderId="18" xfId="0" applyFont="1" applyBorder="1" applyAlignment="1">
      <alignment horizontal="center" vertical="center"/>
    </xf>
    <xf numFmtId="0" fontId="32" fillId="4" borderId="8" xfId="0" applyFont="1" applyFill="1" applyBorder="1">
      <alignment vertical="center"/>
    </xf>
    <xf numFmtId="0" fontId="32" fillId="4" borderId="21" xfId="0" applyFont="1" applyFill="1" applyBorder="1">
      <alignment vertical="center"/>
    </xf>
    <xf numFmtId="0" fontId="32" fillId="2" borderId="8" xfId="0" applyFont="1" applyFill="1" applyBorder="1">
      <alignment vertical="center"/>
    </xf>
    <xf numFmtId="0" fontId="32" fillId="2" borderId="21" xfId="0" applyFont="1" applyFill="1" applyBorder="1">
      <alignment vertical="center"/>
    </xf>
    <xf numFmtId="0" fontId="32" fillId="7" borderId="8" xfId="0" applyFont="1" applyFill="1" applyBorder="1" applyAlignment="1">
      <alignment horizontal="center" vertical="center" shrinkToFit="1"/>
    </xf>
    <xf numFmtId="0" fontId="32" fillId="7" borderId="21" xfId="0" applyFont="1" applyFill="1" applyBorder="1" applyAlignment="1">
      <alignment horizontal="center" vertical="center" shrinkToFit="1"/>
    </xf>
    <xf numFmtId="0" fontId="32" fillId="4" borderId="12" xfId="0" applyFont="1" applyFill="1" applyBorder="1">
      <alignment vertical="center"/>
    </xf>
    <xf numFmtId="0" fontId="32" fillId="2" borderId="12" xfId="0" applyFont="1" applyFill="1" applyBorder="1">
      <alignment vertical="center"/>
    </xf>
    <xf numFmtId="190" fontId="32" fillId="4" borderId="1" xfId="0" applyNumberFormat="1" applyFont="1" applyFill="1" applyBorder="1">
      <alignment vertical="center"/>
    </xf>
    <xf numFmtId="190" fontId="32" fillId="4" borderId="2" xfId="0" applyNumberFormat="1" applyFont="1" applyFill="1" applyBorder="1">
      <alignment vertical="center"/>
    </xf>
    <xf numFmtId="190" fontId="32" fillId="4" borderId="3" xfId="0" applyNumberFormat="1" applyFont="1" applyFill="1" applyBorder="1">
      <alignment vertical="center"/>
    </xf>
    <xf numFmtId="0" fontId="39" fillId="4" borderId="17" xfId="0" applyFont="1" applyFill="1" applyBorder="1" applyAlignment="1">
      <alignment horizontal="left" vertical="top" wrapText="1"/>
    </xf>
    <xf numFmtId="0" fontId="37" fillId="4" borderId="19" xfId="0" applyFont="1" applyFill="1" applyBorder="1" applyAlignment="1">
      <alignment horizontal="left" vertical="top" wrapText="1"/>
    </xf>
    <xf numFmtId="0" fontId="39" fillId="4" borderId="13" xfId="0" applyFont="1" applyFill="1" applyBorder="1" applyAlignment="1">
      <alignment horizontal="left" vertical="top" wrapText="1"/>
    </xf>
    <xf numFmtId="0" fontId="39" fillId="4" borderId="14" xfId="0" applyFont="1" applyFill="1" applyBorder="1" applyAlignment="1">
      <alignment horizontal="left" vertical="top" wrapText="1"/>
    </xf>
    <xf numFmtId="0" fontId="32" fillId="0" borderId="1" xfId="0" applyFont="1" applyBorder="1" applyAlignment="1">
      <alignment horizontal="center" vertical="center"/>
    </xf>
    <xf numFmtId="0" fontId="32" fillId="0" borderId="3" xfId="0" applyFont="1" applyBorder="1" applyAlignment="1">
      <alignment horizontal="center" vertical="center"/>
    </xf>
    <xf numFmtId="0" fontId="32" fillId="0" borderId="8" xfId="0" applyFont="1" applyBorder="1" applyAlignment="1">
      <alignment horizontal="center" vertical="center"/>
    </xf>
    <xf numFmtId="0" fontId="32" fillId="0" borderId="21" xfId="0" applyFont="1" applyBorder="1" applyAlignment="1">
      <alignment horizontal="center" vertical="center"/>
    </xf>
    <xf numFmtId="0" fontId="32" fillId="0" borderId="8" xfId="0" applyFont="1" applyBorder="1" applyAlignment="1">
      <alignment horizontal="center" vertical="center" wrapText="1"/>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12" xfId="0" applyFont="1" applyBorder="1" applyAlignment="1">
      <alignment horizontal="center" vertical="center"/>
    </xf>
    <xf numFmtId="0" fontId="32" fillId="0" borderId="2" xfId="0" applyFont="1" applyBorder="1" applyAlignment="1">
      <alignment horizontal="center" vertical="center"/>
    </xf>
    <xf numFmtId="0" fontId="32" fillId="2" borderId="12" xfId="0" applyFont="1" applyFill="1" applyBorder="1" applyAlignment="1">
      <alignment horizontal="center" vertical="center"/>
    </xf>
    <xf numFmtId="0" fontId="32" fillId="2" borderId="21" xfId="0" applyFont="1" applyFill="1" applyBorder="1" applyAlignment="1">
      <alignment horizontal="center" vertical="center"/>
    </xf>
    <xf numFmtId="0" fontId="32" fillId="2" borderId="8" xfId="0" applyFont="1" applyFill="1" applyBorder="1" applyAlignment="1">
      <alignment horizontal="center" vertical="center"/>
    </xf>
    <xf numFmtId="0" fontId="34" fillId="7" borderId="12" xfId="0" applyFont="1" applyFill="1" applyBorder="1" applyAlignment="1">
      <alignment horizontal="center" vertical="center" shrinkToFit="1"/>
    </xf>
    <xf numFmtId="0" fontId="34" fillId="7" borderId="21" xfId="0" applyFont="1" applyFill="1" applyBorder="1" applyAlignment="1">
      <alignment horizontal="center" vertical="center" shrinkToFit="1"/>
    </xf>
    <xf numFmtId="0" fontId="34" fillId="2" borderId="12" xfId="0" applyFont="1" applyFill="1" applyBorder="1">
      <alignment vertical="center"/>
    </xf>
    <xf numFmtId="0" fontId="34" fillId="2" borderId="21" xfId="0" applyFont="1" applyFill="1" applyBorder="1">
      <alignment vertical="center"/>
    </xf>
    <xf numFmtId="0" fontId="35" fillId="0" borderId="0" xfId="0" applyFont="1" applyAlignment="1">
      <alignment vertical="center" wrapText="1"/>
    </xf>
    <xf numFmtId="0" fontId="35" fillId="0" borderId="0" xfId="0" applyFont="1">
      <alignment vertical="center"/>
    </xf>
    <xf numFmtId="0" fontId="32" fillId="7" borderId="4" xfId="0" applyFont="1" applyFill="1" applyBorder="1" applyAlignment="1">
      <alignment horizontal="center" vertical="center"/>
    </xf>
    <xf numFmtId="0" fontId="32" fillId="7" borderId="17" xfId="0" applyFont="1" applyFill="1" applyBorder="1" applyAlignment="1">
      <alignment horizontal="center" vertical="center"/>
    </xf>
    <xf numFmtId="0" fontId="32" fillId="7" borderId="13" xfId="0" applyFont="1" applyFill="1" applyBorder="1" applyAlignment="1">
      <alignment horizontal="center" vertical="center"/>
    </xf>
    <xf numFmtId="0" fontId="32" fillId="0" borderId="7" xfId="0" applyFont="1" applyBorder="1" applyAlignment="1">
      <alignment vertical="center" shrinkToFit="1"/>
    </xf>
    <xf numFmtId="0" fontId="32" fillId="0" borderId="5" xfId="0" applyFont="1" applyBorder="1" applyAlignment="1">
      <alignment vertical="center" shrinkToFit="1"/>
    </xf>
    <xf numFmtId="0" fontId="32" fillId="0" borderId="0" xfId="0" applyFont="1" applyBorder="1" applyAlignment="1">
      <alignment vertical="center" shrinkToFit="1"/>
    </xf>
    <xf numFmtId="0" fontId="32" fillId="0" borderId="19" xfId="0" applyFont="1" applyBorder="1" applyAlignment="1">
      <alignment vertical="center" shrinkToFit="1"/>
    </xf>
    <xf numFmtId="0" fontId="32" fillId="0" borderId="20" xfId="0" applyFont="1" applyBorder="1" applyAlignment="1">
      <alignment vertical="center" shrinkToFit="1"/>
    </xf>
    <xf numFmtId="0" fontId="32" fillId="0" borderId="14" xfId="0" applyFont="1" applyBorder="1" applyAlignment="1">
      <alignment vertical="center" shrinkToFit="1"/>
    </xf>
    <xf numFmtId="0" fontId="32" fillId="0" borderId="4" xfId="0" applyFont="1" applyBorder="1" applyAlignment="1">
      <alignment vertical="center" wrapText="1"/>
    </xf>
    <xf numFmtId="0" fontId="32" fillId="0" borderId="5" xfId="0" applyFont="1" applyBorder="1" applyAlignment="1">
      <alignment vertical="center" wrapText="1"/>
    </xf>
    <xf numFmtId="0" fontId="32" fillId="0" borderId="1" xfId="0" applyFont="1" applyBorder="1">
      <alignment vertical="center"/>
    </xf>
    <xf numFmtId="0" fontId="32" fillId="0" borderId="3" xfId="0" applyFont="1" applyBorder="1">
      <alignment vertical="center"/>
    </xf>
    <xf numFmtId="0" fontId="32" fillId="0" borderId="4" xfId="0" applyFont="1" applyBorder="1">
      <alignment vertical="center"/>
    </xf>
    <xf numFmtId="0" fontId="32" fillId="0" borderId="5" xfId="0" applyFont="1" applyBorder="1">
      <alignment vertical="center"/>
    </xf>
    <xf numFmtId="0" fontId="32" fillId="0" borderId="13" xfId="0" applyFont="1" applyBorder="1">
      <alignment vertical="center"/>
    </xf>
    <xf numFmtId="0" fontId="32" fillId="0" borderId="14" xfId="0" applyFont="1" applyBorder="1">
      <alignment vertical="center"/>
    </xf>
    <xf numFmtId="0" fontId="28" fillId="0" borderId="0" xfId="0" applyFont="1" applyAlignment="1">
      <alignment horizontal="center" vertical="center" wrapText="1"/>
    </xf>
    <xf numFmtId="0" fontId="32" fillId="0" borderId="2" xfId="0" applyFont="1" applyBorder="1">
      <alignment vertical="center"/>
    </xf>
    <xf numFmtId="0" fontId="32" fillId="4" borderId="4" xfId="0" applyFont="1" applyFill="1" applyBorder="1" applyAlignment="1">
      <alignment horizontal="left" vertical="top" wrapText="1"/>
    </xf>
    <xf numFmtId="0" fontId="32" fillId="4" borderId="7" xfId="0" applyFont="1" applyFill="1" applyBorder="1" applyAlignment="1">
      <alignment horizontal="left" vertical="top" wrapText="1"/>
    </xf>
    <xf numFmtId="0" fontId="32" fillId="4" borderId="5" xfId="0" applyFont="1" applyFill="1" applyBorder="1" applyAlignment="1">
      <alignment horizontal="left" vertical="top" wrapText="1"/>
    </xf>
    <xf numFmtId="0" fontId="32" fillId="4" borderId="17" xfId="0" applyFont="1" applyFill="1" applyBorder="1" applyAlignment="1">
      <alignment horizontal="left" vertical="top" wrapText="1"/>
    </xf>
    <xf numFmtId="0" fontId="32" fillId="4" borderId="0" xfId="0" applyFont="1" applyFill="1" applyBorder="1" applyAlignment="1">
      <alignment horizontal="left" vertical="top" wrapText="1"/>
    </xf>
    <xf numFmtId="0" fontId="32" fillId="4" borderId="19" xfId="0" applyFont="1" applyFill="1" applyBorder="1" applyAlignment="1">
      <alignment horizontal="left" vertical="top" wrapText="1"/>
    </xf>
    <xf numFmtId="0" fontId="32" fillId="4" borderId="13" xfId="0" applyFont="1" applyFill="1" applyBorder="1" applyAlignment="1">
      <alignment horizontal="left" vertical="top" wrapText="1"/>
    </xf>
    <xf numFmtId="0" fontId="32" fillId="4" borderId="20" xfId="0" applyFont="1" applyFill="1" applyBorder="1" applyAlignment="1">
      <alignment horizontal="left" vertical="top" wrapText="1"/>
    </xf>
    <xf numFmtId="0" fontId="32" fillId="4" borderId="14" xfId="0" applyFont="1" applyFill="1" applyBorder="1" applyAlignment="1">
      <alignment horizontal="left" vertical="top" wrapText="1"/>
    </xf>
    <xf numFmtId="0" fontId="30" fillId="0" borderId="1" xfId="0" applyFont="1" applyBorder="1" applyAlignment="1" applyProtection="1">
      <alignment horizontal="center" vertical="center" wrapText="1"/>
      <protection hidden="1"/>
    </xf>
    <xf numFmtId="0" fontId="30" fillId="0" borderId="2" xfId="0" applyFont="1" applyBorder="1" applyAlignment="1" applyProtection="1">
      <alignment horizontal="center" vertical="center"/>
      <protection hidden="1"/>
    </xf>
    <xf numFmtId="0" fontId="30" fillId="0" borderId="3" xfId="0" applyFont="1" applyBorder="1" applyAlignment="1" applyProtection="1">
      <alignment horizontal="center" vertical="center"/>
      <protection hidden="1"/>
    </xf>
    <xf numFmtId="0" fontId="29" fillId="0" borderId="18" xfId="0" applyFont="1" applyBorder="1" applyAlignment="1" applyProtection="1">
      <alignment horizontal="center" vertical="center" shrinkToFit="1"/>
      <protection hidden="1"/>
    </xf>
    <xf numFmtId="0" fontId="29" fillId="0" borderId="18" xfId="0" applyFont="1" applyBorder="1" applyAlignment="1" applyProtection="1">
      <alignment horizontal="center" vertical="center" wrapText="1" shrinkToFit="1"/>
      <protection hidden="1"/>
    </xf>
    <xf numFmtId="0" fontId="30" fillId="0" borderId="18" xfId="0" applyFont="1" applyBorder="1" applyAlignment="1" applyProtection="1">
      <alignment horizontal="center" vertical="center" wrapText="1" shrinkToFit="1"/>
      <protection hidden="1"/>
    </xf>
  </cellXfs>
  <cellStyles count="3">
    <cellStyle name="パーセント" xfId="2" builtinId="5"/>
    <cellStyle name="桁区切り" xfId="1" builtinId="6"/>
    <cellStyle name="標準" xfId="0" builtinId="0"/>
  </cellStyles>
  <dxfs count="31">
    <dxf>
      <fill>
        <patternFill>
          <bgColor theme="1" tint="0.499984740745262"/>
        </patternFill>
      </fill>
    </dxf>
    <dxf>
      <fill>
        <patternFill>
          <bgColor theme="1" tint="0.499984740745262"/>
        </patternFill>
      </fill>
    </dxf>
    <dxf>
      <fill>
        <patternFill>
          <bgColor theme="1" tint="0.499984740745262"/>
        </patternFill>
      </fill>
    </dxf>
    <dxf>
      <font>
        <color theme="0"/>
      </font>
      <fill>
        <patternFill>
          <bgColor theme="0"/>
        </patternFill>
      </fill>
      <border>
        <left/>
      </border>
    </dxf>
    <dxf>
      <border>
        <top style="thin">
          <color auto="1"/>
        </top>
        <bottom style="thin">
          <color auto="1"/>
        </bottom>
        <vertical/>
        <horizontal/>
      </border>
    </dxf>
    <dxf>
      <border>
        <left/>
        <right/>
        <top/>
        <bottom style="thin">
          <color auto="1"/>
        </bottom>
        <vertical/>
        <horizontal/>
      </border>
    </dxf>
    <dxf>
      <font>
        <color theme="0"/>
      </font>
    </dxf>
    <dxf>
      <font>
        <color theme="0"/>
      </font>
      <fill>
        <patternFill patternType="none">
          <bgColor auto="1"/>
        </patternFill>
      </fill>
      <border>
        <left/>
        <top/>
      </border>
    </dxf>
    <dxf>
      <font>
        <color theme="0"/>
      </font>
      <fill>
        <patternFill>
          <bgColor theme="0"/>
        </patternFill>
      </fill>
      <border>
        <left/>
      </border>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color theme="0"/>
      </font>
      <fill>
        <patternFill patternType="none">
          <bgColor auto="1"/>
        </patternFill>
      </fill>
    </dxf>
    <dxf>
      <font>
        <strike val="0"/>
        <color theme="0"/>
      </font>
      <fill>
        <patternFill patternType="none">
          <bgColor auto="1"/>
        </patternFill>
      </fill>
    </dxf>
    <dxf>
      <font>
        <strike val="0"/>
        <color theme="0"/>
      </font>
      <fill>
        <patternFill>
          <bgColor theme="0"/>
        </patternFill>
      </fill>
    </dxf>
    <dxf>
      <font>
        <strike val="0"/>
        <color theme="0"/>
      </font>
      <fill>
        <patternFill>
          <bgColor theme="0"/>
        </patternFill>
      </fill>
    </dxf>
    <dxf>
      <fill>
        <patternFill patternType="none">
          <bgColor auto="1"/>
        </patternFill>
      </fill>
      <border>
        <right/>
        <bottom/>
        <vertical/>
        <horizontal/>
      </border>
    </dxf>
    <dxf>
      <font>
        <color theme="0"/>
      </font>
    </dxf>
    <dxf>
      <fill>
        <patternFill patternType="none">
          <bgColor auto="1"/>
        </patternFill>
      </fill>
      <border>
        <left/>
        <right/>
        <bottom/>
        <vertical/>
        <horizontal/>
      </border>
    </dxf>
    <dxf>
      <font>
        <color theme="0"/>
      </font>
    </dxf>
    <dxf>
      <font>
        <color theme="0"/>
      </font>
    </dxf>
  </dxfs>
  <tableStyles count="0" defaultTableStyle="TableStyleMedium2" defaultPivotStyle="PivotStyleLight16"/>
  <colors>
    <mruColors>
      <color rgb="FFFFCCFF"/>
      <color rgb="FFCCFFFF"/>
      <color rgb="FFFFFFC1"/>
      <color rgb="FF0000FF"/>
      <color rgb="FFFFD9D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J12"/>
  <sheetViews>
    <sheetView showGridLines="0" tabSelected="1" zoomScaleNormal="100" workbookViewId="0"/>
  </sheetViews>
  <sheetFormatPr defaultRowHeight="18.75" x14ac:dyDescent="0.45"/>
  <cols>
    <col min="1" max="1" width="3.109375" customWidth="1"/>
    <col min="2" max="2" width="4.21875" customWidth="1"/>
    <col min="11" max="11" width="6.33203125" customWidth="1"/>
  </cols>
  <sheetData>
    <row r="1" spans="2:10" ht="19.5" thickBot="1" x14ac:dyDescent="0.5"/>
    <row r="2" spans="2:10" ht="19.5" thickTop="1" x14ac:dyDescent="0.45">
      <c r="B2" s="175"/>
      <c r="C2" s="176"/>
      <c r="D2" s="176"/>
      <c r="E2" s="176"/>
      <c r="F2" s="176"/>
      <c r="G2" s="176"/>
      <c r="H2" s="176"/>
      <c r="I2" s="176"/>
      <c r="J2" s="177"/>
    </row>
    <row r="3" spans="2:10" ht="19.5" x14ac:dyDescent="0.45">
      <c r="B3" s="178"/>
      <c r="C3" s="179" t="s">
        <v>232</v>
      </c>
      <c r="D3" s="180"/>
      <c r="E3" s="180"/>
      <c r="F3" s="180"/>
      <c r="G3" s="180"/>
      <c r="H3" s="180"/>
      <c r="I3" s="180"/>
      <c r="J3" s="181"/>
    </row>
    <row r="4" spans="2:10" x14ac:dyDescent="0.45">
      <c r="B4" s="178"/>
      <c r="C4" s="180" t="s">
        <v>233</v>
      </c>
      <c r="D4" s="180"/>
      <c r="E4" s="180"/>
      <c r="F4" s="180"/>
      <c r="G4" s="180"/>
      <c r="H4" s="180"/>
      <c r="I4" s="180"/>
      <c r="J4" s="181"/>
    </row>
    <row r="5" spans="2:10" x14ac:dyDescent="0.45">
      <c r="B5" s="178"/>
      <c r="C5" s="180"/>
      <c r="D5" s="180"/>
      <c r="E5" s="180"/>
      <c r="F5" s="180"/>
      <c r="G5" s="180"/>
      <c r="H5" s="180"/>
      <c r="I5" s="180"/>
      <c r="J5" s="181"/>
    </row>
    <row r="6" spans="2:10" x14ac:dyDescent="0.45">
      <c r="B6" s="178"/>
      <c r="C6" s="172"/>
      <c r="D6" s="180" t="s">
        <v>229</v>
      </c>
      <c r="E6" s="180"/>
      <c r="F6" s="180"/>
      <c r="G6" s="180"/>
      <c r="H6" s="180"/>
      <c r="I6" s="180"/>
      <c r="J6" s="181"/>
    </row>
    <row r="7" spans="2:10" ht="10.5" customHeight="1" x14ac:dyDescent="0.45">
      <c r="B7" s="178"/>
      <c r="C7" s="180"/>
      <c r="D7" s="180"/>
      <c r="E7" s="180"/>
      <c r="F7" s="180"/>
      <c r="G7" s="180"/>
      <c r="H7" s="180"/>
      <c r="I7" s="180"/>
      <c r="J7" s="181"/>
    </row>
    <row r="8" spans="2:10" x14ac:dyDescent="0.45">
      <c r="B8" s="178"/>
      <c r="C8" s="173"/>
      <c r="D8" s="180" t="s">
        <v>230</v>
      </c>
      <c r="E8" s="180"/>
      <c r="F8" s="180"/>
      <c r="G8" s="180"/>
      <c r="H8" s="180"/>
      <c r="I8" s="180"/>
      <c r="J8" s="181"/>
    </row>
    <row r="9" spans="2:10" ht="10.5" customHeight="1" x14ac:dyDescent="0.45">
      <c r="B9" s="178"/>
      <c r="C9" s="180"/>
      <c r="D9" s="180"/>
      <c r="E9" s="180"/>
      <c r="F9" s="180"/>
      <c r="G9" s="180"/>
      <c r="H9" s="180"/>
      <c r="I9" s="180"/>
      <c r="J9" s="181"/>
    </row>
    <row r="10" spans="2:10" x14ac:dyDescent="0.45">
      <c r="B10" s="178"/>
      <c r="C10" s="174"/>
      <c r="D10" s="180" t="s">
        <v>231</v>
      </c>
      <c r="E10" s="180"/>
      <c r="F10" s="180"/>
      <c r="G10" s="180"/>
      <c r="H10" s="180"/>
      <c r="I10" s="180"/>
      <c r="J10" s="181"/>
    </row>
    <row r="11" spans="2:10" ht="19.5" thickBot="1" x14ac:dyDescent="0.5">
      <c r="B11" s="182"/>
      <c r="C11" s="183"/>
      <c r="D11" s="183"/>
      <c r="E11" s="183"/>
      <c r="F11" s="183"/>
      <c r="G11" s="183"/>
      <c r="H11" s="183"/>
      <c r="I11" s="183"/>
      <c r="J11" s="184"/>
    </row>
    <row r="12" spans="2:10" ht="19.5" thickTop="1" x14ac:dyDescent="0.45"/>
  </sheetData>
  <phoneticPr fontId="1"/>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Y251"/>
  <sheetViews>
    <sheetView showGridLines="0" zoomScale="80" zoomScaleNormal="80" zoomScaleSheetLayoutView="80" workbookViewId="0"/>
  </sheetViews>
  <sheetFormatPr defaultRowHeight="18.75" x14ac:dyDescent="0.45"/>
  <cols>
    <col min="1" max="1" width="2.88671875" style="1" customWidth="1"/>
    <col min="2" max="5" width="5.109375" style="1" customWidth="1"/>
    <col min="6" max="6" width="4.44140625" style="1" customWidth="1"/>
    <col min="7" max="7" width="4.77734375" style="1" customWidth="1"/>
    <col min="8" max="8" width="4.44140625" style="2" customWidth="1"/>
    <col min="9" max="9" width="4.44140625" style="1" customWidth="1"/>
    <col min="10" max="10" width="4.77734375" style="1" customWidth="1"/>
    <col min="11" max="12" width="4.44140625" style="1" customWidth="1"/>
    <col min="13" max="13" width="4.77734375" style="1" customWidth="1"/>
    <col min="14" max="15" width="4.44140625" style="1" customWidth="1"/>
    <col min="16" max="16" width="4.77734375" style="1" customWidth="1"/>
    <col min="17" max="18" width="4.44140625" style="1" customWidth="1"/>
    <col min="19" max="19" width="4.77734375" style="1" customWidth="1"/>
    <col min="20" max="20" width="4.44140625" style="1" customWidth="1"/>
    <col min="21" max="21" width="1.33203125" style="1" customWidth="1"/>
    <col min="22" max="22" width="8.88671875" style="1"/>
    <col min="23" max="23" width="8.88671875" style="2"/>
    <col min="24" max="24" width="5.77734375" style="265" customWidth="1"/>
    <col min="25" max="25" width="8.88671875" style="2"/>
    <col min="26" max="26" width="3.21875" style="1" customWidth="1"/>
    <col min="27" max="29" width="14.109375" style="1" customWidth="1"/>
    <col min="30" max="16384" width="8.88671875" style="1"/>
  </cols>
  <sheetData>
    <row r="1" spans="2:25" x14ac:dyDescent="0.45">
      <c r="B1" s="261" t="s">
        <v>402</v>
      </c>
      <c r="Q1" s="369"/>
      <c r="R1" s="369"/>
      <c r="S1" s="369"/>
      <c r="T1" s="369"/>
      <c r="W1" s="1"/>
      <c r="X1" s="1"/>
      <c r="Y1" s="1"/>
    </row>
    <row r="2" spans="2:25" ht="15" customHeight="1" x14ac:dyDescent="0.45">
      <c r="F2" s="3"/>
      <c r="G2" s="3"/>
      <c r="H2" s="370"/>
      <c r="I2" s="370"/>
      <c r="J2" s="370"/>
      <c r="K2" s="370"/>
      <c r="L2" s="370"/>
      <c r="M2" s="266"/>
      <c r="O2" s="3"/>
      <c r="P2" s="3"/>
      <c r="Q2" s="369"/>
      <c r="R2" s="369"/>
      <c r="S2" s="369"/>
      <c r="T2" s="369"/>
      <c r="W2" s="1"/>
      <c r="X2" s="1"/>
      <c r="Y2" s="1"/>
    </row>
    <row r="3" spans="2:25" ht="29.25" customHeight="1" x14ac:dyDescent="0.45">
      <c r="B3" s="374" t="s">
        <v>258</v>
      </c>
      <c r="C3" s="374"/>
      <c r="D3" s="374"/>
      <c r="E3" s="374"/>
      <c r="F3" s="374"/>
      <c r="G3" s="374"/>
      <c r="H3" s="374"/>
      <c r="I3" s="374"/>
      <c r="J3" s="374"/>
      <c r="K3" s="374"/>
      <c r="L3" s="374"/>
      <c r="M3" s="374"/>
      <c r="N3" s="374"/>
      <c r="O3" s="374"/>
      <c r="P3" s="374"/>
      <c r="Q3" s="374"/>
      <c r="R3" s="374"/>
      <c r="S3" s="374"/>
      <c r="T3" s="374"/>
      <c r="W3" s="1"/>
      <c r="X3" s="1"/>
      <c r="Y3" s="1"/>
    </row>
    <row r="4" spans="2:25" ht="19.5" customHeight="1" x14ac:dyDescent="0.45">
      <c r="U4" s="2"/>
      <c r="W4" s="1"/>
      <c r="X4" s="1"/>
      <c r="Y4" s="1"/>
    </row>
    <row r="5" spans="2:25" ht="30" customHeight="1" x14ac:dyDescent="0.45">
      <c r="B5" s="407" t="s">
        <v>259</v>
      </c>
      <c r="C5" s="407"/>
      <c r="D5" s="407"/>
      <c r="E5" s="407"/>
      <c r="F5" s="407"/>
      <c r="G5" s="407"/>
      <c r="H5" s="408" t="s">
        <v>412</v>
      </c>
      <c r="I5" s="408"/>
      <c r="J5" s="408"/>
      <c r="K5" s="408"/>
      <c r="L5" s="408"/>
      <c r="M5" s="408"/>
      <c r="N5" s="408"/>
      <c r="O5" s="408"/>
      <c r="P5" s="408"/>
      <c r="Q5" s="408"/>
      <c r="R5" s="408"/>
      <c r="S5" s="408"/>
      <c r="T5" s="408"/>
      <c r="U5" s="2"/>
      <c r="W5" s="1"/>
      <c r="X5" s="1"/>
      <c r="Y5" s="1"/>
    </row>
    <row r="6" spans="2:25" ht="19.5" customHeight="1" x14ac:dyDescent="0.45">
      <c r="U6" s="2"/>
      <c r="W6" s="1"/>
      <c r="X6" s="1"/>
      <c r="Y6" s="1"/>
    </row>
    <row r="7" spans="2:25" ht="22.5" customHeight="1" x14ac:dyDescent="0.45">
      <c r="B7" s="383" t="s">
        <v>46</v>
      </c>
      <c r="C7" s="384"/>
      <c r="D7" s="385"/>
      <c r="E7" s="389"/>
      <c r="F7" s="390"/>
      <c r="G7" s="390"/>
      <c r="H7" s="390"/>
      <c r="I7" s="390"/>
      <c r="J7" s="390"/>
      <c r="K7" s="391"/>
      <c r="L7" s="395" t="s">
        <v>260</v>
      </c>
      <c r="M7" s="396"/>
      <c r="N7" s="397"/>
      <c r="O7" s="403"/>
      <c r="P7" s="404"/>
      <c r="Q7" s="404"/>
      <c r="R7" s="404"/>
      <c r="S7" s="401" t="s">
        <v>417</v>
      </c>
      <c r="T7" s="402"/>
      <c r="W7" s="1"/>
      <c r="X7" s="1"/>
      <c r="Y7" s="1"/>
    </row>
    <row r="8" spans="2:25" ht="22.5" customHeight="1" x14ac:dyDescent="0.45">
      <c r="B8" s="386"/>
      <c r="C8" s="387"/>
      <c r="D8" s="388"/>
      <c r="E8" s="392"/>
      <c r="F8" s="393"/>
      <c r="G8" s="393"/>
      <c r="H8" s="393"/>
      <c r="I8" s="393"/>
      <c r="J8" s="393"/>
      <c r="K8" s="394"/>
      <c r="L8" s="335"/>
      <c r="M8" s="398"/>
      <c r="N8" s="336"/>
      <c r="O8" s="405"/>
      <c r="P8" s="406"/>
      <c r="Q8" s="406"/>
      <c r="R8" s="406"/>
      <c r="S8" s="399" t="s">
        <v>418</v>
      </c>
      <c r="T8" s="400"/>
      <c r="W8" s="1"/>
      <c r="X8" s="1"/>
      <c r="Y8" s="1"/>
    </row>
    <row r="9" spans="2:25" ht="30" customHeight="1" x14ac:dyDescent="0.45">
      <c r="B9" s="438" t="s">
        <v>214</v>
      </c>
      <c r="C9" s="439"/>
      <c r="D9" s="440"/>
      <c r="E9" s="305" t="s">
        <v>92</v>
      </c>
      <c r="F9" s="130" t="s">
        <v>211</v>
      </c>
      <c r="G9" s="306" t="s">
        <v>92</v>
      </c>
      <c r="H9" s="130" t="s">
        <v>212</v>
      </c>
      <c r="I9" s="306" t="s">
        <v>92</v>
      </c>
      <c r="J9" s="130" t="s">
        <v>213</v>
      </c>
      <c r="K9" s="131"/>
      <c r="L9" s="375" t="str">
        <f>IF(E9="■","","認定番号")</f>
        <v>認定番号</v>
      </c>
      <c r="M9" s="376"/>
      <c r="N9" s="376"/>
      <c r="O9" s="377"/>
      <c r="P9" s="378"/>
      <c r="Q9" s="378"/>
      <c r="R9" s="378"/>
      <c r="S9" s="378"/>
      <c r="T9" s="379"/>
      <c r="W9" s="1"/>
      <c r="X9" s="1"/>
      <c r="Y9" s="1"/>
    </row>
    <row r="10" spans="2:25" ht="12.75" customHeight="1" x14ac:dyDescent="0.15">
      <c r="L10" s="115" t="s">
        <v>413</v>
      </c>
      <c r="W10" s="1"/>
      <c r="X10" s="1"/>
      <c r="Y10" s="1"/>
    </row>
    <row r="11" spans="2:25" ht="12.75" customHeight="1" x14ac:dyDescent="0.15">
      <c r="L11" s="115" t="s">
        <v>392</v>
      </c>
      <c r="W11" s="1"/>
      <c r="X11" s="1"/>
      <c r="Y11" s="1"/>
    </row>
    <row r="12" spans="2:25" ht="12.75" customHeight="1" x14ac:dyDescent="0.15">
      <c r="L12" s="115" t="s">
        <v>391</v>
      </c>
      <c r="W12" s="1"/>
      <c r="X12" s="1"/>
      <c r="Y12" s="1"/>
    </row>
    <row r="13" spans="2:25" s="113" customFormat="1" ht="12.75" customHeight="1" x14ac:dyDescent="0.15">
      <c r="H13" s="114"/>
      <c r="L13" s="156" t="s">
        <v>223</v>
      </c>
    </row>
    <row r="14" spans="2:25" ht="27.75" customHeight="1" x14ac:dyDescent="0.45">
      <c r="B14" s="1" t="s">
        <v>414</v>
      </c>
      <c r="W14" s="1"/>
      <c r="X14" s="86"/>
      <c r="Y14" s="1"/>
    </row>
    <row r="15" spans="2:25" ht="27.75" customHeight="1" x14ac:dyDescent="0.45">
      <c r="B15" s="1" t="s">
        <v>0</v>
      </c>
      <c r="W15" s="1"/>
      <c r="X15" s="1"/>
      <c r="Y15" s="1"/>
    </row>
    <row r="16" spans="2:25" s="265" customFormat="1" x14ac:dyDescent="0.45">
      <c r="B16" s="380"/>
      <c r="C16" s="381"/>
      <c r="D16" s="381"/>
      <c r="E16" s="382"/>
      <c r="F16" s="372" t="s">
        <v>1</v>
      </c>
      <c r="G16" s="372"/>
      <c r="H16" s="373"/>
      <c r="I16" s="371" t="s">
        <v>2</v>
      </c>
      <c r="J16" s="372"/>
      <c r="K16" s="373"/>
      <c r="L16" s="371" t="s">
        <v>3</v>
      </c>
      <c r="M16" s="372"/>
      <c r="N16" s="373"/>
      <c r="O16" s="371" t="s">
        <v>4</v>
      </c>
      <c r="P16" s="372"/>
      <c r="Q16" s="373"/>
      <c r="R16" s="371" t="s">
        <v>5</v>
      </c>
      <c r="S16" s="372"/>
      <c r="T16" s="373"/>
    </row>
    <row r="17" spans="1:25" ht="30" customHeight="1" x14ac:dyDescent="0.45">
      <c r="A17" s="4"/>
      <c r="B17" s="441" t="s">
        <v>6</v>
      </c>
      <c r="C17" s="442"/>
      <c r="D17" s="442"/>
      <c r="E17" s="443"/>
      <c r="F17" s="417"/>
      <c r="G17" s="418"/>
      <c r="H17" s="5" t="s">
        <v>40</v>
      </c>
      <c r="I17" s="417"/>
      <c r="J17" s="418"/>
      <c r="K17" s="6" t="s">
        <v>41</v>
      </c>
      <c r="L17" s="417"/>
      <c r="M17" s="418"/>
      <c r="N17" s="6" t="s">
        <v>41</v>
      </c>
      <c r="O17" s="417"/>
      <c r="P17" s="418"/>
      <c r="Q17" s="6" t="s">
        <v>41</v>
      </c>
      <c r="R17" s="409">
        <f>F17+I17+L17+O17</f>
        <v>0</v>
      </c>
      <c r="S17" s="410"/>
      <c r="T17" s="7" t="s">
        <v>40</v>
      </c>
      <c r="U17" s="2"/>
      <c r="W17" s="1"/>
      <c r="X17" s="1"/>
      <c r="Y17" s="1"/>
    </row>
    <row r="18" spans="1:25" ht="30" customHeight="1" x14ac:dyDescent="0.45">
      <c r="A18" s="4"/>
      <c r="B18" s="441" t="s">
        <v>7</v>
      </c>
      <c r="C18" s="442"/>
      <c r="D18" s="442"/>
      <c r="E18" s="443"/>
      <c r="F18" s="448" t="s">
        <v>88</v>
      </c>
      <c r="G18" s="449"/>
      <c r="H18" s="449"/>
      <c r="I18" s="84"/>
      <c r="J18" s="83" t="s">
        <v>222</v>
      </c>
      <c r="K18" s="81"/>
      <c r="L18" s="85"/>
      <c r="M18" s="83" t="s">
        <v>224</v>
      </c>
      <c r="N18" s="161" t="s">
        <v>89</v>
      </c>
      <c r="O18" s="85"/>
      <c r="P18" s="83" t="s">
        <v>222</v>
      </c>
      <c r="Q18" s="269"/>
      <c r="R18" s="85"/>
      <c r="S18" s="83" t="s">
        <v>224</v>
      </c>
      <c r="T18" s="82"/>
      <c r="U18" s="2"/>
      <c r="W18" s="1"/>
      <c r="X18" s="1"/>
      <c r="Y18" s="1"/>
    </row>
    <row r="19" spans="1:25" ht="32.25" customHeight="1" x14ac:dyDescent="0.45">
      <c r="A19" s="4"/>
      <c r="B19" s="436" t="s">
        <v>226</v>
      </c>
      <c r="C19" s="437"/>
      <c r="D19" s="437"/>
      <c r="E19" s="437"/>
      <c r="F19" s="325" t="s">
        <v>92</v>
      </c>
      <c r="G19" s="168" t="s">
        <v>221</v>
      </c>
      <c r="H19" s="168"/>
      <c r="I19" s="169"/>
      <c r="J19" s="269"/>
      <c r="K19" s="269"/>
      <c r="L19" s="326" t="s">
        <v>92</v>
      </c>
      <c r="M19" s="170" t="str">
        <f>IF($R$17&gt;=30,"　※　経営面積には借入地及び受託地面積を含む","今後５０万円以上となる見込みがある")</f>
        <v>今後５０万円以上となる見込みがある</v>
      </c>
      <c r="N19" s="171"/>
      <c r="O19" s="171"/>
      <c r="P19" s="83"/>
      <c r="Q19" s="83"/>
      <c r="R19" s="83"/>
      <c r="S19" s="83"/>
      <c r="T19" s="155"/>
      <c r="U19" s="2"/>
      <c r="W19" s="1"/>
      <c r="X19" s="1"/>
      <c r="Y19" s="1"/>
    </row>
    <row r="20" spans="1:25" ht="13.5" customHeight="1" x14ac:dyDescent="0.15">
      <c r="A20" s="8"/>
      <c r="B20" s="8"/>
      <c r="C20" s="8"/>
      <c r="D20" s="8"/>
      <c r="E20" s="8"/>
      <c r="F20" s="8"/>
      <c r="G20" s="8"/>
      <c r="H20" s="4"/>
      <c r="I20" s="8"/>
      <c r="J20" s="8"/>
      <c r="K20" s="8"/>
      <c r="L20" s="157" t="str">
        <f>IF($R$17&gt;=30,"","※１　経営面積には借入地及び受託地面積を含む")</f>
        <v>※１　経営面積には借入地及び受託地面積を含む</v>
      </c>
      <c r="M20" s="186"/>
      <c r="N20" s="187"/>
      <c r="O20" s="187"/>
      <c r="P20" s="187"/>
      <c r="Q20" s="187"/>
      <c r="R20" s="187"/>
      <c r="S20" s="187"/>
      <c r="T20" s="8"/>
      <c r="W20" s="1"/>
      <c r="X20" s="1"/>
      <c r="Y20" s="1"/>
    </row>
    <row r="21" spans="1:25" ht="13.5" customHeight="1" x14ac:dyDescent="0.15">
      <c r="A21" s="8"/>
      <c r="B21" s="8"/>
      <c r="C21" s="8"/>
      <c r="D21" s="8"/>
      <c r="E21" s="8"/>
      <c r="F21" s="8"/>
      <c r="G21" s="8"/>
      <c r="H21" s="4"/>
      <c r="I21" s="8"/>
      <c r="J21" s="8"/>
      <c r="K21" s="8"/>
      <c r="L21" s="157" t="str">
        <f>IF($R$17&gt;=30,"","※２　農産物販売金額は該当の□に■を記入する")</f>
        <v>※２　農産物販売金額は該当の□に■を記入する</v>
      </c>
      <c r="M21" s="188"/>
      <c r="N21" s="23"/>
      <c r="O21" s="23"/>
      <c r="P21" s="23"/>
      <c r="Q21" s="23"/>
      <c r="R21" s="23"/>
      <c r="S21" s="23"/>
      <c r="T21" s="8"/>
      <c r="W21" s="1"/>
      <c r="X21" s="1"/>
      <c r="Y21" s="1"/>
    </row>
    <row r="22" spans="1:25" ht="15" customHeight="1" x14ac:dyDescent="0.15">
      <c r="A22" s="8"/>
      <c r="B22" s="8"/>
      <c r="C22" s="8"/>
      <c r="D22" s="8"/>
      <c r="E22" s="8"/>
      <c r="F22" s="8"/>
      <c r="G22" s="8"/>
      <c r="H22" s="4"/>
      <c r="I22" s="8"/>
      <c r="J22" s="8"/>
      <c r="K22" s="8"/>
      <c r="L22" s="8"/>
      <c r="M22" s="115"/>
      <c r="N22" s="8"/>
      <c r="O22" s="8"/>
      <c r="P22" s="8"/>
      <c r="Q22" s="8"/>
      <c r="R22" s="8"/>
      <c r="S22" s="8"/>
      <c r="T22" s="8"/>
      <c r="W22" s="1"/>
      <c r="X22" s="1"/>
      <c r="Y22" s="1"/>
    </row>
    <row r="23" spans="1:25" ht="26.25" customHeight="1" x14ac:dyDescent="0.15">
      <c r="A23" s="8"/>
      <c r="B23" s="1" t="s">
        <v>265</v>
      </c>
      <c r="C23" s="8"/>
      <c r="D23" s="8"/>
      <c r="E23" s="8"/>
      <c r="F23" s="8"/>
      <c r="G23" s="8"/>
      <c r="H23" s="4"/>
      <c r="I23" s="8"/>
      <c r="J23" s="8"/>
      <c r="K23" s="8"/>
      <c r="L23" s="8"/>
      <c r="M23" s="115"/>
      <c r="N23" s="8"/>
      <c r="O23" s="8"/>
      <c r="P23" s="8"/>
      <c r="Q23" s="8"/>
      <c r="R23" s="8"/>
      <c r="S23" s="8"/>
      <c r="T23" s="8"/>
      <c r="W23" s="1"/>
      <c r="X23" s="1"/>
      <c r="Y23" s="1"/>
    </row>
    <row r="24" spans="1:25" ht="26.25" customHeight="1" x14ac:dyDescent="0.15">
      <c r="A24" s="8"/>
      <c r="B24" s="307" t="s">
        <v>92</v>
      </c>
      <c r="C24" s="33" t="s">
        <v>261</v>
      </c>
      <c r="D24" s="33"/>
      <c r="E24" s="8"/>
      <c r="F24" s="8"/>
      <c r="G24" s="8"/>
      <c r="H24" s="4"/>
      <c r="I24" s="8"/>
      <c r="J24" s="8"/>
      <c r="K24" s="8"/>
      <c r="L24" s="8"/>
      <c r="M24" s="115"/>
      <c r="N24" s="8"/>
      <c r="O24" s="8"/>
      <c r="P24" s="8"/>
      <c r="Q24" s="8"/>
      <c r="R24" s="8"/>
      <c r="S24" s="8"/>
      <c r="T24" s="8"/>
      <c r="W24" s="1"/>
      <c r="X24" s="1"/>
      <c r="Y24" s="1"/>
    </row>
    <row r="25" spans="1:25" ht="26.25" customHeight="1" x14ac:dyDescent="0.15">
      <c r="A25" s="8"/>
      <c r="B25" s="307" t="s">
        <v>92</v>
      </c>
      <c r="C25" s="33" t="s">
        <v>295</v>
      </c>
      <c r="D25" s="33"/>
      <c r="E25" s="8"/>
      <c r="F25" s="8"/>
      <c r="G25" s="8"/>
      <c r="H25" s="4"/>
      <c r="I25" s="8"/>
      <c r="J25" s="8"/>
      <c r="K25" s="8"/>
      <c r="L25" s="8"/>
      <c r="M25" s="115"/>
      <c r="N25" s="8"/>
      <c r="O25" s="8"/>
      <c r="P25" s="8"/>
      <c r="Q25" s="8"/>
      <c r="R25" s="8"/>
      <c r="S25" s="8"/>
      <c r="T25" s="8"/>
      <c r="W25" s="1"/>
      <c r="X25" s="1"/>
      <c r="Y25" s="1"/>
    </row>
    <row r="26" spans="1:25" ht="26.25" hidden="1" customHeight="1" x14ac:dyDescent="0.15">
      <c r="A26" s="8"/>
      <c r="B26" s="307" t="s">
        <v>92</v>
      </c>
      <c r="C26" s="33" t="s">
        <v>262</v>
      </c>
      <c r="D26" s="33"/>
      <c r="E26" s="8"/>
      <c r="F26" s="8"/>
      <c r="G26" s="8"/>
      <c r="H26" s="4"/>
      <c r="I26" s="8"/>
      <c r="J26" s="8"/>
      <c r="K26" s="8"/>
      <c r="L26" s="8"/>
      <c r="M26" s="115"/>
      <c r="N26" s="8"/>
      <c r="O26" s="8"/>
      <c r="P26" s="8"/>
      <c r="Q26" s="8"/>
      <c r="R26" s="8"/>
      <c r="S26" s="8"/>
      <c r="T26" s="8"/>
      <c r="W26" s="1"/>
      <c r="X26" s="1"/>
      <c r="Y26" s="1"/>
    </row>
    <row r="27" spans="1:25" ht="26.25" hidden="1" customHeight="1" x14ac:dyDescent="0.15">
      <c r="A27" s="8"/>
      <c r="B27" s="307" t="s">
        <v>92</v>
      </c>
      <c r="C27" s="33" t="s">
        <v>263</v>
      </c>
      <c r="D27" s="33"/>
      <c r="E27" s="8"/>
      <c r="F27" s="8"/>
      <c r="G27" s="8"/>
      <c r="H27" s="4"/>
      <c r="I27" s="8"/>
      <c r="J27" s="8"/>
      <c r="K27" s="8"/>
      <c r="L27" s="8"/>
      <c r="M27" s="115"/>
      <c r="N27" s="8"/>
      <c r="O27" s="8"/>
      <c r="P27" s="8"/>
      <c r="Q27" s="8"/>
      <c r="R27" s="8"/>
      <c r="S27" s="8"/>
      <c r="T27" s="8"/>
      <c r="W27" s="1"/>
      <c r="X27" s="1"/>
      <c r="Y27" s="1"/>
    </row>
    <row r="28" spans="1:25" ht="26.25" customHeight="1" x14ac:dyDescent="0.15">
      <c r="A28" s="8"/>
      <c r="B28" s="307" t="s">
        <v>92</v>
      </c>
      <c r="C28" s="33" t="s">
        <v>296</v>
      </c>
      <c r="D28" s="33"/>
      <c r="E28" s="8"/>
      <c r="F28" s="8"/>
      <c r="G28" s="8"/>
      <c r="H28" s="4"/>
      <c r="I28" s="8"/>
      <c r="J28" s="8"/>
      <c r="K28" s="8"/>
      <c r="L28" s="8"/>
      <c r="M28" s="115"/>
      <c r="N28" s="8"/>
      <c r="O28" s="8"/>
      <c r="P28" s="8"/>
      <c r="Q28" s="8"/>
      <c r="R28" s="8"/>
      <c r="S28" s="8"/>
      <c r="T28" s="8"/>
      <c r="W28" s="1"/>
      <c r="X28" s="1"/>
      <c r="Y28" s="1"/>
    </row>
    <row r="29" spans="1:25" ht="26.25" customHeight="1" x14ac:dyDescent="0.15">
      <c r="A29" s="8"/>
      <c r="B29" s="296"/>
      <c r="C29" s="33" t="s">
        <v>416</v>
      </c>
      <c r="D29" s="33"/>
      <c r="E29" s="8"/>
      <c r="F29" s="8"/>
      <c r="G29" s="8"/>
      <c r="H29" s="4"/>
      <c r="I29" s="8"/>
      <c r="J29" s="8"/>
      <c r="K29" s="8"/>
      <c r="L29" s="8"/>
      <c r="M29" s="115"/>
      <c r="N29" s="8"/>
      <c r="O29" s="8"/>
      <c r="P29" s="8"/>
      <c r="Q29" s="8"/>
      <c r="R29" s="8"/>
      <c r="S29" s="8"/>
      <c r="T29" s="8"/>
      <c r="W29" s="1"/>
      <c r="X29" s="1"/>
      <c r="Y29" s="1"/>
    </row>
    <row r="30" spans="1:25" ht="26.25" hidden="1" customHeight="1" x14ac:dyDescent="0.15">
      <c r="A30" s="8"/>
      <c r="B30" s="230" t="s">
        <v>92</v>
      </c>
      <c r="C30" s="33" t="s">
        <v>264</v>
      </c>
      <c r="D30" s="33"/>
      <c r="E30" s="8"/>
      <c r="F30" s="8"/>
      <c r="G30" s="8"/>
      <c r="H30" s="4"/>
      <c r="I30" s="8"/>
      <c r="J30" s="8"/>
      <c r="K30" s="8"/>
      <c r="L30" s="8"/>
      <c r="M30" s="115"/>
      <c r="N30" s="8"/>
      <c r="O30" s="8"/>
      <c r="P30" s="8"/>
      <c r="Q30" s="8"/>
      <c r="R30" s="8"/>
      <c r="S30" s="8"/>
      <c r="T30" s="8"/>
      <c r="W30" s="1"/>
      <c r="X30" s="1"/>
      <c r="Y30" s="1"/>
    </row>
    <row r="31" spans="1:25" s="8" customFormat="1" ht="26.25" customHeight="1" x14ac:dyDescent="0.15">
      <c r="C31" s="33"/>
      <c r="D31" s="33"/>
      <c r="H31" s="4"/>
      <c r="M31" s="115"/>
    </row>
    <row r="32" spans="1:25" s="8" customFormat="1" ht="26.25" customHeight="1" x14ac:dyDescent="0.15">
      <c r="B32" s="1" t="s">
        <v>266</v>
      </c>
      <c r="C32" s="278"/>
      <c r="H32" s="4"/>
      <c r="M32" s="115"/>
    </row>
    <row r="33" spans="1:25" s="8" customFormat="1" ht="12" customHeight="1" x14ac:dyDescent="0.15">
      <c r="B33" s="1"/>
      <c r="C33" s="278"/>
      <c r="H33" s="4"/>
      <c r="M33" s="115"/>
    </row>
    <row r="34" spans="1:25" s="8" customFormat="1" ht="26.25" customHeight="1" x14ac:dyDescent="0.15">
      <c r="B34" s="297" t="s">
        <v>267</v>
      </c>
      <c r="C34" s="279"/>
      <c r="D34" s="279"/>
      <c r="E34" s="279"/>
      <c r="F34" s="279"/>
      <c r="G34" s="279"/>
      <c r="H34" s="280"/>
      <c r="I34" s="279"/>
      <c r="J34" s="279"/>
      <c r="K34" s="279"/>
      <c r="L34" s="279"/>
      <c r="M34" s="281"/>
      <c r="N34" s="279"/>
      <c r="O34" s="279"/>
      <c r="P34" s="279"/>
      <c r="Q34" s="279"/>
      <c r="R34" s="279"/>
      <c r="S34" s="279"/>
      <c r="T34" s="282"/>
    </row>
    <row r="35" spans="1:25" s="8" customFormat="1" ht="26.25" customHeight="1" x14ac:dyDescent="0.15">
      <c r="B35" s="298"/>
      <c r="C35" s="47" t="s">
        <v>293</v>
      </c>
      <c r="D35" s="47"/>
      <c r="E35" s="47"/>
      <c r="F35" s="47"/>
      <c r="G35" s="47"/>
      <c r="H35" s="283"/>
      <c r="I35" s="47"/>
      <c r="J35" s="47"/>
      <c r="K35" s="47"/>
      <c r="L35" s="47"/>
      <c r="M35" s="284"/>
      <c r="N35" s="47"/>
      <c r="O35" s="47"/>
      <c r="P35" s="47"/>
      <c r="Q35" s="47"/>
      <c r="R35" s="47"/>
      <c r="S35" s="47"/>
      <c r="T35" s="285"/>
    </row>
    <row r="36" spans="1:25" s="8" customFormat="1" ht="26.25" customHeight="1" x14ac:dyDescent="0.15">
      <c r="B36" s="298" t="s">
        <v>268</v>
      </c>
      <c r="C36" s="47"/>
      <c r="D36" s="47"/>
      <c r="E36" s="47"/>
      <c r="F36" s="47"/>
      <c r="G36" s="47"/>
      <c r="H36" s="283"/>
      <c r="I36" s="47"/>
      <c r="J36" s="47"/>
      <c r="K36" s="47"/>
      <c r="L36" s="47"/>
      <c r="M36" s="284"/>
      <c r="N36" s="47"/>
      <c r="O36" s="47"/>
      <c r="P36" s="47"/>
      <c r="Q36" s="47"/>
      <c r="R36" s="47"/>
      <c r="S36" s="47"/>
      <c r="T36" s="285"/>
    </row>
    <row r="37" spans="1:25" s="8" customFormat="1" ht="26.25" customHeight="1" x14ac:dyDescent="0.15">
      <c r="B37" s="298"/>
      <c r="C37" s="47" t="s">
        <v>294</v>
      </c>
      <c r="D37" s="47"/>
      <c r="E37" s="47"/>
      <c r="F37" s="47"/>
      <c r="G37" s="47"/>
      <c r="H37" s="283"/>
      <c r="I37" s="47"/>
      <c r="J37" s="47"/>
      <c r="K37" s="47"/>
      <c r="L37" s="47"/>
      <c r="M37" s="284"/>
      <c r="N37" s="47"/>
      <c r="O37" s="47"/>
      <c r="P37" s="47"/>
      <c r="Q37" s="47"/>
      <c r="R37" s="47"/>
      <c r="S37" s="47"/>
      <c r="T37" s="285"/>
    </row>
    <row r="38" spans="1:25" s="8" customFormat="1" ht="26.25" customHeight="1" x14ac:dyDescent="0.15">
      <c r="B38" s="298" t="s">
        <v>269</v>
      </c>
      <c r="C38" s="47"/>
      <c r="D38" s="47"/>
      <c r="E38" s="47"/>
      <c r="F38" s="47"/>
      <c r="G38" s="47"/>
      <c r="H38" s="283"/>
      <c r="I38" s="47"/>
      <c r="J38" s="47"/>
      <c r="K38" s="47"/>
      <c r="L38" s="47"/>
      <c r="M38" s="284"/>
      <c r="N38" s="47"/>
      <c r="O38" s="47"/>
      <c r="P38" s="47"/>
      <c r="Q38" s="47"/>
      <c r="R38" s="47"/>
      <c r="S38" s="47"/>
      <c r="T38" s="285"/>
    </row>
    <row r="39" spans="1:25" s="8" customFormat="1" ht="26.25" customHeight="1" x14ac:dyDescent="0.15">
      <c r="B39" s="298"/>
      <c r="C39" s="334" t="s">
        <v>272</v>
      </c>
      <c r="D39" s="47"/>
      <c r="E39" s="47"/>
      <c r="F39" s="47"/>
      <c r="G39" s="47"/>
      <c r="H39" s="283"/>
      <c r="I39" s="47"/>
      <c r="J39" s="47"/>
      <c r="K39" s="47"/>
      <c r="L39" s="47"/>
      <c r="M39" s="284"/>
      <c r="N39" s="47"/>
      <c r="O39" s="47"/>
      <c r="P39" s="47"/>
      <c r="Q39" s="47"/>
      <c r="R39" s="47"/>
      <c r="S39" s="47"/>
      <c r="T39" s="285"/>
    </row>
    <row r="40" spans="1:25" s="8" customFormat="1" ht="26.25" customHeight="1" x14ac:dyDescent="0.15">
      <c r="B40" s="298" t="s">
        <v>270</v>
      </c>
      <c r="C40" s="47"/>
      <c r="D40" s="47"/>
      <c r="E40" s="47"/>
      <c r="F40" s="47"/>
      <c r="G40" s="47"/>
      <c r="H40" s="283"/>
      <c r="I40" s="47"/>
      <c r="J40" s="47"/>
      <c r="K40" s="47"/>
      <c r="L40" s="47"/>
      <c r="M40" s="284"/>
      <c r="N40" s="47"/>
      <c r="O40" s="47"/>
      <c r="P40" s="47"/>
      <c r="Q40" s="47"/>
      <c r="R40" s="47"/>
      <c r="S40" s="47"/>
      <c r="T40" s="285"/>
    </row>
    <row r="41" spans="1:25" s="8" customFormat="1" ht="26.25" customHeight="1" x14ac:dyDescent="0.15">
      <c r="B41" s="286"/>
      <c r="C41" s="44" t="s">
        <v>271</v>
      </c>
      <c r="D41" s="44"/>
      <c r="E41" s="44"/>
      <c r="F41" s="44"/>
      <c r="G41" s="44"/>
      <c r="H41" s="287"/>
      <c r="I41" s="44"/>
      <c r="J41" s="44"/>
      <c r="K41" s="44"/>
      <c r="L41" s="44"/>
      <c r="M41" s="288"/>
      <c r="N41" s="44"/>
      <c r="O41" s="44"/>
      <c r="P41" s="44"/>
      <c r="Q41" s="44"/>
      <c r="R41" s="44"/>
      <c r="S41" s="44"/>
      <c r="T41" s="289"/>
    </row>
    <row r="42" spans="1:25" s="8" customFormat="1" ht="13.5" customHeight="1" x14ac:dyDescent="0.15">
      <c r="B42" s="34"/>
      <c r="C42" s="49"/>
      <c r="H42" s="4"/>
      <c r="M42" s="115"/>
    </row>
    <row r="43" spans="1:25" ht="30" customHeight="1" x14ac:dyDescent="0.45">
      <c r="A43" s="8"/>
      <c r="B43" s="8" t="s">
        <v>415</v>
      </c>
      <c r="C43" s="8"/>
      <c r="D43" s="8"/>
      <c r="E43" s="8"/>
      <c r="F43" s="8"/>
      <c r="G43" s="8"/>
      <c r="H43" s="4"/>
      <c r="I43" s="8"/>
      <c r="J43" s="8"/>
      <c r="K43" s="307" t="s">
        <v>92</v>
      </c>
      <c r="L43" s="278" t="s">
        <v>437</v>
      </c>
      <c r="M43" s="8"/>
      <c r="N43" s="8"/>
      <c r="O43" s="8"/>
      <c r="P43" s="8"/>
      <c r="Q43" s="8"/>
      <c r="R43" s="8"/>
      <c r="S43" s="8"/>
      <c r="T43" s="8"/>
      <c r="W43" s="1"/>
      <c r="X43" s="1"/>
      <c r="Y43" s="1"/>
    </row>
    <row r="44" spans="1:25" s="266" customFormat="1" ht="23.25" customHeight="1" x14ac:dyDescent="0.45">
      <c r="A44" s="9"/>
      <c r="B44" s="421" t="s">
        <v>84</v>
      </c>
      <c r="C44" s="421"/>
      <c r="D44" s="421"/>
      <c r="E44" s="421"/>
      <c r="F44" s="411" t="s">
        <v>8</v>
      </c>
      <c r="G44" s="412"/>
      <c r="H44" s="413"/>
      <c r="I44" s="411" t="s">
        <v>9</v>
      </c>
      <c r="J44" s="412"/>
      <c r="K44" s="413"/>
      <c r="L44" s="411" t="s">
        <v>10</v>
      </c>
      <c r="M44" s="412"/>
      <c r="N44" s="413"/>
      <c r="O44" s="411" t="s">
        <v>11</v>
      </c>
      <c r="P44" s="412"/>
      <c r="Q44" s="413"/>
      <c r="R44" s="423" t="s">
        <v>52</v>
      </c>
      <c r="S44" s="424"/>
      <c r="T44" s="425"/>
    </row>
    <row r="45" spans="1:25" s="266" customFormat="1" ht="23.25" customHeight="1" x14ac:dyDescent="0.45">
      <c r="A45" s="9"/>
      <c r="B45" s="422"/>
      <c r="C45" s="422"/>
      <c r="D45" s="422"/>
      <c r="E45" s="422"/>
      <c r="F45" s="414"/>
      <c r="G45" s="415"/>
      <c r="H45" s="416"/>
      <c r="I45" s="414"/>
      <c r="J45" s="415"/>
      <c r="K45" s="416"/>
      <c r="L45" s="414"/>
      <c r="M45" s="415"/>
      <c r="N45" s="416"/>
      <c r="O45" s="414"/>
      <c r="P45" s="415"/>
      <c r="Q45" s="416"/>
      <c r="R45" s="426"/>
      <c r="S45" s="427"/>
      <c r="T45" s="428"/>
    </row>
    <row r="46" spans="1:25" ht="26.25" customHeight="1" x14ac:dyDescent="0.45">
      <c r="A46" s="8"/>
      <c r="B46" s="429"/>
      <c r="C46" s="430"/>
      <c r="D46" s="430"/>
      <c r="E46" s="431"/>
      <c r="F46" s="452"/>
      <c r="G46" s="453"/>
      <c r="H46" s="10" t="s">
        <v>40</v>
      </c>
      <c r="I46" s="365"/>
      <c r="J46" s="366"/>
      <c r="K46" s="10" t="s">
        <v>40</v>
      </c>
      <c r="L46" s="365"/>
      <c r="M46" s="366"/>
      <c r="N46" s="10" t="s">
        <v>40</v>
      </c>
      <c r="O46" s="365"/>
      <c r="P46" s="366"/>
      <c r="Q46" s="10" t="s">
        <v>40</v>
      </c>
      <c r="R46" s="339"/>
      <c r="S46" s="340"/>
      <c r="T46" s="11" t="s">
        <v>40</v>
      </c>
      <c r="W46" s="1"/>
      <c r="X46" s="1"/>
      <c r="Y46" s="1"/>
    </row>
    <row r="47" spans="1:25" ht="26.25" customHeight="1" x14ac:dyDescent="0.45">
      <c r="A47" s="8"/>
      <c r="B47" s="432"/>
      <c r="C47" s="433"/>
      <c r="D47" s="433"/>
      <c r="E47" s="434"/>
      <c r="F47" s="450"/>
      <c r="G47" s="451"/>
      <c r="H47" s="12" t="s">
        <v>40</v>
      </c>
      <c r="I47" s="419"/>
      <c r="J47" s="420"/>
      <c r="K47" s="12" t="s">
        <v>40</v>
      </c>
      <c r="L47" s="419"/>
      <c r="M47" s="420"/>
      <c r="N47" s="12" t="s">
        <v>40</v>
      </c>
      <c r="O47" s="419"/>
      <c r="P47" s="420"/>
      <c r="Q47" s="12" t="s">
        <v>40</v>
      </c>
      <c r="R47" s="341"/>
      <c r="S47" s="342"/>
      <c r="T47" s="13" t="s">
        <v>40</v>
      </c>
      <c r="W47" s="1"/>
      <c r="X47" s="1"/>
      <c r="Y47" s="1"/>
    </row>
    <row r="48" spans="1:25" ht="26.25" customHeight="1" x14ac:dyDescent="0.45">
      <c r="A48" s="8"/>
      <c r="B48" s="429"/>
      <c r="C48" s="430"/>
      <c r="D48" s="430"/>
      <c r="E48" s="431"/>
      <c r="F48" s="452"/>
      <c r="G48" s="453"/>
      <c r="H48" s="10" t="s">
        <v>40</v>
      </c>
      <c r="I48" s="365"/>
      <c r="J48" s="366"/>
      <c r="K48" s="10" t="s">
        <v>40</v>
      </c>
      <c r="L48" s="365"/>
      <c r="M48" s="366"/>
      <c r="N48" s="10" t="s">
        <v>40</v>
      </c>
      <c r="O48" s="365"/>
      <c r="P48" s="366"/>
      <c r="Q48" s="10" t="s">
        <v>40</v>
      </c>
      <c r="R48" s="339"/>
      <c r="S48" s="340"/>
      <c r="T48" s="11" t="s">
        <v>40</v>
      </c>
      <c r="W48" s="1"/>
      <c r="X48" s="1"/>
      <c r="Y48" s="1"/>
    </row>
    <row r="49" spans="1:25" ht="26.25" customHeight="1" x14ac:dyDescent="0.45">
      <c r="A49" s="8"/>
      <c r="B49" s="432"/>
      <c r="C49" s="433"/>
      <c r="D49" s="433"/>
      <c r="E49" s="434"/>
      <c r="F49" s="450"/>
      <c r="G49" s="451"/>
      <c r="H49" s="12" t="s">
        <v>40</v>
      </c>
      <c r="I49" s="419"/>
      <c r="J49" s="420"/>
      <c r="K49" s="12" t="s">
        <v>40</v>
      </c>
      <c r="L49" s="419"/>
      <c r="M49" s="420"/>
      <c r="N49" s="12" t="s">
        <v>40</v>
      </c>
      <c r="O49" s="419"/>
      <c r="P49" s="420"/>
      <c r="Q49" s="12" t="s">
        <v>40</v>
      </c>
      <c r="R49" s="341"/>
      <c r="S49" s="342"/>
      <c r="T49" s="13" t="s">
        <v>40</v>
      </c>
      <c r="W49" s="1"/>
      <c r="X49" s="1"/>
      <c r="Y49" s="1"/>
    </row>
    <row r="50" spans="1:25" ht="26.25" customHeight="1" x14ac:dyDescent="0.45">
      <c r="A50" s="8"/>
      <c r="B50" s="429"/>
      <c r="C50" s="430"/>
      <c r="D50" s="430"/>
      <c r="E50" s="431"/>
      <c r="F50" s="452"/>
      <c r="G50" s="453"/>
      <c r="H50" s="10" t="s">
        <v>40</v>
      </c>
      <c r="I50" s="365"/>
      <c r="J50" s="366"/>
      <c r="K50" s="10" t="s">
        <v>40</v>
      </c>
      <c r="L50" s="365"/>
      <c r="M50" s="366"/>
      <c r="N50" s="10" t="s">
        <v>40</v>
      </c>
      <c r="O50" s="365"/>
      <c r="P50" s="366"/>
      <c r="Q50" s="10" t="s">
        <v>40</v>
      </c>
      <c r="R50" s="339"/>
      <c r="S50" s="340"/>
      <c r="T50" s="11" t="s">
        <v>40</v>
      </c>
      <c r="W50" s="1"/>
      <c r="X50" s="1"/>
      <c r="Y50" s="1"/>
    </row>
    <row r="51" spans="1:25" ht="26.25" customHeight="1" x14ac:dyDescent="0.45">
      <c r="A51" s="8"/>
      <c r="B51" s="432"/>
      <c r="C51" s="433"/>
      <c r="D51" s="433"/>
      <c r="E51" s="434"/>
      <c r="F51" s="450"/>
      <c r="G51" s="451"/>
      <c r="H51" s="12" t="s">
        <v>40</v>
      </c>
      <c r="I51" s="419"/>
      <c r="J51" s="420"/>
      <c r="K51" s="12" t="s">
        <v>40</v>
      </c>
      <c r="L51" s="419"/>
      <c r="M51" s="420"/>
      <c r="N51" s="12" t="s">
        <v>40</v>
      </c>
      <c r="O51" s="419"/>
      <c r="P51" s="420"/>
      <c r="Q51" s="12" t="s">
        <v>40</v>
      </c>
      <c r="R51" s="341"/>
      <c r="S51" s="342"/>
      <c r="T51" s="13" t="s">
        <v>40</v>
      </c>
      <c r="W51" s="1"/>
      <c r="X51" s="1"/>
      <c r="Y51" s="1"/>
    </row>
    <row r="52" spans="1:25" ht="26.25" customHeight="1" x14ac:dyDescent="0.45">
      <c r="A52" s="8"/>
      <c r="B52" s="429"/>
      <c r="C52" s="430"/>
      <c r="D52" s="430"/>
      <c r="E52" s="431"/>
      <c r="F52" s="452"/>
      <c r="G52" s="453"/>
      <c r="H52" s="10" t="s">
        <v>40</v>
      </c>
      <c r="I52" s="365"/>
      <c r="J52" s="366"/>
      <c r="K52" s="10" t="s">
        <v>40</v>
      </c>
      <c r="L52" s="365"/>
      <c r="M52" s="366"/>
      <c r="N52" s="10" t="s">
        <v>40</v>
      </c>
      <c r="O52" s="365"/>
      <c r="P52" s="366"/>
      <c r="Q52" s="10" t="s">
        <v>40</v>
      </c>
      <c r="R52" s="339"/>
      <c r="S52" s="340"/>
      <c r="T52" s="11" t="s">
        <v>40</v>
      </c>
      <c r="W52" s="1"/>
      <c r="X52" s="1"/>
      <c r="Y52" s="1"/>
    </row>
    <row r="53" spans="1:25" ht="26.25" customHeight="1" x14ac:dyDescent="0.45">
      <c r="A53" s="8"/>
      <c r="B53" s="432"/>
      <c r="C53" s="433"/>
      <c r="D53" s="433"/>
      <c r="E53" s="434"/>
      <c r="F53" s="450"/>
      <c r="G53" s="451"/>
      <c r="H53" s="12" t="s">
        <v>40</v>
      </c>
      <c r="I53" s="419"/>
      <c r="J53" s="420"/>
      <c r="K53" s="12" t="s">
        <v>40</v>
      </c>
      <c r="L53" s="419"/>
      <c r="M53" s="420"/>
      <c r="N53" s="12" t="s">
        <v>40</v>
      </c>
      <c r="O53" s="419"/>
      <c r="P53" s="420"/>
      <c r="Q53" s="12" t="s">
        <v>40</v>
      </c>
      <c r="R53" s="341"/>
      <c r="S53" s="342"/>
      <c r="T53" s="13" t="s">
        <v>40</v>
      </c>
      <c r="W53" s="1"/>
      <c r="X53" s="1"/>
      <c r="Y53" s="1"/>
    </row>
    <row r="54" spans="1:25" ht="26.25" customHeight="1" x14ac:dyDescent="0.45">
      <c r="A54" s="8"/>
      <c r="B54" s="429"/>
      <c r="C54" s="430"/>
      <c r="D54" s="430"/>
      <c r="E54" s="431"/>
      <c r="F54" s="452"/>
      <c r="G54" s="453"/>
      <c r="H54" s="10" t="s">
        <v>40</v>
      </c>
      <c r="I54" s="365"/>
      <c r="J54" s="366"/>
      <c r="K54" s="10" t="s">
        <v>40</v>
      </c>
      <c r="L54" s="365"/>
      <c r="M54" s="366"/>
      <c r="N54" s="10" t="s">
        <v>40</v>
      </c>
      <c r="O54" s="365"/>
      <c r="P54" s="366"/>
      <c r="Q54" s="10" t="s">
        <v>40</v>
      </c>
      <c r="R54" s="339"/>
      <c r="S54" s="340"/>
      <c r="T54" s="11" t="s">
        <v>40</v>
      </c>
      <c r="W54" s="1"/>
      <c r="X54" s="1"/>
      <c r="Y54" s="1"/>
    </row>
    <row r="55" spans="1:25" ht="26.25" customHeight="1" x14ac:dyDescent="0.45">
      <c r="A55" s="8"/>
      <c r="B55" s="432"/>
      <c r="C55" s="433"/>
      <c r="D55" s="433"/>
      <c r="E55" s="434"/>
      <c r="F55" s="450"/>
      <c r="G55" s="451"/>
      <c r="H55" s="12" t="s">
        <v>40</v>
      </c>
      <c r="I55" s="419"/>
      <c r="J55" s="420"/>
      <c r="K55" s="12" t="s">
        <v>40</v>
      </c>
      <c r="L55" s="419"/>
      <c r="M55" s="420"/>
      <c r="N55" s="12" t="s">
        <v>40</v>
      </c>
      <c r="O55" s="419"/>
      <c r="P55" s="420"/>
      <c r="Q55" s="12" t="s">
        <v>40</v>
      </c>
      <c r="R55" s="341"/>
      <c r="S55" s="342"/>
      <c r="T55" s="13" t="s">
        <v>40</v>
      </c>
      <c r="W55" s="1"/>
      <c r="X55" s="1"/>
      <c r="Y55" s="1"/>
    </row>
    <row r="56" spans="1:25" ht="26.25" customHeight="1" x14ac:dyDescent="0.45">
      <c r="A56" s="8"/>
      <c r="B56" s="444" t="s">
        <v>87</v>
      </c>
      <c r="C56" s="445"/>
      <c r="D56" s="445"/>
      <c r="E56" s="446"/>
      <c r="F56" s="343">
        <f>F46+F48+F50+F52+F54</f>
        <v>0</v>
      </c>
      <c r="G56" s="344"/>
      <c r="H56" s="160" t="s">
        <v>40</v>
      </c>
      <c r="I56" s="343">
        <f>I46+I48+I50+I52+I54</f>
        <v>0</v>
      </c>
      <c r="J56" s="344"/>
      <c r="K56" s="160" t="s">
        <v>40</v>
      </c>
      <c r="L56" s="343">
        <f>L46+L48+L50+L52+L54</f>
        <v>0</v>
      </c>
      <c r="M56" s="344"/>
      <c r="N56" s="160" t="s">
        <v>40</v>
      </c>
      <c r="O56" s="343">
        <f>O46+O48+O50+O52+O54</f>
        <v>0</v>
      </c>
      <c r="P56" s="344"/>
      <c r="Q56" s="160" t="s">
        <v>40</v>
      </c>
      <c r="R56" s="343">
        <f>R46+R48+R50+R52+R54</f>
        <v>0</v>
      </c>
      <c r="S56" s="344"/>
      <c r="T56" s="11" t="s">
        <v>40</v>
      </c>
      <c r="W56" s="1"/>
      <c r="X56" s="1"/>
      <c r="Y56" s="1"/>
    </row>
    <row r="57" spans="1:25" ht="26.25" customHeight="1" x14ac:dyDescent="0.45">
      <c r="A57" s="8"/>
      <c r="B57" s="447"/>
      <c r="C57" s="399"/>
      <c r="D57" s="399"/>
      <c r="E57" s="400"/>
      <c r="F57" s="345">
        <f>F47+F49+F51+F53+F55</f>
        <v>0</v>
      </c>
      <c r="G57" s="346"/>
      <c r="H57" s="158" t="s">
        <v>40</v>
      </c>
      <c r="I57" s="345">
        <f>I47+I49+I51+I53+I55</f>
        <v>0</v>
      </c>
      <c r="J57" s="346"/>
      <c r="K57" s="158" t="s">
        <v>40</v>
      </c>
      <c r="L57" s="345">
        <f>L47+L49+L51+L53+L55</f>
        <v>0</v>
      </c>
      <c r="M57" s="346"/>
      <c r="N57" s="158" t="s">
        <v>40</v>
      </c>
      <c r="O57" s="345">
        <f>O47+O49+O51+O53+O55</f>
        <v>0</v>
      </c>
      <c r="P57" s="346"/>
      <c r="Q57" s="158" t="s">
        <v>40</v>
      </c>
      <c r="R57" s="345">
        <f>R47+R49+R51+R53+R55</f>
        <v>0</v>
      </c>
      <c r="S57" s="346"/>
      <c r="T57" s="13" t="s">
        <v>40</v>
      </c>
      <c r="W57" s="1"/>
      <c r="X57" s="1"/>
      <c r="Y57" s="1"/>
    </row>
    <row r="58" spans="1:25" ht="36" customHeight="1" thickBot="1" x14ac:dyDescent="0.5">
      <c r="A58" s="8"/>
      <c r="B58" s="349" t="s">
        <v>12</v>
      </c>
      <c r="C58" s="349"/>
      <c r="D58" s="349"/>
      <c r="E58" s="349"/>
      <c r="F58" s="351"/>
      <c r="G58" s="352"/>
      <c r="H58" s="79" t="s">
        <v>40</v>
      </c>
      <c r="I58" s="351"/>
      <c r="J58" s="352"/>
      <c r="K58" s="79" t="s">
        <v>40</v>
      </c>
      <c r="L58" s="351"/>
      <c r="M58" s="352"/>
      <c r="N58" s="79" t="s">
        <v>40</v>
      </c>
      <c r="O58" s="351"/>
      <c r="P58" s="352"/>
      <c r="Q58" s="79" t="s">
        <v>40</v>
      </c>
      <c r="R58" s="347"/>
      <c r="S58" s="348"/>
      <c r="T58" s="80" t="s">
        <v>40</v>
      </c>
      <c r="W58" s="1"/>
      <c r="X58" s="1"/>
      <c r="Y58" s="1"/>
    </row>
    <row r="59" spans="1:25" ht="36" customHeight="1" x14ac:dyDescent="0.45">
      <c r="A59" s="8"/>
      <c r="B59" s="350" t="s">
        <v>83</v>
      </c>
      <c r="C59" s="350"/>
      <c r="D59" s="350"/>
      <c r="E59" s="350"/>
      <c r="F59" s="337">
        <f>F57+F58</f>
        <v>0</v>
      </c>
      <c r="G59" s="338"/>
      <c r="H59" s="158" t="s">
        <v>40</v>
      </c>
      <c r="I59" s="337">
        <f>I57+I58</f>
        <v>0</v>
      </c>
      <c r="J59" s="338"/>
      <c r="K59" s="158" t="s">
        <v>40</v>
      </c>
      <c r="L59" s="367">
        <f>L57+L58</f>
        <v>0</v>
      </c>
      <c r="M59" s="368"/>
      <c r="N59" s="158" t="s">
        <v>40</v>
      </c>
      <c r="O59" s="337">
        <f>O57+O58</f>
        <v>0</v>
      </c>
      <c r="P59" s="338"/>
      <c r="Q59" s="158" t="s">
        <v>40</v>
      </c>
      <c r="R59" s="337">
        <f>R57+R58</f>
        <v>0</v>
      </c>
      <c r="S59" s="338"/>
      <c r="T59" s="159" t="s">
        <v>40</v>
      </c>
      <c r="W59" s="1"/>
      <c r="X59" s="1"/>
      <c r="Y59" s="1"/>
    </row>
    <row r="60" spans="1:25" x14ac:dyDescent="0.45">
      <c r="A60" s="8"/>
      <c r="B60" s="49" t="s">
        <v>190</v>
      </c>
      <c r="C60" s="8"/>
      <c r="D60" s="8"/>
      <c r="E60" s="8"/>
      <c r="F60" s="8"/>
      <c r="G60" s="8"/>
      <c r="H60" s="4"/>
      <c r="I60" s="8"/>
      <c r="J60" s="8"/>
      <c r="K60" s="8"/>
      <c r="L60" s="8"/>
      <c r="M60" s="8"/>
      <c r="N60" s="8"/>
      <c r="O60" s="8"/>
      <c r="P60" s="8"/>
      <c r="Q60" s="8"/>
      <c r="R60" s="8"/>
      <c r="S60" s="8"/>
      <c r="T60" s="8"/>
      <c r="W60" s="1"/>
      <c r="X60" s="1"/>
      <c r="Y60" s="1"/>
    </row>
    <row r="61" spans="1:25" x14ac:dyDescent="0.45">
      <c r="B61" s="28"/>
      <c r="S61" s="435"/>
      <c r="T61" s="435"/>
    </row>
    <row r="219" spans="2:25" x14ac:dyDescent="0.45">
      <c r="B219" s="275"/>
      <c r="C219" s="276"/>
      <c r="F219" s="277"/>
      <c r="G219" s="277"/>
      <c r="H219" s="276"/>
      <c r="I219" s="276"/>
      <c r="J219" s="276"/>
      <c r="K219" s="276"/>
      <c r="L219" s="276"/>
      <c r="M219" s="276"/>
      <c r="N219" s="276"/>
      <c r="W219" s="1"/>
      <c r="X219" s="1"/>
      <c r="Y219" s="1"/>
    </row>
    <row r="220" spans="2:25" x14ac:dyDescent="0.45">
      <c r="C220" s="2"/>
      <c r="F220" s="265"/>
      <c r="G220" s="265"/>
      <c r="W220" s="1"/>
      <c r="X220" s="1"/>
      <c r="Y220" s="1"/>
    </row>
    <row r="221" spans="2:25" x14ac:dyDescent="0.45">
      <c r="C221" s="2"/>
      <c r="F221" s="265"/>
      <c r="G221" s="265"/>
      <c r="W221" s="1"/>
      <c r="X221" s="1"/>
      <c r="Y221" s="1"/>
    </row>
    <row r="222" spans="2:25" x14ac:dyDescent="0.45">
      <c r="C222" s="2"/>
      <c r="F222" s="265"/>
      <c r="G222" s="265"/>
      <c r="W222" s="1"/>
      <c r="X222" s="1"/>
      <c r="Y222" s="1"/>
    </row>
    <row r="223" spans="2:25" x14ac:dyDescent="0.45">
      <c r="C223" s="2"/>
      <c r="F223" s="265"/>
      <c r="G223" s="265"/>
      <c r="W223" s="1"/>
      <c r="X223" s="1"/>
      <c r="Y223" s="1"/>
    </row>
    <row r="224" spans="2:25" x14ac:dyDescent="0.45">
      <c r="C224" s="2"/>
      <c r="F224" s="265"/>
      <c r="G224" s="265"/>
      <c r="W224" s="1"/>
      <c r="X224" s="1"/>
      <c r="Y224" s="1"/>
    </row>
    <row r="225" spans="2:25" x14ac:dyDescent="0.45">
      <c r="C225" s="2"/>
      <c r="F225" s="265"/>
      <c r="G225" s="265"/>
      <c r="W225" s="1"/>
      <c r="X225" s="1"/>
      <c r="Y225" s="1"/>
    </row>
    <row r="226" spans="2:25" x14ac:dyDescent="0.45">
      <c r="C226" s="2"/>
      <c r="F226" s="265"/>
      <c r="G226" s="265"/>
      <c r="W226" s="1"/>
      <c r="X226" s="1"/>
      <c r="Y226" s="1"/>
    </row>
    <row r="227" spans="2:25" x14ac:dyDescent="0.45">
      <c r="C227" s="2"/>
      <c r="F227" s="265"/>
      <c r="G227" s="265"/>
      <c r="W227" s="1"/>
      <c r="X227" s="1"/>
      <c r="Y227" s="1"/>
    </row>
    <row r="228" spans="2:25" x14ac:dyDescent="0.45">
      <c r="C228" s="2"/>
      <c r="F228" s="265"/>
      <c r="G228" s="265"/>
      <c r="W228" s="1"/>
      <c r="X228" s="1"/>
      <c r="Y228" s="1"/>
    </row>
    <row r="229" spans="2:25" x14ac:dyDescent="0.45">
      <c r="C229" s="2"/>
      <c r="F229" s="265"/>
      <c r="G229" s="265"/>
      <c r="W229" s="1"/>
      <c r="X229" s="1"/>
      <c r="Y229" s="1"/>
    </row>
    <row r="230" spans="2:25" x14ac:dyDescent="0.45">
      <c r="C230" s="2"/>
      <c r="F230" s="265"/>
      <c r="G230" s="265"/>
      <c r="W230" s="1"/>
      <c r="X230" s="1"/>
      <c r="Y230" s="1"/>
    </row>
    <row r="231" spans="2:25" x14ac:dyDescent="0.45">
      <c r="C231" s="2"/>
      <c r="F231" s="265"/>
      <c r="G231" s="265"/>
      <c r="H231" s="1"/>
      <c r="W231" s="1"/>
      <c r="X231" s="1"/>
      <c r="Y231" s="1"/>
    </row>
    <row r="232" spans="2:25" x14ac:dyDescent="0.45">
      <c r="C232" s="2"/>
      <c r="F232" s="265"/>
      <c r="G232" s="265"/>
      <c r="H232" s="1"/>
      <c r="W232" s="1"/>
      <c r="X232" s="1"/>
      <c r="Y232" s="1"/>
    </row>
    <row r="233" spans="2:25" x14ac:dyDescent="0.45">
      <c r="C233" s="2"/>
      <c r="F233" s="265"/>
      <c r="G233" s="265"/>
      <c r="H233" s="1"/>
      <c r="W233" s="1"/>
      <c r="X233" s="1"/>
      <c r="Y233" s="1"/>
    </row>
    <row r="234" spans="2:25" x14ac:dyDescent="0.45">
      <c r="C234" s="2"/>
      <c r="F234" s="265"/>
      <c r="G234" s="265"/>
      <c r="H234" s="1"/>
      <c r="W234" s="1"/>
      <c r="X234" s="1"/>
      <c r="Y234" s="1"/>
    </row>
    <row r="235" spans="2:25" x14ac:dyDescent="0.45">
      <c r="C235" s="2"/>
      <c r="F235" s="265"/>
      <c r="G235" s="265"/>
      <c r="H235" s="1"/>
      <c r="W235" s="1"/>
      <c r="X235" s="1"/>
      <c r="Y235" s="1"/>
    </row>
    <row r="236" spans="2:25" x14ac:dyDescent="0.45">
      <c r="C236" s="2"/>
      <c r="F236" s="265"/>
      <c r="G236" s="265"/>
      <c r="H236" s="1"/>
      <c r="W236" s="1"/>
      <c r="X236" s="1"/>
      <c r="Y236" s="1"/>
    </row>
    <row r="237" spans="2:25" x14ac:dyDescent="0.45">
      <c r="C237" s="2"/>
      <c r="F237" s="265"/>
      <c r="G237" s="265"/>
      <c r="H237" s="1"/>
      <c r="W237" s="1"/>
      <c r="X237" s="1"/>
      <c r="Y237" s="1"/>
    </row>
    <row r="238" spans="2:25" x14ac:dyDescent="0.45">
      <c r="C238" s="2"/>
      <c r="F238" s="265"/>
      <c r="G238" s="265"/>
      <c r="H238" s="1"/>
      <c r="W238" s="1"/>
      <c r="X238" s="1"/>
      <c r="Y238" s="1"/>
    </row>
    <row r="239" spans="2:25" ht="30" customHeight="1" x14ac:dyDescent="0.45">
      <c r="B239" s="353" t="s">
        <v>46</v>
      </c>
      <c r="C239" s="353"/>
      <c r="F239" s="358"/>
      <c r="G239" s="359"/>
      <c r="H239" s="359"/>
      <c r="I239" s="359"/>
      <c r="J239" s="359"/>
      <c r="K239" s="359"/>
      <c r="L239" s="359"/>
      <c r="M239" s="359"/>
      <c r="N239" s="359"/>
      <c r="O239" s="359"/>
      <c r="P239" s="359"/>
      <c r="Q239" s="359"/>
      <c r="R239" s="359"/>
      <c r="S239" s="359"/>
      <c r="T239" s="360"/>
      <c r="W239" s="1"/>
      <c r="X239" s="1"/>
      <c r="Y239" s="1"/>
    </row>
    <row r="240" spans="2:25" ht="30" customHeight="1" x14ac:dyDescent="0.45">
      <c r="B240" s="353" t="s">
        <v>47</v>
      </c>
      <c r="C240" s="353"/>
      <c r="F240" s="358"/>
      <c r="G240" s="359"/>
      <c r="H240" s="359"/>
      <c r="I240" s="359"/>
      <c r="J240" s="359"/>
      <c r="K240" s="359"/>
      <c r="L240" s="359"/>
      <c r="M240" s="359"/>
      <c r="N240" s="359"/>
      <c r="O240" s="359"/>
      <c r="P240" s="359"/>
      <c r="Q240" s="359"/>
      <c r="R240" s="359"/>
      <c r="S240" s="359"/>
      <c r="T240" s="360"/>
      <c r="W240" s="1"/>
      <c r="X240" s="1"/>
      <c r="Y240" s="1"/>
    </row>
    <row r="241" spans="2:25" ht="15.75" customHeight="1" x14ac:dyDescent="0.15">
      <c r="B241" s="354" t="s">
        <v>48</v>
      </c>
      <c r="C241" s="355"/>
      <c r="F241" s="15"/>
      <c r="G241" s="16"/>
      <c r="H241" s="16"/>
      <c r="I241" s="356" t="s">
        <v>50</v>
      </c>
      <c r="J241" s="267"/>
      <c r="K241" s="363"/>
      <c r="L241" s="363"/>
      <c r="M241" s="363"/>
      <c r="N241" s="363"/>
      <c r="O241" s="361" t="s">
        <v>51</v>
      </c>
      <c r="P241" s="270"/>
      <c r="Q241" s="17"/>
      <c r="R241" s="17"/>
      <c r="S241" s="17"/>
      <c r="T241" s="18"/>
      <c r="W241" s="1"/>
      <c r="X241" s="1"/>
      <c r="Y241" s="1"/>
    </row>
    <row r="242" spans="2:25" ht="21" customHeight="1" x14ac:dyDescent="0.45">
      <c r="B242" s="335" t="s">
        <v>49</v>
      </c>
      <c r="C242" s="336"/>
      <c r="F242" s="19"/>
      <c r="G242" s="20"/>
      <c r="H242" s="20"/>
      <c r="I242" s="357"/>
      <c r="J242" s="268"/>
      <c r="K242" s="364"/>
      <c r="L242" s="364"/>
      <c r="M242" s="364"/>
      <c r="N242" s="364"/>
      <c r="O242" s="362"/>
      <c r="P242" s="271"/>
      <c r="Q242" s="21"/>
      <c r="R242" s="21"/>
      <c r="S242" s="21"/>
      <c r="T242" s="22"/>
      <c r="W242" s="1"/>
      <c r="X242" s="1"/>
      <c r="Y242" s="1"/>
    </row>
    <row r="243" spans="2:25" x14ac:dyDescent="0.45">
      <c r="C243" s="2"/>
      <c r="F243" s="265"/>
      <c r="G243" s="265"/>
      <c r="H243" s="1"/>
      <c r="W243" s="1"/>
      <c r="X243" s="1"/>
      <c r="Y243" s="1"/>
    </row>
    <row r="244" spans="2:25" x14ac:dyDescent="0.45">
      <c r="C244" s="2"/>
      <c r="F244" s="265"/>
      <c r="G244" s="265"/>
      <c r="H244" s="1"/>
      <c r="W244" s="1"/>
      <c r="X244" s="1"/>
      <c r="Y244" s="1"/>
    </row>
    <row r="245" spans="2:25" x14ac:dyDescent="0.45">
      <c r="C245" s="2"/>
      <c r="F245" s="265"/>
      <c r="G245" s="265"/>
      <c r="H245" s="1"/>
      <c r="W245" s="1"/>
      <c r="X245" s="1"/>
      <c r="Y245" s="1"/>
    </row>
    <row r="246" spans="2:25" x14ac:dyDescent="0.45">
      <c r="C246" s="2"/>
      <c r="F246" s="265"/>
      <c r="G246" s="265"/>
      <c r="H246" s="1"/>
      <c r="W246" s="1"/>
      <c r="X246" s="1"/>
      <c r="Y246" s="1"/>
    </row>
    <row r="247" spans="2:25" x14ac:dyDescent="0.45">
      <c r="C247" s="2"/>
      <c r="F247" s="265"/>
      <c r="G247" s="265"/>
      <c r="H247" s="1"/>
      <c r="W247" s="1"/>
      <c r="X247" s="1"/>
      <c r="Y247" s="1"/>
    </row>
    <row r="248" spans="2:25" x14ac:dyDescent="0.45">
      <c r="C248" s="2"/>
      <c r="F248" s="265"/>
      <c r="G248" s="265"/>
      <c r="H248" s="1"/>
      <c r="W248" s="1"/>
      <c r="X248" s="1"/>
      <c r="Y248" s="1"/>
    </row>
    <row r="249" spans="2:25" x14ac:dyDescent="0.45">
      <c r="C249" s="2"/>
      <c r="F249" s="265"/>
      <c r="G249" s="265"/>
      <c r="H249" s="1"/>
      <c r="W249" s="1"/>
      <c r="X249" s="1"/>
      <c r="Y249" s="1"/>
    </row>
    <row r="250" spans="2:25" x14ac:dyDescent="0.45">
      <c r="C250" s="2"/>
      <c r="F250" s="265"/>
      <c r="G250" s="265"/>
      <c r="H250" s="1"/>
      <c r="W250" s="1"/>
      <c r="X250" s="1"/>
      <c r="Y250" s="1"/>
    </row>
    <row r="251" spans="2:25" x14ac:dyDescent="0.45">
      <c r="C251" s="2"/>
      <c r="F251" s="265"/>
      <c r="G251" s="265"/>
      <c r="H251" s="1"/>
      <c r="W251" s="1"/>
      <c r="X251" s="1"/>
      <c r="Y251" s="1"/>
    </row>
  </sheetData>
  <dataConsolidate/>
  <mergeCells count="125">
    <mergeCell ref="S61:T61"/>
    <mergeCell ref="B19:E19"/>
    <mergeCell ref="B9:D9"/>
    <mergeCell ref="B17:E17"/>
    <mergeCell ref="B18:E18"/>
    <mergeCell ref="F17:G17"/>
    <mergeCell ref="B56:E57"/>
    <mergeCell ref="F18:H18"/>
    <mergeCell ref="F51:G51"/>
    <mergeCell ref="F52:G52"/>
    <mergeCell ref="F53:G53"/>
    <mergeCell ref="F54:G54"/>
    <mergeCell ref="F55:G55"/>
    <mergeCell ref="F46:G46"/>
    <mergeCell ref="F47:G47"/>
    <mergeCell ref="F48:G48"/>
    <mergeCell ref="F49:G49"/>
    <mergeCell ref="F50:G50"/>
    <mergeCell ref="B46:E47"/>
    <mergeCell ref="L56:M56"/>
    <mergeCell ref="L57:M57"/>
    <mergeCell ref="I46:J46"/>
    <mergeCell ref="L48:M48"/>
    <mergeCell ref="B48:E49"/>
    <mergeCell ref="F56:G56"/>
    <mergeCell ref="F57:G57"/>
    <mergeCell ref="I58:J58"/>
    <mergeCell ref="I56:J56"/>
    <mergeCell ref="I57:J57"/>
    <mergeCell ref="I59:J59"/>
    <mergeCell ref="B50:E51"/>
    <mergeCell ref="B52:E53"/>
    <mergeCell ref="B54:E55"/>
    <mergeCell ref="B44:E45"/>
    <mergeCell ref="L50:M50"/>
    <mergeCell ref="L51:M51"/>
    <mergeCell ref="L52:M52"/>
    <mergeCell ref="L47:M47"/>
    <mergeCell ref="R44:T45"/>
    <mergeCell ref="R48:S48"/>
    <mergeCell ref="R49:S49"/>
    <mergeCell ref="R50:S50"/>
    <mergeCell ref="R46:S46"/>
    <mergeCell ref="R47:S47"/>
    <mergeCell ref="O46:P46"/>
    <mergeCell ref="O47:P47"/>
    <mergeCell ref="F44:H45"/>
    <mergeCell ref="O48:P48"/>
    <mergeCell ref="O49:P49"/>
    <mergeCell ref="I47:J47"/>
    <mergeCell ref="I48:J48"/>
    <mergeCell ref="I49:J49"/>
    <mergeCell ref="I50:J50"/>
    <mergeCell ref="I51:J51"/>
    <mergeCell ref="I52:J52"/>
    <mergeCell ref="O50:P50"/>
    <mergeCell ref="O51:P51"/>
    <mergeCell ref="R17:S17"/>
    <mergeCell ref="I44:K45"/>
    <mergeCell ref="O17:P17"/>
    <mergeCell ref="L17:M17"/>
    <mergeCell ref="I17:J17"/>
    <mergeCell ref="O55:P55"/>
    <mergeCell ref="O56:P56"/>
    <mergeCell ref="O57:P57"/>
    <mergeCell ref="L46:M46"/>
    <mergeCell ref="R52:S52"/>
    <mergeCell ref="R53:S53"/>
    <mergeCell ref="L53:M53"/>
    <mergeCell ref="R51:S51"/>
    <mergeCell ref="O44:Q45"/>
    <mergeCell ref="L44:N45"/>
    <mergeCell ref="I53:J53"/>
    <mergeCell ref="I54:J54"/>
    <mergeCell ref="I55:J55"/>
    <mergeCell ref="O52:P52"/>
    <mergeCell ref="O53:P53"/>
    <mergeCell ref="O54:P54"/>
    <mergeCell ref="L49:M49"/>
    <mergeCell ref="L55:M55"/>
    <mergeCell ref="Q1:T1"/>
    <mergeCell ref="H2:L2"/>
    <mergeCell ref="Q2:T2"/>
    <mergeCell ref="R16:T16"/>
    <mergeCell ref="O16:Q16"/>
    <mergeCell ref="L16:N16"/>
    <mergeCell ref="B3:T3"/>
    <mergeCell ref="L9:N9"/>
    <mergeCell ref="O9:T9"/>
    <mergeCell ref="B16:E16"/>
    <mergeCell ref="I16:K16"/>
    <mergeCell ref="F16:H16"/>
    <mergeCell ref="B7:D8"/>
    <mergeCell ref="E7:K8"/>
    <mergeCell ref="L7:N8"/>
    <mergeCell ref="S8:T8"/>
    <mergeCell ref="S7:T7"/>
    <mergeCell ref="O7:R7"/>
    <mergeCell ref="O8:R8"/>
    <mergeCell ref="B5:G5"/>
    <mergeCell ref="H5:T5"/>
    <mergeCell ref="B242:C242"/>
    <mergeCell ref="R59:S59"/>
    <mergeCell ref="R54:S54"/>
    <mergeCell ref="R55:S55"/>
    <mergeCell ref="R56:S56"/>
    <mergeCell ref="R57:S57"/>
    <mergeCell ref="R58:S58"/>
    <mergeCell ref="B58:E58"/>
    <mergeCell ref="B59:E59"/>
    <mergeCell ref="O59:P59"/>
    <mergeCell ref="O58:P58"/>
    <mergeCell ref="L58:M58"/>
    <mergeCell ref="B239:C239"/>
    <mergeCell ref="B240:C240"/>
    <mergeCell ref="B241:C241"/>
    <mergeCell ref="I241:I242"/>
    <mergeCell ref="F239:T239"/>
    <mergeCell ref="F240:T240"/>
    <mergeCell ref="O241:O242"/>
    <mergeCell ref="K241:N242"/>
    <mergeCell ref="L54:M54"/>
    <mergeCell ref="L59:M59"/>
    <mergeCell ref="F59:G59"/>
    <mergeCell ref="F58:G58"/>
  </mergeCells>
  <phoneticPr fontId="1"/>
  <conditionalFormatting sqref="L9:N9">
    <cfRule type="expression" dxfId="30" priority="14">
      <formula>$E$9="■"</formula>
    </cfRule>
  </conditionalFormatting>
  <conditionalFormatting sqref="L13">
    <cfRule type="expression" dxfId="29" priority="13">
      <formula>$E$9="■"</formula>
    </cfRule>
  </conditionalFormatting>
  <conditionalFormatting sqref="B19:T19">
    <cfRule type="expression" dxfId="28" priority="8">
      <formula>$R$17&gt;=30</formula>
    </cfRule>
  </conditionalFormatting>
  <conditionalFormatting sqref="B19:L19">
    <cfRule type="expression" dxfId="27" priority="6">
      <formula>$R$17&gt;=30</formula>
    </cfRule>
  </conditionalFormatting>
  <conditionalFormatting sqref="L9:T9">
    <cfRule type="expression" dxfId="26" priority="4">
      <formula>$E$9="■"</formula>
    </cfRule>
  </conditionalFormatting>
  <conditionalFormatting sqref="F44:Q59">
    <cfRule type="expression" dxfId="25" priority="1">
      <formula>$K$43="■"</formula>
    </cfRule>
  </conditionalFormatting>
  <dataValidations count="1">
    <dataValidation type="list" allowBlank="1" showInputMessage="1" showErrorMessage="1" sqref="E9 G9 I9 L19 F19 B24:B30 K43" xr:uid="{00000000-0002-0000-0100-000000000000}">
      <formula1>"□, ■"</formula1>
    </dataValidation>
  </dataValidations>
  <pageMargins left="0.59055118110236227" right="0.19" top="0.66" bottom="0.78740157480314965" header="0.31496062992125984" footer="0.31496062992125984"/>
  <pageSetup paperSize="9" scale="85" fitToHeight="0" orientation="portrait" r:id="rId1"/>
  <rowBreaks count="1" manualBreakCount="1">
    <brk id="42" max="20" man="1"/>
  </rowBreaks>
  <ignoredErrors>
    <ignoredError sqref="L9"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'リスト(入力禁止）'!$A$5:$A$101</xm:f>
          </x14:formula1>
          <xm:sqref>B46:E55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I101"/>
  <sheetViews>
    <sheetView showGridLines="0" zoomScale="80" zoomScaleNormal="80" zoomScaleSheetLayoutView="80" workbookViewId="0"/>
  </sheetViews>
  <sheetFormatPr defaultRowHeight="25.5" customHeight="1" x14ac:dyDescent="0.45"/>
  <cols>
    <col min="1" max="1" width="2.88671875" style="56" customWidth="1"/>
    <col min="2" max="2" width="5.77734375" style="56" customWidth="1"/>
    <col min="3" max="6" width="4.109375" style="56" customWidth="1"/>
    <col min="7" max="7" width="4.6640625" style="56" customWidth="1"/>
    <col min="8" max="9" width="4.109375" style="56" customWidth="1"/>
    <col min="10" max="10" width="3.6640625" style="56" customWidth="1"/>
    <col min="11" max="11" width="1.33203125" style="56" customWidth="1"/>
    <col min="12" max="12" width="3.6640625" style="56" customWidth="1"/>
    <col min="13" max="13" width="1.33203125" style="56" customWidth="1"/>
    <col min="14" max="14" width="3.6640625" style="56" customWidth="1"/>
    <col min="15" max="24" width="4.21875" style="56" customWidth="1"/>
    <col min="25" max="25" width="1.109375" style="56" customWidth="1"/>
    <col min="26" max="27" width="4.77734375" style="56" customWidth="1"/>
    <col min="28" max="16384" width="8.88671875" style="56"/>
  </cols>
  <sheetData>
    <row r="1" spans="1:27" s="8" customFormat="1" ht="26.25" customHeight="1" thickBot="1" x14ac:dyDescent="0.5">
      <c r="B1" s="145" t="s">
        <v>425</v>
      </c>
      <c r="G1" s="23"/>
      <c r="H1" s="23"/>
      <c r="I1" s="23"/>
      <c r="J1" s="23"/>
      <c r="K1" s="23"/>
      <c r="L1" s="144"/>
      <c r="M1" s="144"/>
      <c r="N1" s="144"/>
      <c r="O1" s="144"/>
      <c r="P1" s="144"/>
      <c r="Q1" s="454" t="str">
        <f>IF('１（１）－（４）　概況、計画'!$E$7="","",'１（１）－（４）　概況、計画'!$E$7)</f>
        <v/>
      </c>
      <c r="R1" s="454"/>
      <c r="S1" s="454"/>
      <c r="T1" s="454"/>
      <c r="U1" s="454"/>
      <c r="V1" s="454"/>
      <c r="W1" s="454"/>
      <c r="X1" s="454"/>
      <c r="AA1" s="49"/>
    </row>
    <row r="2" spans="1:27" s="8" customFormat="1" ht="36" customHeight="1" thickTop="1" x14ac:dyDescent="0.2">
      <c r="A2" s="23"/>
      <c r="B2" s="455" t="s">
        <v>56</v>
      </c>
      <c r="C2" s="456"/>
      <c r="D2" s="459"/>
      <c r="E2" s="460"/>
      <c r="F2" s="460"/>
      <c r="G2" s="460"/>
      <c r="H2" s="460"/>
      <c r="I2" s="460"/>
      <c r="J2" s="460"/>
      <c r="K2" s="461"/>
      <c r="L2" s="465" t="s">
        <v>217</v>
      </c>
      <c r="M2" s="466"/>
      <c r="N2" s="466"/>
      <c r="O2" s="466"/>
      <c r="P2" s="467"/>
      <c r="Q2" s="475" t="s">
        <v>215</v>
      </c>
      <c r="R2" s="476"/>
      <c r="S2" s="476"/>
      <c r="T2" s="477"/>
      <c r="U2" s="475" t="s">
        <v>53</v>
      </c>
      <c r="V2" s="476"/>
      <c r="W2" s="476"/>
      <c r="X2" s="477"/>
      <c r="Y2" s="25"/>
      <c r="Z2" s="25"/>
      <c r="AA2" s="25"/>
    </row>
    <row r="3" spans="1:27" s="8" customFormat="1" ht="16.5" customHeight="1" x14ac:dyDescent="0.2">
      <c r="A3" s="23"/>
      <c r="B3" s="457"/>
      <c r="C3" s="458"/>
      <c r="D3" s="462"/>
      <c r="E3" s="463"/>
      <c r="F3" s="463"/>
      <c r="G3" s="463"/>
      <c r="H3" s="463"/>
      <c r="I3" s="463"/>
      <c r="J3" s="463"/>
      <c r="K3" s="464"/>
      <c r="L3" s="481" t="s">
        <v>218</v>
      </c>
      <c r="M3" s="482"/>
      <c r="N3" s="482"/>
      <c r="O3" s="482"/>
      <c r="P3" s="483"/>
      <c r="Q3" s="478" t="s">
        <v>216</v>
      </c>
      <c r="R3" s="479"/>
      <c r="S3" s="479"/>
      <c r="T3" s="480"/>
      <c r="U3" s="484"/>
      <c r="V3" s="485"/>
      <c r="W3" s="485"/>
      <c r="X3" s="486"/>
      <c r="Y3" s="25"/>
      <c r="Z3" s="25"/>
      <c r="AA3" s="25"/>
    </row>
    <row r="4" spans="1:27" s="8" customFormat="1" ht="23.25" customHeight="1" x14ac:dyDescent="0.45">
      <c r="A4" s="23"/>
      <c r="B4" s="501" t="s">
        <v>69</v>
      </c>
      <c r="C4" s="502"/>
      <c r="D4" s="502"/>
      <c r="E4" s="502"/>
      <c r="F4" s="502"/>
      <c r="G4" s="502"/>
      <c r="H4" s="502"/>
      <c r="I4" s="502"/>
      <c r="J4" s="502"/>
      <c r="K4" s="503"/>
      <c r="L4" s="473"/>
      <c r="M4" s="474"/>
      <c r="N4" s="474"/>
      <c r="O4" s="514" t="s">
        <v>68</v>
      </c>
      <c r="P4" s="515"/>
      <c r="Q4" s="471"/>
      <c r="R4" s="472"/>
      <c r="S4" s="514" t="s">
        <v>68</v>
      </c>
      <c r="T4" s="515"/>
      <c r="U4" s="473"/>
      <c r="V4" s="474"/>
      <c r="W4" s="514" t="s">
        <v>68</v>
      </c>
      <c r="X4" s="515"/>
      <c r="Y4" s="25"/>
      <c r="Z4" s="25"/>
      <c r="AA4" s="25"/>
    </row>
    <row r="5" spans="1:27" s="8" customFormat="1" ht="23.25" customHeight="1" thickBot="1" x14ac:dyDescent="0.5">
      <c r="A5" s="23"/>
      <c r="B5" s="504" t="s">
        <v>62</v>
      </c>
      <c r="C5" s="505"/>
      <c r="D5" s="505"/>
      <c r="E5" s="505"/>
      <c r="F5" s="505"/>
      <c r="G5" s="505"/>
      <c r="H5" s="505"/>
      <c r="I5" s="505"/>
      <c r="J5" s="505"/>
      <c r="K5" s="506"/>
      <c r="L5" s="525"/>
      <c r="M5" s="526"/>
      <c r="N5" s="526"/>
      <c r="O5" s="516" t="s">
        <v>54</v>
      </c>
      <c r="P5" s="517"/>
      <c r="Q5" s="525"/>
      <c r="R5" s="526"/>
      <c r="S5" s="516" t="s">
        <v>54</v>
      </c>
      <c r="T5" s="517"/>
      <c r="U5" s="525"/>
      <c r="V5" s="526"/>
      <c r="W5" s="516" t="s">
        <v>54</v>
      </c>
      <c r="X5" s="517"/>
      <c r="Y5" s="26"/>
      <c r="AA5" s="23"/>
    </row>
    <row r="6" spans="1:27" s="8" customFormat="1" ht="23.25" customHeight="1" thickTop="1" x14ac:dyDescent="0.45">
      <c r="A6" s="23"/>
      <c r="B6" s="132" t="s">
        <v>13</v>
      </c>
      <c r="C6" s="89"/>
      <c r="D6" s="89"/>
      <c r="E6" s="89"/>
      <c r="F6" s="90"/>
      <c r="G6" s="90"/>
      <c r="H6" s="90"/>
      <c r="I6" s="90"/>
      <c r="J6" s="90"/>
      <c r="K6" s="90"/>
      <c r="L6" s="89"/>
      <c r="M6" s="89"/>
      <c r="N6" s="89"/>
      <c r="O6" s="91"/>
      <c r="P6" s="91"/>
      <c r="Q6" s="89"/>
      <c r="R6" s="89"/>
      <c r="S6" s="91"/>
      <c r="T6" s="91"/>
      <c r="U6" s="89"/>
      <c r="V6" s="89"/>
      <c r="W6" s="89"/>
      <c r="X6" s="137"/>
      <c r="Y6" s="26"/>
      <c r="AA6" s="23"/>
    </row>
    <row r="7" spans="1:27" s="8" customFormat="1" ht="21" customHeight="1" x14ac:dyDescent="0.45">
      <c r="A7" s="23"/>
      <c r="B7" s="493" t="s">
        <v>426</v>
      </c>
      <c r="C7" s="494"/>
      <c r="D7" s="494"/>
      <c r="E7" s="494"/>
      <c r="F7" s="494"/>
      <c r="G7" s="494"/>
      <c r="H7" s="494"/>
      <c r="I7" s="494"/>
      <c r="J7" s="494"/>
      <c r="K7" s="495"/>
      <c r="L7" s="57"/>
      <c r="M7" s="189"/>
      <c r="N7" s="518" t="s">
        <v>92</v>
      </c>
      <c r="O7" s="518"/>
      <c r="P7" s="58"/>
      <c r="Q7" s="57"/>
      <c r="R7" s="469" t="s">
        <v>92</v>
      </c>
      <c r="S7" s="469"/>
      <c r="T7" s="58"/>
      <c r="U7" s="57"/>
      <c r="V7" s="469" t="s">
        <v>92</v>
      </c>
      <c r="W7" s="469"/>
      <c r="X7" s="58"/>
      <c r="Y7" s="26"/>
      <c r="AA7" s="23"/>
    </row>
    <row r="8" spans="1:27" s="8" customFormat="1" ht="21" customHeight="1" x14ac:dyDescent="0.45">
      <c r="A8" s="23"/>
      <c r="B8" s="496" t="str">
        <f>IF($D$2="","② 緑肥作物利用技術",IF(VLOOKUP(D2,'リスト(入力禁止）'!$A$5:$U$101,5,FALSE)="○","② 緑肥作物利用技術",""))</f>
        <v>② 緑肥作物利用技術</v>
      </c>
      <c r="C8" s="497"/>
      <c r="D8" s="497"/>
      <c r="E8" s="497"/>
      <c r="F8" s="497"/>
      <c r="G8" s="497"/>
      <c r="H8" s="497"/>
      <c r="I8" s="497"/>
      <c r="J8" s="497"/>
      <c r="K8" s="498"/>
      <c r="L8" s="62"/>
      <c r="M8" s="190"/>
      <c r="N8" s="468" t="s">
        <v>92</v>
      </c>
      <c r="O8" s="468"/>
      <c r="P8" s="63"/>
      <c r="Q8" s="62"/>
      <c r="R8" s="470" t="s">
        <v>249</v>
      </c>
      <c r="S8" s="470"/>
      <c r="T8" s="63"/>
      <c r="U8" s="62"/>
      <c r="V8" s="470" t="s">
        <v>92</v>
      </c>
      <c r="W8" s="470"/>
      <c r="X8" s="63"/>
      <c r="Y8" s="26"/>
      <c r="AA8" s="23"/>
    </row>
    <row r="9" spans="1:27" s="8" customFormat="1" ht="21" customHeight="1" x14ac:dyDescent="0.45">
      <c r="A9" s="23"/>
      <c r="B9" s="133"/>
      <c r="C9" s="29" t="s">
        <v>64</v>
      </c>
      <c r="D9" s="45"/>
      <c r="E9" s="45"/>
      <c r="F9" s="23"/>
      <c r="G9" s="23"/>
      <c r="H9" s="45"/>
      <c r="I9" s="45"/>
      <c r="J9" s="23"/>
      <c r="K9" s="23"/>
      <c r="L9" s="491"/>
      <c r="M9" s="492"/>
      <c r="N9" s="492"/>
      <c r="O9" s="47" t="s">
        <v>57</v>
      </c>
      <c r="P9" s="64"/>
      <c r="Q9" s="487"/>
      <c r="R9" s="488"/>
      <c r="S9" s="47" t="s">
        <v>57</v>
      </c>
      <c r="T9" s="64"/>
      <c r="U9" s="487"/>
      <c r="V9" s="488"/>
      <c r="W9" s="47" t="s">
        <v>57</v>
      </c>
      <c r="X9" s="64"/>
      <c r="Y9" s="26"/>
      <c r="AA9" s="23"/>
    </row>
    <row r="10" spans="1:27" s="8" customFormat="1" ht="21" customHeight="1" x14ac:dyDescent="0.45">
      <c r="A10" s="23"/>
      <c r="B10" s="134"/>
      <c r="C10" s="48" t="s">
        <v>63</v>
      </c>
      <c r="D10" s="65"/>
      <c r="E10" s="65"/>
      <c r="F10" s="66"/>
      <c r="G10" s="67"/>
      <c r="H10" s="65"/>
      <c r="I10" s="65"/>
      <c r="J10" s="66"/>
      <c r="K10" s="66"/>
      <c r="L10" s="510"/>
      <c r="M10" s="511"/>
      <c r="N10" s="511"/>
      <c r="O10" s="44" t="s">
        <v>58</v>
      </c>
      <c r="P10" s="52"/>
      <c r="Q10" s="489"/>
      <c r="R10" s="490"/>
      <c r="S10" s="44" t="s">
        <v>58</v>
      </c>
      <c r="T10" s="52"/>
      <c r="U10" s="489"/>
      <c r="V10" s="490"/>
      <c r="W10" s="44" t="s">
        <v>58</v>
      </c>
      <c r="X10" s="52"/>
      <c r="Y10" s="26"/>
      <c r="AA10" s="23"/>
    </row>
    <row r="11" spans="1:27" s="8" customFormat="1" ht="23.25" customHeight="1" x14ac:dyDescent="0.45">
      <c r="A11" s="23"/>
      <c r="B11" s="134"/>
      <c r="C11" s="530" t="s">
        <v>70</v>
      </c>
      <c r="D11" s="530"/>
      <c r="E11" s="530"/>
      <c r="F11" s="530"/>
      <c r="G11" s="530"/>
      <c r="H11" s="530"/>
      <c r="I11" s="530"/>
      <c r="J11" s="530"/>
      <c r="K11" s="531"/>
      <c r="L11" s="62"/>
      <c r="M11" s="190"/>
      <c r="N11" s="468" t="s">
        <v>92</v>
      </c>
      <c r="O11" s="468"/>
      <c r="P11" s="63"/>
      <c r="Q11" s="62"/>
      <c r="R11" s="470" t="s">
        <v>92</v>
      </c>
      <c r="S11" s="470"/>
      <c r="T11" s="63"/>
      <c r="U11" s="62"/>
      <c r="V11" s="470" t="s">
        <v>92</v>
      </c>
      <c r="W11" s="470"/>
      <c r="X11" s="63"/>
      <c r="Y11" s="26"/>
      <c r="AA11" s="23"/>
    </row>
    <row r="12" spans="1:27" ht="36" customHeight="1" thickBot="1" x14ac:dyDescent="0.5">
      <c r="B12" s="135"/>
      <c r="C12" s="59" t="s">
        <v>55</v>
      </c>
      <c r="D12" s="539"/>
      <c r="E12" s="539"/>
      <c r="F12" s="539"/>
      <c r="G12" s="539"/>
      <c r="H12" s="539"/>
      <c r="I12" s="539"/>
      <c r="J12" s="539"/>
      <c r="K12" s="539"/>
      <c r="L12" s="539"/>
      <c r="M12" s="539"/>
      <c r="N12" s="539"/>
      <c r="O12" s="539"/>
      <c r="P12" s="539"/>
      <c r="Q12" s="539"/>
      <c r="R12" s="539"/>
      <c r="S12" s="539"/>
      <c r="T12" s="539"/>
      <c r="U12" s="539"/>
      <c r="V12" s="539"/>
      <c r="W12" s="539"/>
      <c r="X12" s="540"/>
    </row>
    <row r="13" spans="1:27" s="8" customFormat="1" ht="23.25" customHeight="1" thickTop="1" x14ac:dyDescent="0.45">
      <c r="A13" s="23"/>
      <c r="B13" s="132" t="s">
        <v>16</v>
      </c>
      <c r="C13" s="89"/>
      <c r="D13" s="89"/>
      <c r="E13" s="89"/>
      <c r="F13" s="90"/>
      <c r="G13" s="90"/>
      <c r="H13" s="89"/>
      <c r="I13" s="89"/>
      <c r="J13" s="89"/>
      <c r="K13" s="89"/>
      <c r="L13" s="89"/>
      <c r="M13" s="89"/>
      <c r="N13" s="89"/>
      <c r="O13" s="91"/>
      <c r="P13" s="91"/>
      <c r="Q13" s="89"/>
      <c r="R13" s="89"/>
      <c r="S13" s="91"/>
      <c r="T13" s="91"/>
      <c r="U13" s="89"/>
      <c r="V13" s="89"/>
      <c r="W13" s="89"/>
      <c r="X13" s="137"/>
      <c r="Y13" s="25"/>
      <c r="Z13" s="25"/>
      <c r="AA13" s="25"/>
    </row>
    <row r="14" spans="1:27" s="8" customFormat="1" ht="21" customHeight="1" x14ac:dyDescent="0.45">
      <c r="A14" s="23"/>
      <c r="B14" s="493" t="str">
        <f>IF($D$2="","① 局所施肥技術",IF(VLOOKUP(D2,'リスト(入力禁止）'!$A$5:$U$101,6,FALSE)="○","① 局所施肥技術",""))</f>
        <v>① 局所施肥技術</v>
      </c>
      <c r="C14" s="494"/>
      <c r="D14" s="494"/>
      <c r="E14" s="494"/>
      <c r="F14" s="494"/>
      <c r="G14" s="494"/>
      <c r="H14" s="494"/>
      <c r="I14" s="494"/>
      <c r="J14" s="494"/>
      <c r="K14" s="495"/>
      <c r="L14" s="99"/>
      <c r="M14" s="187"/>
      <c r="N14" s="508" t="s">
        <v>92</v>
      </c>
      <c r="O14" s="508"/>
      <c r="P14" s="100"/>
      <c r="Q14" s="99"/>
      <c r="R14" s="512" t="s">
        <v>92</v>
      </c>
      <c r="S14" s="512"/>
      <c r="T14" s="100"/>
      <c r="U14" s="99"/>
      <c r="V14" s="512" t="s">
        <v>92</v>
      </c>
      <c r="W14" s="512"/>
      <c r="X14" s="100"/>
      <c r="Y14" s="26"/>
      <c r="Z14" s="23"/>
      <c r="AA14" s="23"/>
    </row>
    <row r="15" spans="1:27" ht="21" customHeight="1" x14ac:dyDescent="0.45">
      <c r="B15" s="519" t="str">
        <f>IF($D$2="","② 肥効調節型肥料施用技術",IF(VLOOKUP(D2,'リスト(入力禁止）'!$A$5:$U$101,7,FALSE)="○","② 肥効調節型肥料施用技術",""))</f>
        <v>② 肥効調節型肥料施用技術</v>
      </c>
      <c r="C15" s="520"/>
      <c r="D15" s="520"/>
      <c r="E15" s="520"/>
      <c r="F15" s="520"/>
      <c r="G15" s="520"/>
      <c r="H15" s="520"/>
      <c r="I15" s="520"/>
      <c r="J15" s="520"/>
      <c r="K15" s="521"/>
      <c r="L15" s="117"/>
      <c r="M15" s="191"/>
      <c r="N15" s="513" t="s">
        <v>92</v>
      </c>
      <c r="O15" s="513"/>
      <c r="P15" s="118"/>
      <c r="Q15" s="117"/>
      <c r="R15" s="509" t="s">
        <v>92</v>
      </c>
      <c r="S15" s="509"/>
      <c r="T15" s="118"/>
      <c r="U15" s="117"/>
      <c r="V15" s="509" t="s">
        <v>92</v>
      </c>
      <c r="W15" s="509"/>
      <c r="X15" s="118"/>
    </row>
    <row r="16" spans="1:27" ht="21" customHeight="1" x14ac:dyDescent="0.45">
      <c r="B16" s="496" t="str">
        <f>IF($D$2="","③ 有機質肥料施用技術",IF(VLOOKUP(D2,'リスト(入力禁止）'!$A$5:$U$101,8,FALSE)="○","③ 有機質肥料施用技術",""))</f>
        <v>③ 有機質肥料施用技術</v>
      </c>
      <c r="C16" s="497"/>
      <c r="D16" s="497"/>
      <c r="E16" s="497"/>
      <c r="F16" s="497"/>
      <c r="G16" s="497"/>
      <c r="H16" s="497"/>
      <c r="I16" s="497"/>
      <c r="J16" s="497"/>
      <c r="K16" s="498"/>
      <c r="L16" s="119"/>
      <c r="M16" s="192"/>
      <c r="N16" s="532" t="s">
        <v>92</v>
      </c>
      <c r="O16" s="532"/>
      <c r="P16" s="120"/>
      <c r="Q16" s="119"/>
      <c r="R16" s="507" t="s">
        <v>92</v>
      </c>
      <c r="S16" s="507"/>
      <c r="T16" s="120"/>
      <c r="U16" s="119"/>
      <c r="V16" s="507" t="s">
        <v>92</v>
      </c>
      <c r="W16" s="507"/>
      <c r="X16" s="120"/>
    </row>
    <row r="17" spans="1:27" ht="23.25" customHeight="1" x14ac:dyDescent="0.45">
      <c r="B17" s="499" t="s">
        <v>186</v>
      </c>
      <c r="C17" s="500"/>
      <c r="D17" s="500"/>
      <c r="E17" s="500"/>
      <c r="F17" s="500"/>
      <c r="G17" s="544" t="str">
        <f>IFERROR(VLOOKUP($D$2,'リスト(入力禁止）'!$A$5:$C$101,3,),"")</f>
        <v/>
      </c>
      <c r="H17" s="544"/>
      <c r="I17" s="121" t="s">
        <v>65</v>
      </c>
      <c r="J17" s="122"/>
      <c r="K17" s="194"/>
      <c r="L17" s="545"/>
      <c r="M17" s="546"/>
      <c r="N17" s="546"/>
      <c r="O17" s="123" t="s">
        <v>58</v>
      </c>
      <c r="P17" s="124"/>
      <c r="Q17" s="489"/>
      <c r="R17" s="490"/>
      <c r="S17" s="123" t="s">
        <v>58</v>
      </c>
      <c r="T17" s="124"/>
      <c r="U17" s="489"/>
      <c r="V17" s="490"/>
      <c r="W17" s="123" t="s">
        <v>58</v>
      </c>
      <c r="X17" s="124"/>
    </row>
    <row r="18" spans="1:27" ht="36" customHeight="1" thickBot="1" x14ac:dyDescent="0.5">
      <c r="B18" s="541" t="s">
        <v>55</v>
      </c>
      <c r="C18" s="542"/>
      <c r="D18" s="527"/>
      <c r="E18" s="527"/>
      <c r="F18" s="527"/>
      <c r="G18" s="527"/>
      <c r="H18" s="527"/>
      <c r="I18" s="527"/>
      <c r="J18" s="527"/>
      <c r="K18" s="527"/>
      <c r="L18" s="527"/>
      <c r="M18" s="527"/>
      <c r="N18" s="527"/>
      <c r="O18" s="527"/>
      <c r="P18" s="527"/>
      <c r="Q18" s="527"/>
      <c r="R18" s="527"/>
      <c r="S18" s="527"/>
      <c r="T18" s="527"/>
      <c r="U18" s="527"/>
      <c r="V18" s="527"/>
      <c r="W18" s="527"/>
      <c r="X18" s="528"/>
    </row>
    <row r="19" spans="1:27" s="8" customFormat="1" ht="23.25" customHeight="1" thickTop="1" x14ac:dyDescent="0.45">
      <c r="A19" s="23"/>
      <c r="B19" s="136" t="s">
        <v>17</v>
      </c>
      <c r="C19" s="125"/>
      <c r="D19" s="125"/>
      <c r="E19" s="125"/>
      <c r="F19" s="126"/>
      <c r="G19" s="126"/>
      <c r="H19" s="125"/>
      <c r="I19" s="125"/>
      <c r="J19" s="125"/>
      <c r="K19" s="125"/>
      <c r="L19" s="125"/>
      <c r="M19" s="125"/>
      <c r="N19" s="125"/>
      <c r="O19" s="127"/>
      <c r="P19" s="127"/>
      <c r="Q19" s="125"/>
      <c r="R19" s="125"/>
      <c r="S19" s="127"/>
      <c r="T19" s="127"/>
      <c r="U19" s="125"/>
      <c r="V19" s="125"/>
      <c r="W19" s="125"/>
      <c r="X19" s="138"/>
      <c r="Y19" s="25"/>
      <c r="Z19" s="25"/>
      <c r="AA19" s="25"/>
    </row>
    <row r="20" spans="1:27" s="8" customFormat="1" ht="21" customHeight="1" x14ac:dyDescent="0.45">
      <c r="A20" s="23"/>
      <c r="B20" s="493" t="str">
        <f>IF($D$2="","① 温湯種子消毒技術",IF(VLOOKUP(D2,'リスト(入力禁止）'!$A$5:$U$101,9,FALSE)="○","① 温湯種子消毒技術",""))</f>
        <v>① 温湯種子消毒技術</v>
      </c>
      <c r="C20" s="494"/>
      <c r="D20" s="494"/>
      <c r="E20" s="494"/>
      <c r="F20" s="494"/>
      <c r="G20" s="494"/>
      <c r="H20" s="494"/>
      <c r="I20" s="494"/>
      <c r="J20" s="494"/>
      <c r="K20" s="495"/>
      <c r="L20" s="128"/>
      <c r="M20" s="193"/>
      <c r="N20" s="533" t="s">
        <v>92</v>
      </c>
      <c r="O20" s="533"/>
      <c r="P20" s="129"/>
      <c r="Q20" s="128"/>
      <c r="R20" s="529" t="s">
        <v>92</v>
      </c>
      <c r="S20" s="529"/>
      <c r="T20" s="129"/>
      <c r="U20" s="128"/>
      <c r="V20" s="529" t="s">
        <v>92</v>
      </c>
      <c r="W20" s="529"/>
      <c r="X20" s="129"/>
      <c r="Y20" s="26"/>
      <c r="Z20" s="23"/>
      <c r="AA20" s="23"/>
    </row>
    <row r="21" spans="1:27" s="8" customFormat="1" ht="21" customHeight="1" x14ac:dyDescent="0.45">
      <c r="A21" s="23"/>
      <c r="B21" s="519" t="str">
        <f>IF($D$2="","② 機械除草技術",IF(VLOOKUP(D2,'リスト(入力禁止）'!$A$5:$U$101,10,FALSE)="○","② 機械除草技術",""))</f>
        <v>② 機械除草技術</v>
      </c>
      <c r="C21" s="520"/>
      <c r="D21" s="520"/>
      <c r="E21" s="520"/>
      <c r="F21" s="520"/>
      <c r="G21" s="520"/>
      <c r="H21" s="520"/>
      <c r="I21" s="520"/>
      <c r="J21" s="520"/>
      <c r="K21" s="521"/>
      <c r="L21" s="117"/>
      <c r="M21" s="191"/>
      <c r="N21" s="513" t="s">
        <v>92</v>
      </c>
      <c r="O21" s="513"/>
      <c r="P21" s="118"/>
      <c r="Q21" s="117"/>
      <c r="R21" s="509" t="s">
        <v>92</v>
      </c>
      <c r="S21" s="509"/>
      <c r="T21" s="118"/>
      <c r="U21" s="117"/>
      <c r="V21" s="509" t="s">
        <v>92</v>
      </c>
      <c r="W21" s="509"/>
      <c r="X21" s="118"/>
      <c r="Y21" s="26"/>
      <c r="Z21" s="23"/>
      <c r="AA21" s="23"/>
    </row>
    <row r="22" spans="1:27" s="8" customFormat="1" ht="21" customHeight="1" x14ac:dyDescent="0.45">
      <c r="A22" s="23"/>
      <c r="B22" s="519" t="str">
        <f>IF($D$2="","③ 除草用動物利用技術",IF(VLOOKUP(D2,'リスト(入力禁止）'!$A$5:$U$101,11,FALSE)="○","③ 除草用動物利用技術",""))</f>
        <v>③ 除草用動物利用技術</v>
      </c>
      <c r="C22" s="520"/>
      <c r="D22" s="520"/>
      <c r="E22" s="520"/>
      <c r="F22" s="520"/>
      <c r="G22" s="520"/>
      <c r="H22" s="520"/>
      <c r="I22" s="520"/>
      <c r="J22" s="520"/>
      <c r="K22" s="521"/>
      <c r="L22" s="117"/>
      <c r="M22" s="191"/>
      <c r="N22" s="513" t="s">
        <v>92</v>
      </c>
      <c r="O22" s="513"/>
      <c r="P22" s="118"/>
      <c r="Q22" s="117"/>
      <c r="R22" s="509" t="s">
        <v>92</v>
      </c>
      <c r="S22" s="509"/>
      <c r="T22" s="118"/>
      <c r="U22" s="117"/>
      <c r="V22" s="509" t="s">
        <v>92</v>
      </c>
      <c r="W22" s="509"/>
      <c r="X22" s="118"/>
      <c r="Y22" s="26"/>
      <c r="Z22" s="23"/>
      <c r="AA22" s="23"/>
    </row>
    <row r="23" spans="1:27" s="8" customFormat="1" ht="21" customHeight="1" x14ac:dyDescent="0.45">
      <c r="A23" s="23"/>
      <c r="B23" s="519" t="str">
        <f>IF($D$2="","④ 生物農薬利用技術",IF(VLOOKUP(D2,'リスト(入力禁止）'!$A$5:$U$101,12,FALSE)="○","④ 生物農薬利用技術",""))</f>
        <v>④ 生物農薬利用技術</v>
      </c>
      <c r="C23" s="520"/>
      <c r="D23" s="520"/>
      <c r="E23" s="520"/>
      <c r="F23" s="520"/>
      <c r="G23" s="520"/>
      <c r="H23" s="520"/>
      <c r="I23" s="520"/>
      <c r="J23" s="520"/>
      <c r="K23" s="521"/>
      <c r="L23" s="117"/>
      <c r="M23" s="191"/>
      <c r="N23" s="513" t="s">
        <v>92</v>
      </c>
      <c r="O23" s="513"/>
      <c r="P23" s="118"/>
      <c r="Q23" s="117"/>
      <c r="R23" s="509" t="s">
        <v>92</v>
      </c>
      <c r="S23" s="509"/>
      <c r="T23" s="118"/>
      <c r="U23" s="117"/>
      <c r="V23" s="509" t="s">
        <v>92</v>
      </c>
      <c r="W23" s="509"/>
      <c r="X23" s="118"/>
      <c r="Y23" s="26"/>
      <c r="Z23" s="23"/>
      <c r="AA23" s="23"/>
    </row>
    <row r="24" spans="1:27" ht="21" customHeight="1" x14ac:dyDescent="0.45">
      <c r="B24" s="519" t="str">
        <f>IF($D$2="","⑤ 対抗植物利用技術",IF(VLOOKUP(D2,'リスト(入力禁止）'!$A$5:$U$101,13,FALSE)="○","⑤ 対抗植物利用技術",""))</f>
        <v>⑤ 対抗植物利用技術</v>
      </c>
      <c r="C24" s="520"/>
      <c r="D24" s="520"/>
      <c r="E24" s="520"/>
      <c r="F24" s="520"/>
      <c r="G24" s="520"/>
      <c r="H24" s="520"/>
      <c r="I24" s="520"/>
      <c r="J24" s="520"/>
      <c r="K24" s="521"/>
      <c r="L24" s="117"/>
      <c r="M24" s="191"/>
      <c r="N24" s="513" t="s">
        <v>92</v>
      </c>
      <c r="O24" s="513"/>
      <c r="P24" s="118"/>
      <c r="Q24" s="117"/>
      <c r="R24" s="509" t="s">
        <v>92</v>
      </c>
      <c r="S24" s="509"/>
      <c r="T24" s="118"/>
      <c r="U24" s="117"/>
      <c r="V24" s="509" t="s">
        <v>92</v>
      </c>
      <c r="W24" s="509"/>
      <c r="X24" s="118"/>
    </row>
    <row r="25" spans="1:27" ht="21" customHeight="1" x14ac:dyDescent="0.45">
      <c r="B25" s="522" t="str">
        <f>IF($D$2="","⑥ 抵抗性品種栽培・台木利用技術",IF(VLOOKUP(D2,'リスト(入力禁止）'!$A$5:$U$101,14,FALSE)="○","⑥ 抵抗性品種栽培・台木利用技術",""))</f>
        <v>⑥ 抵抗性品種栽培・台木利用技術</v>
      </c>
      <c r="C25" s="523"/>
      <c r="D25" s="523"/>
      <c r="E25" s="523"/>
      <c r="F25" s="523"/>
      <c r="G25" s="523"/>
      <c r="H25" s="523"/>
      <c r="I25" s="523"/>
      <c r="J25" s="523"/>
      <c r="K25" s="524"/>
      <c r="L25" s="117"/>
      <c r="M25" s="191"/>
      <c r="N25" s="534" t="s">
        <v>92</v>
      </c>
      <c r="O25" s="534"/>
      <c r="P25" s="118"/>
      <c r="Q25" s="117"/>
      <c r="R25" s="509" t="s">
        <v>92</v>
      </c>
      <c r="S25" s="509"/>
      <c r="T25" s="118"/>
      <c r="U25" s="117"/>
      <c r="V25" s="509" t="s">
        <v>92</v>
      </c>
      <c r="W25" s="509"/>
      <c r="X25" s="118"/>
    </row>
    <row r="26" spans="1:27" ht="21" customHeight="1" x14ac:dyDescent="0.45">
      <c r="B26" s="522" t="str">
        <f>IF($D$2="","⑦ 天然物質由来農薬利用技術",IF(VLOOKUP(D2,'リスト(入力禁止）'!$A$5:$U$101,15,FALSE)="○","⑦ 天然物質由来農薬利用技術",""))</f>
        <v>⑦ 天然物質由来農薬利用技術</v>
      </c>
      <c r="C26" s="523"/>
      <c r="D26" s="523"/>
      <c r="E26" s="523"/>
      <c r="F26" s="523"/>
      <c r="G26" s="523"/>
      <c r="H26" s="523"/>
      <c r="I26" s="523"/>
      <c r="J26" s="523"/>
      <c r="K26" s="524"/>
      <c r="L26" s="117"/>
      <c r="M26" s="191"/>
      <c r="N26" s="543" t="s">
        <v>92</v>
      </c>
      <c r="O26" s="543"/>
      <c r="P26" s="118"/>
      <c r="Q26" s="117"/>
      <c r="R26" s="535" t="s">
        <v>92</v>
      </c>
      <c r="S26" s="535"/>
      <c r="T26" s="118"/>
      <c r="U26" s="117"/>
      <c r="V26" s="535" t="s">
        <v>250</v>
      </c>
      <c r="W26" s="535"/>
      <c r="X26" s="118"/>
    </row>
    <row r="27" spans="1:27" ht="21" customHeight="1" x14ac:dyDescent="0.45">
      <c r="B27" s="519" t="str">
        <f>IF($D$2="","⑧ 土壌還元消毒技術",IF(VLOOKUP(D2,'リスト(入力禁止）'!$A$5:$U$101,16,FALSE)="○","⑧ 土壌還元消毒技術",""))</f>
        <v>⑧ 土壌還元消毒技術</v>
      </c>
      <c r="C27" s="520"/>
      <c r="D27" s="520"/>
      <c r="E27" s="520"/>
      <c r="F27" s="520"/>
      <c r="G27" s="520"/>
      <c r="H27" s="520"/>
      <c r="I27" s="520"/>
      <c r="J27" s="520"/>
      <c r="K27" s="521"/>
      <c r="L27" s="117"/>
      <c r="M27" s="191"/>
      <c r="N27" s="513" t="s">
        <v>92</v>
      </c>
      <c r="O27" s="513"/>
      <c r="P27" s="118"/>
      <c r="Q27" s="117"/>
      <c r="R27" s="509" t="s">
        <v>92</v>
      </c>
      <c r="S27" s="509"/>
      <c r="T27" s="118"/>
      <c r="U27" s="117"/>
      <c r="V27" s="509" t="s">
        <v>92</v>
      </c>
      <c r="W27" s="509"/>
      <c r="X27" s="118"/>
    </row>
    <row r="28" spans="1:27" ht="21" customHeight="1" x14ac:dyDescent="0.45">
      <c r="B28" s="519" t="str">
        <f>IF($D$2="","⑨ 熱利用土壌消毒技術",IF(VLOOKUP(D2,'リスト(入力禁止）'!$A$5:$U$101,17,FALSE)="○","⑨ 熱利用土壌消毒技術",""))</f>
        <v>⑨ 熱利用土壌消毒技術</v>
      </c>
      <c r="C28" s="520"/>
      <c r="D28" s="520"/>
      <c r="E28" s="520"/>
      <c r="F28" s="520"/>
      <c r="G28" s="520"/>
      <c r="H28" s="520"/>
      <c r="I28" s="520"/>
      <c r="J28" s="520"/>
      <c r="K28" s="521"/>
      <c r="L28" s="117"/>
      <c r="M28" s="191"/>
      <c r="N28" s="513" t="s">
        <v>92</v>
      </c>
      <c r="O28" s="513"/>
      <c r="P28" s="118"/>
      <c r="Q28" s="117"/>
      <c r="R28" s="509" t="s">
        <v>92</v>
      </c>
      <c r="S28" s="509"/>
      <c r="T28" s="118"/>
      <c r="U28" s="117"/>
      <c r="V28" s="509" t="s">
        <v>92</v>
      </c>
      <c r="W28" s="509"/>
      <c r="X28" s="118"/>
    </row>
    <row r="29" spans="1:27" ht="21" customHeight="1" x14ac:dyDescent="0.45">
      <c r="B29" s="519" t="str">
        <f>IF($D$2="","⑩ 光利用技術",IF(VLOOKUP(D2,'リスト(入力禁止）'!$A$5:$U$101,18,FALSE)="○","⑩ 光利用技術",""))</f>
        <v>⑩ 光利用技術</v>
      </c>
      <c r="C29" s="520"/>
      <c r="D29" s="520"/>
      <c r="E29" s="520"/>
      <c r="F29" s="520"/>
      <c r="G29" s="520"/>
      <c r="H29" s="520"/>
      <c r="I29" s="520"/>
      <c r="J29" s="520"/>
      <c r="K29" s="521"/>
      <c r="L29" s="117"/>
      <c r="M29" s="191"/>
      <c r="N29" s="513" t="s">
        <v>92</v>
      </c>
      <c r="O29" s="513"/>
      <c r="P29" s="118"/>
      <c r="Q29" s="117"/>
      <c r="R29" s="509" t="s">
        <v>92</v>
      </c>
      <c r="S29" s="509"/>
      <c r="T29" s="118"/>
      <c r="U29" s="117"/>
      <c r="V29" s="509" t="s">
        <v>92</v>
      </c>
      <c r="W29" s="509"/>
      <c r="X29" s="118"/>
    </row>
    <row r="30" spans="1:27" ht="21" customHeight="1" x14ac:dyDescent="0.45">
      <c r="B30" s="519" t="str">
        <f>IF($D$2="","⑪ 被覆栽培技術",IF(VLOOKUP(D2,'リスト(入力禁止）'!$A$5:$U$101,19,FALSE)="○","⑪ 被覆栽培技術",""))</f>
        <v>⑪ 被覆栽培技術</v>
      </c>
      <c r="C30" s="520"/>
      <c r="D30" s="520"/>
      <c r="E30" s="520"/>
      <c r="F30" s="520"/>
      <c r="G30" s="520"/>
      <c r="H30" s="520"/>
      <c r="I30" s="520"/>
      <c r="J30" s="520"/>
      <c r="K30" s="521"/>
      <c r="L30" s="117"/>
      <c r="M30" s="191"/>
      <c r="N30" s="513" t="s">
        <v>92</v>
      </c>
      <c r="O30" s="513"/>
      <c r="P30" s="118"/>
      <c r="Q30" s="117"/>
      <c r="R30" s="509" t="s">
        <v>92</v>
      </c>
      <c r="S30" s="509"/>
      <c r="T30" s="118"/>
      <c r="U30" s="117"/>
      <c r="V30" s="509" t="s">
        <v>92</v>
      </c>
      <c r="W30" s="509"/>
      <c r="X30" s="118"/>
    </row>
    <row r="31" spans="1:27" ht="21" customHeight="1" x14ac:dyDescent="0.45">
      <c r="B31" s="519" t="str">
        <f>IF($D$2="","⑫ フェロモン剤利用技術",IF(VLOOKUP(D2,'リスト(入力禁止）'!$A$5:$U$101,20,FALSE)="○","⑫ フェロモン剤利用技術",""))</f>
        <v>⑫ フェロモン剤利用技術</v>
      </c>
      <c r="C31" s="520"/>
      <c r="D31" s="520"/>
      <c r="E31" s="520"/>
      <c r="F31" s="520"/>
      <c r="G31" s="520"/>
      <c r="H31" s="520"/>
      <c r="I31" s="520"/>
      <c r="J31" s="520"/>
      <c r="K31" s="521"/>
      <c r="L31" s="117"/>
      <c r="M31" s="191"/>
      <c r="N31" s="513" t="s">
        <v>92</v>
      </c>
      <c r="O31" s="513"/>
      <c r="P31" s="118"/>
      <c r="Q31" s="117"/>
      <c r="R31" s="509" t="s">
        <v>92</v>
      </c>
      <c r="S31" s="509"/>
      <c r="T31" s="118"/>
      <c r="U31" s="117"/>
      <c r="V31" s="509" t="s">
        <v>92</v>
      </c>
      <c r="W31" s="509"/>
      <c r="X31" s="118"/>
    </row>
    <row r="32" spans="1:27" ht="21" customHeight="1" x14ac:dyDescent="0.45">
      <c r="B32" s="536" t="str">
        <f>IF($D$2="","⑬ マルチ栽培技術",IF(VLOOKUP(D2,'リスト(入力禁止）'!$A$5:$U$101,21,FALSE)="○","⑬ マルチ栽培技術",""))</f>
        <v>⑬ マルチ栽培技術</v>
      </c>
      <c r="C32" s="537"/>
      <c r="D32" s="537"/>
      <c r="E32" s="537"/>
      <c r="F32" s="537"/>
      <c r="G32" s="537"/>
      <c r="H32" s="537"/>
      <c r="I32" s="537"/>
      <c r="J32" s="537"/>
      <c r="K32" s="538"/>
      <c r="L32" s="119"/>
      <c r="M32" s="192"/>
      <c r="N32" s="532" t="s">
        <v>92</v>
      </c>
      <c r="O32" s="532"/>
      <c r="P32" s="120"/>
      <c r="Q32" s="119"/>
      <c r="R32" s="507" t="s">
        <v>92</v>
      </c>
      <c r="S32" s="507"/>
      <c r="T32" s="120"/>
      <c r="U32" s="119"/>
      <c r="V32" s="507" t="s">
        <v>92</v>
      </c>
      <c r="W32" s="507"/>
      <c r="X32" s="120"/>
    </row>
    <row r="33" spans="1:30" ht="23.25" customHeight="1" thickBot="1" x14ac:dyDescent="0.25">
      <c r="B33" s="558" t="s">
        <v>187</v>
      </c>
      <c r="C33" s="559"/>
      <c r="D33" s="559"/>
      <c r="E33" s="559"/>
      <c r="F33" s="559"/>
      <c r="G33" s="559"/>
      <c r="H33" s="560" t="str">
        <f>IFERROR(VLOOKUP($D$2,'リスト(入力禁止）'!$A$5:$C$101,2,),"")</f>
        <v/>
      </c>
      <c r="I33" s="560"/>
      <c r="J33" s="104" t="s">
        <v>66</v>
      </c>
      <c r="K33" s="195"/>
      <c r="L33" s="592"/>
      <c r="M33" s="593"/>
      <c r="N33" s="593"/>
      <c r="O33" s="588" t="s">
        <v>67</v>
      </c>
      <c r="P33" s="589"/>
      <c r="Q33" s="590"/>
      <c r="R33" s="591"/>
      <c r="S33" s="588" t="s">
        <v>67</v>
      </c>
      <c r="T33" s="589"/>
      <c r="U33" s="590"/>
      <c r="V33" s="591"/>
      <c r="W33" s="588" t="s">
        <v>67</v>
      </c>
      <c r="X33" s="589"/>
    </row>
    <row r="34" spans="1:30" ht="36" customHeight="1" thickTop="1" thickBot="1" x14ac:dyDescent="0.5">
      <c r="B34" s="143"/>
      <c r="C34" s="59" t="s">
        <v>55</v>
      </c>
      <c r="D34" s="586"/>
      <c r="E34" s="586"/>
      <c r="F34" s="586"/>
      <c r="G34" s="586"/>
      <c r="H34" s="586"/>
      <c r="I34" s="586"/>
      <c r="J34" s="586"/>
      <c r="K34" s="586"/>
      <c r="L34" s="586"/>
      <c r="M34" s="586"/>
      <c r="N34" s="586"/>
      <c r="O34" s="586"/>
      <c r="P34" s="586"/>
      <c r="Q34" s="586"/>
      <c r="R34" s="586"/>
      <c r="S34" s="586"/>
      <c r="T34" s="586"/>
      <c r="U34" s="586"/>
      <c r="V34" s="586"/>
      <c r="W34" s="586"/>
      <c r="X34" s="587"/>
    </row>
    <row r="35" spans="1:30" ht="24" customHeight="1" thickTop="1" x14ac:dyDescent="0.45">
      <c r="B35" s="139" t="s">
        <v>78</v>
      </c>
      <c r="C35" s="140"/>
      <c r="D35" s="141"/>
      <c r="E35" s="141"/>
      <c r="F35" s="141"/>
      <c r="G35" s="141"/>
      <c r="H35" s="141"/>
      <c r="I35" s="141"/>
      <c r="J35" s="141"/>
      <c r="K35" s="141"/>
      <c r="L35" s="141"/>
      <c r="M35" s="141"/>
      <c r="N35" s="141"/>
      <c r="O35" s="141"/>
      <c r="P35" s="141"/>
      <c r="Q35" s="141"/>
      <c r="R35" s="141"/>
      <c r="S35" s="141"/>
      <c r="T35" s="141"/>
      <c r="U35" s="141"/>
      <c r="V35" s="141"/>
      <c r="W35" s="141"/>
      <c r="X35" s="142"/>
    </row>
    <row r="36" spans="1:30" ht="24.75" customHeight="1" x14ac:dyDescent="0.45">
      <c r="B36" s="563"/>
      <c r="C36" s="564"/>
      <c r="D36" s="564"/>
      <c r="E36" s="564"/>
      <c r="F36" s="564"/>
      <c r="G36" s="564"/>
      <c r="H36" s="564"/>
      <c r="I36" s="564"/>
      <c r="J36" s="564"/>
      <c r="K36" s="564"/>
      <c r="L36" s="564"/>
      <c r="M36" s="564"/>
      <c r="N36" s="564"/>
      <c r="O36" s="564"/>
      <c r="P36" s="564"/>
      <c r="Q36" s="564"/>
      <c r="R36" s="564"/>
      <c r="S36" s="564"/>
      <c r="T36" s="564"/>
      <c r="U36" s="564"/>
      <c r="V36" s="564"/>
      <c r="W36" s="564"/>
      <c r="X36" s="565"/>
    </row>
    <row r="37" spans="1:30" ht="24.75" customHeight="1" x14ac:dyDescent="0.45">
      <c r="B37" s="566"/>
      <c r="C37" s="567"/>
      <c r="D37" s="567"/>
      <c r="E37" s="567"/>
      <c r="F37" s="567"/>
      <c r="G37" s="567"/>
      <c r="H37" s="567"/>
      <c r="I37" s="567"/>
      <c r="J37" s="567"/>
      <c r="K37" s="567"/>
      <c r="L37" s="567"/>
      <c r="M37" s="567"/>
      <c r="N37" s="567"/>
      <c r="O37" s="567"/>
      <c r="P37" s="567"/>
      <c r="Q37" s="567"/>
      <c r="R37" s="567"/>
      <c r="S37" s="567"/>
      <c r="T37" s="567"/>
      <c r="U37" s="567"/>
      <c r="V37" s="567"/>
      <c r="W37" s="567"/>
      <c r="X37" s="568"/>
    </row>
    <row r="38" spans="1:30" ht="24.75" customHeight="1" x14ac:dyDescent="0.45">
      <c r="B38" s="569"/>
      <c r="C38" s="570"/>
      <c r="D38" s="570"/>
      <c r="E38" s="570"/>
      <c r="F38" s="570"/>
      <c r="G38" s="570"/>
      <c r="H38" s="570"/>
      <c r="I38" s="570"/>
      <c r="J38" s="570"/>
      <c r="K38" s="570"/>
      <c r="L38" s="570"/>
      <c r="M38" s="570"/>
      <c r="N38" s="570"/>
      <c r="O38" s="570"/>
      <c r="P38" s="570"/>
      <c r="Q38" s="570"/>
      <c r="R38" s="570"/>
      <c r="S38" s="570"/>
      <c r="T38" s="570"/>
      <c r="U38" s="570"/>
      <c r="V38" s="570"/>
      <c r="W38" s="570"/>
      <c r="X38" s="571"/>
    </row>
    <row r="39" spans="1:30" ht="13.5" customHeight="1" x14ac:dyDescent="0.45">
      <c r="B39" s="624" t="s">
        <v>429</v>
      </c>
      <c r="C39" s="625"/>
      <c r="D39" s="624"/>
      <c r="E39" s="624"/>
      <c r="F39" s="624"/>
      <c r="G39" s="624"/>
      <c r="H39" s="624"/>
      <c r="I39" s="624"/>
      <c r="J39" s="624"/>
      <c r="K39" s="624"/>
      <c r="L39" s="624"/>
      <c r="M39" s="624"/>
      <c r="N39" s="624"/>
      <c r="O39" s="624"/>
      <c r="P39" s="624"/>
      <c r="Q39" s="624"/>
      <c r="R39" s="624"/>
      <c r="S39" s="624"/>
      <c r="T39" s="624"/>
      <c r="U39" s="624"/>
      <c r="V39" s="624"/>
      <c r="W39" s="624"/>
      <c r="X39" s="624"/>
    </row>
    <row r="40" spans="1:30" ht="13.5" x14ac:dyDescent="0.45">
      <c r="B40" s="626"/>
      <c r="C40" s="626"/>
      <c r="D40" s="626"/>
      <c r="E40" s="626"/>
      <c r="F40" s="626"/>
      <c r="G40" s="626"/>
      <c r="H40" s="626"/>
      <c r="I40" s="626"/>
      <c r="J40" s="626"/>
      <c r="K40" s="626"/>
      <c r="L40" s="626"/>
      <c r="M40" s="626"/>
      <c r="N40" s="626"/>
      <c r="O40" s="626"/>
      <c r="P40" s="626"/>
      <c r="Q40" s="626"/>
      <c r="R40" s="626"/>
      <c r="S40" s="626"/>
      <c r="T40" s="626"/>
      <c r="U40" s="626"/>
      <c r="V40" s="626"/>
      <c r="W40" s="626"/>
      <c r="X40" s="626"/>
    </row>
    <row r="41" spans="1:30" ht="13.5" x14ac:dyDescent="0.45">
      <c r="B41" s="626"/>
      <c r="C41" s="626"/>
      <c r="D41" s="626"/>
      <c r="E41" s="626"/>
      <c r="F41" s="626"/>
      <c r="G41" s="626"/>
      <c r="H41" s="626"/>
      <c r="I41" s="626"/>
      <c r="J41" s="626"/>
      <c r="K41" s="626"/>
      <c r="L41" s="626"/>
      <c r="M41" s="626"/>
      <c r="N41" s="626"/>
      <c r="O41" s="626"/>
      <c r="P41" s="626"/>
      <c r="Q41" s="626"/>
      <c r="R41" s="626"/>
      <c r="S41" s="626"/>
      <c r="T41" s="626"/>
      <c r="U41" s="626"/>
      <c r="V41" s="626"/>
      <c r="W41" s="626"/>
      <c r="X41" s="626"/>
    </row>
    <row r="42" spans="1:30" ht="21" customHeight="1" x14ac:dyDescent="0.45">
      <c r="B42" s="626"/>
      <c r="C42" s="626"/>
      <c r="D42" s="626"/>
      <c r="E42" s="626"/>
      <c r="F42" s="626"/>
      <c r="G42" s="626"/>
      <c r="H42" s="626"/>
      <c r="I42" s="626"/>
      <c r="J42" s="626"/>
      <c r="K42" s="626"/>
      <c r="L42" s="626"/>
      <c r="M42" s="626"/>
      <c r="N42" s="626"/>
      <c r="O42" s="626"/>
      <c r="P42" s="626"/>
      <c r="Q42" s="626"/>
      <c r="R42" s="626"/>
      <c r="S42" s="626"/>
      <c r="T42" s="626"/>
      <c r="U42" s="626"/>
      <c r="V42" s="626"/>
      <c r="W42" s="626"/>
      <c r="X42" s="626"/>
    </row>
    <row r="43" spans="1:30" ht="20.25" customHeight="1" x14ac:dyDescent="0.45">
      <c r="B43" s="626"/>
      <c r="C43" s="626"/>
      <c r="D43" s="626"/>
      <c r="E43" s="626"/>
      <c r="F43" s="626"/>
      <c r="G43" s="626"/>
      <c r="H43" s="626"/>
      <c r="I43" s="626"/>
      <c r="J43" s="626"/>
      <c r="K43" s="626"/>
      <c r="L43" s="626"/>
      <c r="M43" s="626"/>
      <c r="N43" s="626"/>
      <c r="O43" s="626"/>
      <c r="P43" s="626"/>
      <c r="Q43" s="626"/>
      <c r="R43" s="626"/>
      <c r="S43" s="626"/>
      <c r="T43" s="626"/>
      <c r="U43" s="626"/>
      <c r="V43" s="626"/>
      <c r="W43" s="626"/>
      <c r="X43" s="626"/>
    </row>
    <row r="44" spans="1:30" ht="13.5" customHeight="1" thickBot="1" x14ac:dyDescent="0.5">
      <c r="B44" s="98"/>
      <c r="C44" s="98"/>
      <c r="D44" s="98"/>
      <c r="E44" s="98"/>
      <c r="F44" s="98"/>
      <c r="G44" s="98"/>
      <c r="H44" s="98"/>
      <c r="I44" s="98"/>
      <c r="J44" s="98"/>
      <c r="K44" s="185"/>
      <c r="L44" s="98"/>
      <c r="M44" s="185"/>
      <c r="N44" s="98"/>
      <c r="O44" s="98"/>
      <c r="P44" s="98"/>
      <c r="Q44" s="98"/>
      <c r="R44" s="98"/>
      <c r="S44" s="98"/>
      <c r="T44" s="98"/>
      <c r="U44" s="98"/>
      <c r="V44" s="98"/>
      <c r="W44" s="98"/>
      <c r="X44" s="98"/>
    </row>
    <row r="45" spans="1:30" s="97" customFormat="1" ht="23.25" customHeight="1" thickBot="1" x14ac:dyDescent="0.5">
      <c r="A45" s="92"/>
      <c r="B45" s="594" t="s">
        <v>75</v>
      </c>
      <c r="C45" s="595"/>
      <c r="D45" s="596"/>
      <c r="E45" s="93"/>
      <c r="F45" s="94"/>
      <c r="G45" s="95"/>
      <c r="H45" s="95"/>
      <c r="I45" s="95"/>
      <c r="J45" s="95"/>
      <c r="K45" s="95"/>
      <c r="L45" s="95"/>
      <c r="M45" s="95"/>
      <c r="N45" s="95"/>
      <c r="O45" s="95"/>
      <c r="P45" s="95"/>
      <c r="Q45" s="580" t="str">
        <f>IF('１（１）－（４）　概況、計画'!$E$7="","",'１（１）－（４）　概況、計画'!$E$7)</f>
        <v/>
      </c>
      <c r="R45" s="580"/>
      <c r="S45" s="580"/>
      <c r="T45" s="580"/>
      <c r="U45" s="580"/>
      <c r="V45" s="580"/>
      <c r="W45" s="580"/>
      <c r="X45" s="580"/>
      <c r="Y45" s="95"/>
      <c r="Z45" s="95"/>
      <c r="AA45" s="96"/>
      <c r="AB45" s="95"/>
      <c r="AC45" s="95"/>
      <c r="AD45" s="95"/>
    </row>
    <row r="46" spans="1:30" s="8" customFormat="1" ht="19.5" customHeight="1" thickBot="1" x14ac:dyDescent="0.5">
      <c r="A46" s="23"/>
      <c r="B46" s="27"/>
      <c r="C46" s="27"/>
      <c r="D46" s="27"/>
      <c r="E46" s="27"/>
      <c r="F46" s="32"/>
      <c r="G46" s="25"/>
      <c r="H46" s="25"/>
      <c r="I46" s="25"/>
      <c r="J46" s="25"/>
      <c r="K46" s="25"/>
      <c r="L46" s="25"/>
      <c r="M46" s="25"/>
      <c r="N46" s="25"/>
      <c r="O46" s="25"/>
      <c r="P46" s="25"/>
      <c r="Q46" s="25"/>
      <c r="R46" s="50"/>
      <c r="S46" s="50"/>
      <c r="T46" s="25"/>
      <c r="U46" s="25"/>
      <c r="V46" s="50"/>
      <c r="W46" s="50"/>
      <c r="X46" s="25"/>
      <c r="Y46" s="25"/>
      <c r="Z46" s="25"/>
      <c r="AA46" s="50"/>
      <c r="AB46" s="25"/>
      <c r="AC46" s="25"/>
      <c r="AD46" s="25"/>
    </row>
    <row r="47" spans="1:30" s="8" customFormat="1" ht="31.5" customHeight="1" thickBot="1" x14ac:dyDescent="0.5">
      <c r="A47" s="23"/>
      <c r="B47" s="152" t="s">
        <v>59</v>
      </c>
      <c r="C47" s="75"/>
      <c r="D47" s="75"/>
      <c r="E47" s="75"/>
      <c r="F47" s="76"/>
      <c r="G47" s="77"/>
      <c r="H47" s="77"/>
      <c r="I47" s="77"/>
      <c r="J47" s="77"/>
      <c r="K47" s="77"/>
      <c r="L47" s="77"/>
      <c r="M47" s="77"/>
      <c r="N47" s="77"/>
      <c r="O47" s="77"/>
      <c r="P47" s="77"/>
      <c r="Q47" s="77"/>
      <c r="R47" s="74"/>
      <c r="S47" s="74"/>
      <c r="T47" s="77"/>
      <c r="U47" s="77"/>
      <c r="V47" s="74"/>
      <c r="W47" s="74"/>
      <c r="X47" s="78"/>
      <c r="Y47" s="25"/>
      <c r="Z47" s="25"/>
      <c r="AA47" s="50"/>
      <c r="AB47" s="25"/>
      <c r="AC47" s="25"/>
      <c r="AD47" s="25"/>
    </row>
    <row r="48" spans="1:30" s="8" customFormat="1" ht="23.25" customHeight="1" thickBot="1" x14ac:dyDescent="0.5">
      <c r="A48" s="23"/>
      <c r="B48" s="555" t="s">
        <v>97</v>
      </c>
      <c r="C48" s="556"/>
      <c r="D48" s="557"/>
      <c r="E48" s="561" t="str">
        <f>IF(D2="","",D2)</f>
        <v/>
      </c>
      <c r="F48" s="562"/>
      <c r="G48" s="562"/>
      <c r="H48" s="562"/>
      <c r="I48" s="562"/>
      <c r="J48" s="562"/>
      <c r="K48" s="562"/>
      <c r="L48" s="562"/>
      <c r="M48" s="562"/>
      <c r="N48" s="562"/>
      <c r="O48" s="562"/>
      <c r="P48" s="562"/>
      <c r="Q48" s="562"/>
      <c r="R48" s="562"/>
      <c r="S48" s="562"/>
      <c r="T48" s="562"/>
      <c r="U48" s="101"/>
      <c r="V48" s="102"/>
      <c r="W48" s="102"/>
      <c r="X48" s="103"/>
      <c r="Y48" s="25"/>
      <c r="Z48" s="25"/>
      <c r="AA48" s="50"/>
      <c r="AB48" s="25"/>
      <c r="AC48" s="25"/>
      <c r="AD48" s="25"/>
    </row>
    <row r="49" spans="1:35" s="8" customFormat="1" ht="27.75" customHeight="1" x14ac:dyDescent="0.45">
      <c r="B49" s="71" t="s">
        <v>427</v>
      </c>
      <c r="C49" s="68"/>
      <c r="D49" s="68"/>
      <c r="E49" s="68"/>
      <c r="F49" s="68"/>
      <c r="G49" s="68"/>
      <c r="H49" s="68"/>
      <c r="I49" s="68"/>
      <c r="J49" s="68"/>
      <c r="K49" s="68"/>
      <c r="L49" s="68"/>
      <c r="M49" s="68"/>
      <c r="N49" s="69"/>
      <c r="O49" s="69"/>
      <c r="P49" s="69"/>
      <c r="Q49" s="69"/>
      <c r="R49" s="69"/>
      <c r="S49" s="69"/>
      <c r="T49" s="69"/>
      <c r="U49" s="69"/>
      <c r="V49" s="69"/>
      <c r="W49" s="69"/>
      <c r="X49" s="70"/>
      <c r="Z49" s="26"/>
      <c r="AA49" s="23"/>
      <c r="AB49" s="23"/>
    </row>
    <row r="50" spans="1:35" s="49" customFormat="1" ht="23.25" customHeight="1" x14ac:dyDescent="0.45">
      <c r="B50" s="603" t="s">
        <v>76</v>
      </c>
      <c r="C50" s="573"/>
      <c r="D50" s="604"/>
      <c r="E50" s="572" t="s">
        <v>60</v>
      </c>
      <c r="F50" s="573"/>
      <c r="G50" s="573"/>
      <c r="H50" s="573"/>
      <c r="I50" s="604"/>
      <c r="J50" s="547" t="s">
        <v>235</v>
      </c>
      <c r="K50" s="622"/>
      <c r="L50" s="622"/>
      <c r="M50" s="622"/>
      <c r="N50" s="622"/>
      <c r="O50" s="547" t="s">
        <v>72</v>
      </c>
      <c r="P50" s="548"/>
      <c r="Q50" s="60" t="s">
        <v>234</v>
      </c>
      <c r="R50" s="61"/>
      <c r="S50" s="53"/>
      <c r="T50" s="53"/>
      <c r="U50" s="572" t="s">
        <v>71</v>
      </c>
      <c r="V50" s="573"/>
      <c r="W50" s="573"/>
      <c r="X50" s="574"/>
      <c r="AG50" s="51"/>
      <c r="AH50" s="46"/>
      <c r="AI50" s="46"/>
    </row>
    <row r="51" spans="1:35" s="49" customFormat="1" ht="25.5" customHeight="1" x14ac:dyDescent="0.45">
      <c r="B51" s="605"/>
      <c r="C51" s="576"/>
      <c r="D51" s="606"/>
      <c r="E51" s="575"/>
      <c r="F51" s="576"/>
      <c r="G51" s="576"/>
      <c r="H51" s="576"/>
      <c r="I51" s="606"/>
      <c r="J51" s="549"/>
      <c r="K51" s="623"/>
      <c r="L51" s="623"/>
      <c r="M51" s="623"/>
      <c r="N51" s="623"/>
      <c r="O51" s="549"/>
      <c r="P51" s="550"/>
      <c r="Q51" s="584"/>
      <c r="R51" s="585"/>
      <c r="S51" s="578" t="s">
        <v>73</v>
      </c>
      <c r="T51" s="579"/>
      <c r="U51" s="575"/>
      <c r="V51" s="576"/>
      <c r="W51" s="576"/>
      <c r="X51" s="577"/>
      <c r="AG51" s="51"/>
      <c r="AH51" s="46"/>
      <c r="AI51" s="46"/>
    </row>
    <row r="52" spans="1:35" s="49" customFormat="1" ht="16.5" customHeight="1" x14ac:dyDescent="0.45">
      <c r="B52" s="619"/>
      <c r="C52" s="620"/>
      <c r="D52" s="621"/>
      <c r="E52" s="672"/>
      <c r="F52" s="673"/>
      <c r="G52" s="673"/>
      <c r="H52" s="673"/>
      <c r="I52" s="674"/>
      <c r="J52" s="231"/>
      <c r="K52" s="202" t="s">
        <v>237</v>
      </c>
      <c r="L52" s="232"/>
      <c r="M52" s="202" t="s">
        <v>237</v>
      </c>
      <c r="N52" s="233"/>
      <c r="O52" s="551"/>
      <c r="P52" s="552"/>
      <c r="Q52" s="613" t="str">
        <f t="shared" ref="Q52:Q53" si="0">IF(O52*J52/100=0,"",O52*J52/100)</f>
        <v/>
      </c>
      <c r="R52" s="614"/>
      <c r="S52" s="551"/>
      <c r="T52" s="600"/>
      <c r="U52" s="581"/>
      <c r="V52" s="582"/>
      <c r="W52" s="582"/>
      <c r="X52" s="583"/>
      <c r="Y52" s="105"/>
      <c r="AG52" s="51"/>
      <c r="AH52" s="46"/>
      <c r="AI52" s="46"/>
    </row>
    <row r="53" spans="1:35" s="49" customFormat="1" ht="16.5" customHeight="1" x14ac:dyDescent="0.45">
      <c r="B53" s="597"/>
      <c r="C53" s="598"/>
      <c r="D53" s="599"/>
      <c r="E53" s="616"/>
      <c r="F53" s="598"/>
      <c r="G53" s="598"/>
      <c r="H53" s="598"/>
      <c r="I53" s="599"/>
      <c r="J53" s="234"/>
      <c r="K53" s="203" t="s">
        <v>236</v>
      </c>
      <c r="L53" s="235"/>
      <c r="M53" s="203" t="s">
        <v>236</v>
      </c>
      <c r="N53" s="236"/>
      <c r="O53" s="553"/>
      <c r="P53" s="554"/>
      <c r="Q53" s="613" t="str">
        <f t="shared" si="0"/>
        <v/>
      </c>
      <c r="R53" s="614"/>
      <c r="S53" s="553"/>
      <c r="T53" s="601"/>
      <c r="U53" s="693"/>
      <c r="V53" s="694"/>
      <c r="W53" s="694"/>
      <c r="X53" s="695"/>
      <c r="Y53" s="105"/>
      <c r="AG53" s="51"/>
      <c r="AH53" s="46"/>
      <c r="AI53" s="46"/>
    </row>
    <row r="54" spans="1:35" s="49" customFormat="1" ht="16.5" customHeight="1" x14ac:dyDescent="0.45">
      <c r="B54" s="597"/>
      <c r="C54" s="598"/>
      <c r="D54" s="599"/>
      <c r="E54" s="607"/>
      <c r="F54" s="608"/>
      <c r="G54" s="608"/>
      <c r="H54" s="608"/>
      <c r="I54" s="609"/>
      <c r="J54" s="234"/>
      <c r="K54" s="203" t="s">
        <v>236</v>
      </c>
      <c r="L54" s="235"/>
      <c r="M54" s="203" t="s">
        <v>236</v>
      </c>
      <c r="N54" s="236"/>
      <c r="O54" s="553"/>
      <c r="P54" s="554"/>
      <c r="Q54" s="613" t="str">
        <f>IF(O54*J54/100=0,"",O54*J54/100)</f>
        <v/>
      </c>
      <c r="R54" s="614"/>
      <c r="S54" s="602"/>
      <c r="T54" s="601"/>
      <c r="U54" s="693"/>
      <c r="V54" s="694"/>
      <c r="W54" s="694"/>
      <c r="X54" s="695"/>
      <c r="Y54" s="105"/>
      <c r="AG54" s="51"/>
      <c r="AH54" s="46"/>
      <c r="AI54" s="46"/>
    </row>
    <row r="55" spans="1:35" s="49" customFormat="1" ht="16.5" customHeight="1" x14ac:dyDescent="0.45">
      <c r="B55" s="597"/>
      <c r="C55" s="598"/>
      <c r="D55" s="599"/>
      <c r="E55" s="616"/>
      <c r="F55" s="598"/>
      <c r="G55" s="598"/>
      <c r="H55" s="598"/>
      <c r="I55" s="599"/>
      <c r="J55" s="234"/>
      <c r="K55" s="203" t="s">
        <v>236</v>
      </c>
      <c r="L55" s="235"/>
      <c r="M55" s="203" t="s">
        <v>236</v>
      </c>
      <c r="N55" s="236"/>
      <c r="O55" s="553"/>
      <c r="P55" s="554"/>
      <c r="Q55" s="613" t="str">
        <f>IF(O55*J55/100=0,"",O55*J55/100)</f>
        <v/>
      </c>
      <c r="R55" s="614"/>
      <c r="S55" s="696"/>
      <c r="T55" s="697"/>
      <c r="U55" s="693"/>
      <c r="V55" s="694"/>
      <c r="W55" s="694"/>
      <c r="X55" s="695"/>
      <c r="Y55" s="105"/>
      <c r="AG55" s="51"/>
      <c r="AH55" s="46"/>
      <c r="AI55" s="46"/>
    </row>
    <row r="56" spans="1:35" s="49" customFormat="1" ht="16.5" customHeight="1" x14ac:dyDescent="0.45">
      <c r="B56" s="597"/>
      <c r="C56" s="598"/>
      <c r="D56" s="599"/>
      <c r="E56" s="616"/>
      <c r="F56" s="598"/>
      <c r="G56" s="598"/>
      <c r="H56" s="598"/>
      <c r="I56" s="599"/>
      <c r="J56" s="196"/>
      <c r="K56" s="203" t="s">
        <v>236</v>
      </c>
      <c r="L56" s="197"/>
      <c r="M56" s="203" t="s">
        <v>236</v>
      </c>
      <c r="N56" s="198"/>
      <c r="O56" s="553"/>
      <c r="P56" s="554"/>
      <c r="Q56" s="613" t="str">
        <f t="shared" ref="Q56:Q61" si="1">IF(O56*J56/100=0,"",O56*J56/100)</f>
        <v/>
      </c>
      <c r="R56" s="614"/>
      <c r="S56" s="553"/>
      <c r="T56" s="601"/>
      <c r="U56" s="106"/>
      <c r="V56" s="107"/>
      <c r="W56" s="107"/>
      <c r="X56" s="108"/>
      <c r="Y56" s="105"/>
      <c r="AG56" s="51"/>
      <c r="AH56" s="46"/>
      <c r="AI56" s="46"/>
    </row>
    <row r="57" spans="1:35" s="49" customFormat="1" ht="16.5" customHeight="1" x14ac:dyDescent="0.45">
      <c r="B57" s="148"/>
      <c r="C57" s="149"/>
      <c r="D57" s="150"/>
      <c r="E57" s="616"/>
      <c r="F57" s="598"/>
      <c r="G57" s="598"/>
      <c r="H57" s="598"/>
      <c r="I57" s="599"/>
      <c r="J57" s="196"/>
      <c r="K57" s="203" t="s">
        <v>236</v>
      </c>
      <c r="L57" s="197"/>
      <c r="M57" s="203" t="s">
        <v>236</v>
      </c>
      <c r="N57" s="198"/>
      <c r="O57" s="553"/>
      <c r="P57" s="554"/>
      <c r="Q57" s="613" t="str">
        <f t="shared" si="1"/>
        <v/>
      </c>
      <c r="R57" s="614"/>
      <c r="S57" s="146"/>
      <c r="T57" s="147"/>
      <c r="U57" s="151"/>
      <c r="V57" s="149"/>
      <c r="W57" s="149"/>
      <c r="X57" s="108"/>
      <c r="Y57" s="105"/>
      <c r="AG57" s="51"/>
      <c r="AH57" s="46"/>
      <c r="AI57" s="46"/>
    </row>
    <row r="58" spans="1:35" s="49" customFormat="1" ht="16.5" customHeight="1" x14ac:dyDescent="0.45">
      <c r="B58" s="148"/>
      <c r="C58" s="149"/>
      <c r="D58" s="150"/>
      <c r="E58" s="616"/>
      <c r="F58" s="598"/>
      <c r="G58" s="598"/>
      <c r="H58" s="598"/>
      <c r="I58" s="599"/>
      <c r="J58" s="196"/>
      <c r="K58" s="203" t="s">
        <v>236</v>
      </c>
      <c r="L58" s="197"/>
      <c r="M58" s="203" t="s">
        <v>236</v>
      </c>
      <c r="N58" s="198"/>
      <c r="O58" s="553"/>
      <c r="P58" s="554"/>
      <c r="Q58" s="613" t="str">
        <f t="shared" si="1"/>
        <v/>
      </c>
      <c r="R58" s="614"/>
      <c r="S58" s="146"/>
      <c r="T58" s="147"/>
      <c r="U58" s="151"/>
      <c r="V58" s="149"/>
      <c r="W58" s="149"/>
      <c r="X58" s="108"/>
      <c r="Y58" s="105"/>
      <c r="AG58" s="51"/>
      <c r="AH58" s="46"/>
      <c r="AI58" s="46"/>
    </row>
    <row r="59" spans="1:35" s="49" customFormat="1" ht="16.5" customHeight="1" x14ac:dyDescent="0.45">
      <c r="B59" s="597"/>
      <c r="C59" s="598"/>
      <c r="D59" s="599"/>
      <c r="E59" s="616"/>
      <c r="F59" s="598"/>
      <c r="G59" s="598"/>
      <c r="H59" s="598"/>
      <c r="I59" s="599"/>
      <c r="J59" s="196"/>
      <c r="K59" s="203" t="s">
        <v>236</v>
      </c>
      <c r="L59" s="197"/>
      <c r="M59" s="203" t="s">
        <v>236</v>
      </c>
      <c r="N59" s="198"/>
      <c r="O59" s="553"/>
      <c r="P59" s="554"/>
      <c r="Q59" s="613" t="str">
        <f t="shared" si="1"/>
        <v/>
      </c>
      <c r="R59" s="614"/>
      <c r="S59" s="553"/>
      <c r="T59" s="601"/>
      <c r="U59" s="106"/>
      <c r="V59" s="107"/>
      <c r="W59" s="107"/>
      <c r="X59" s="108"/>
      <c r="Y59" s="105"/>
      <c r="AG59" s="51"/>
      <c r="AH59" s="46"/>
      <c r="AI59" s="46"/>
    </row>
    <row r="60" spans="1:35" s="49" customFormat="1" ht="16.5" customHeight="1" x14ac:dyDescent="0.45">
      <c r="B60" s="597"/>
      <c r="C60" s="598"/>
      <c r="D60" s="599"/>
      <c r="E60" s="616"/>
      <c r="F60" s="598"/>
      <c r="G60" s="598"/>
      <c r="H60" s="598"/>
      <c r="I60" s="599"/>
      <c r="J60" s="196"/>
      <c r="K60" s="203" t="s">
        <v>236</v>
      </c>
      <c r="L60" s="197"/>
      <c r="M60" s="203" t="s">
        <v>236</v>
      </c>
      <c r="N60" s="198"/>
      <c r="O60" s="553"/>
      <c r="P60" s="554"/>
      <c r="Q60" s="613" t="str">
        <f t="shared" si="1"/>
        <v/>
      </c>
      <c r="R60" s="614"/>
      <c r="S60" s="553"/>
      <c r="T60" s="601"/>
      <c r="U60" s="106"/>
      <c r="V60" s="107"/>
      <c r="W60" s="107"/>
      <c r="X60" s="108"/>
      <c r="Y60" s="105"/>
      <c r="AG60" s="50"/>
      <c r="AH60" s="50"/>
      <c r="AI60" s="50"/>
    </row>
    <row r="61" spans="1:35" s="33" customFormat="1" ht="16.5" customHeight="1" thickBot="1" x14ac:dyDescent="0.5">
      <c r="B61" s="610"/>
      <c r="C61" s="611"/>
      <c r="D61" s="612"/>
      <c r="E61" s="615"/>
      <c r="F61" s="611"/>
      <c r="G61" s="611"/>
      <c r="H61" s="611"/>
      <c r="I61" s="612"/>
      <c r="J61" s="199"/>
      <c r="K61" s="204" t="s">
        <v>236</v>
      </c>
      <c r="L61" s="200"/>
      <c r="M61" s="204" t="s">
        <v>236</v>
      </c>
      <c r="N61" s="201"/>
      <c r="O61" s="685"/>
      <c r="P61" s="686"/>
      <c r="Q61" s="617" t="str">
        <f t="shared" si="1"/>
        <v/>
      </c>
      <c r="R61" s="618"/>
      <c r="S61" s="687"/>
      <c r="T61" s="688"/>
      <c r="U61" s="109"/>
      <c r="V61" s="110"/>
      <c r="W61" s="110"/>
      <c r="X61" s="111"/>
      <c r="Y61" s="112"/>
      <c r="AG61" s="24"/>
      <c r="AH61" s="24"/>
      <c r="AI61" s="24"/>
    </row>
    <row r="62" spans="1:35" s="33" customFormat="1" ht="24" customHeight="1" thickBot="1" x14ac:dyDescent="0.5">
      <c r="B62" s="640" t="s">
        <v>74</v>
      </c>
      <c r="C62" s="641"/>
      <c r="D62" s="641"/>
      <c r="E62" s="641"/>
      <c r="F62" s="641"/>
      <c r="G62" s="641"/>
      <c r="H62" s="641"/>
      <c r="I62" s="641"/>
      <c r="J62" s="641"/>
      <c r="K62" s="641"/>
      <c r="L62" s="641"/>
      <c r="M62" s="641"/>
      <c r="N62" s="641"/>
      <c r="O62" s="641"/>
      <c r="P62" s="641"/>
      <c r="Q62" s="689">
        <f>SUM(Q52:R61)</f>
        <v>0</v>
      </c>
      <c r="R62" s="690"/>
      <c r="S62" s="642">
        <f>SUM(S52:T61)</f>
        <v>0</v>
      </c>
      <c r="T62" s="643"/>
      <c r="U62" s="682"/>
      <c r="V62" s="682"/>
      <c r="W62" s="682"/>
      <c r="X62" s="683"/>
      <c r="AG62" s="31"/>
      <c r="AH62" s="24"/>
      <c r="AI62" s="24"/>
    </row>
    <row r="63" spans="1:35" s="33" customFormat="1" ht="24" customHeight="1" thickBot="1" x14ac:dyDescent="0.5">
      <c r="B63" s="631" t="s">
        <v>79</v>
      </c>
      <c r="C63" s="632"/>
      <c r="D63" s="632"/>
      <c r="E63" s="632"/>
      <c r="F63" s="632"/>
      <c r="G63" s="632"/>
      <c r="H63" s="632"/>
      <c r="I63" s="632"/>
      <c r="J63" s="632"/>
      <c r="K63" s="632"/>
      <c r="L63" s="632"/>
      <c r="M63" s="632"/>
      <c r="N63" s="632"/>
      <c r="O63" s="632"/>
      <c r="P63" s="632"/>
      <c r="Q63" s="633"/>
      <c r="R63" s="633"/>
      <c r="S63" s="691" t="str">
        <f>IFERROR(VLOOKUP($D$2,'リスト(入力禁止）'!$A$5:$C$99,3,),"")</f>
        <v/>
      </c>
      <c r="T63" s="692"/>
      <c r="U63" s="680"/>
      <c r="V63" s="680"/>
      <c r="W63" s="680"/>
      <c r="X63" s="681"/>
      <c r="AG63" s="24"/>
      <c r="AH63" s="24"/>
      <c r="AI63" s="24"/>
    </row>
    <row r="64" spans="1:35" s="33" customFormat="1" ht="27.75" customHeight="1" thickTop="1" x14ac:dyDescent="0.45">
      <c r="A64" s="43"/>
      <c r="B64" s="699" t="s">
        <v>77</v>
      </c>
      <c r="C64" s="700"/>
      <c r="D64" s="700"/>
      <c r="E64" s="700"/>
      <c r="F64" s="700"/>
      <c r="G64" s="700"/>
      <c r="H64" s="700"/>
      <c r="I64" s="700"/>
      <c r="J64" s="700"/>
      <c r="K64" s="700"/>
      <c r="L64" s="700"/>
      <c r="M64" s="700"/>
      <c r="N64" s="700"/>
      <c r="O64" s="700"/>
      <c r="P64" s="700"/>
      <c r="Q64" s="700"/>
      <c r="R64" s="700"/>
      <c r="S64" s="700"/>
      <c r="T64" s="700"/>
      <c r="U64" s="700"/>
      <c r="V64" s="700"/>
      <c r="W64" s="700"/>
      <c r="X64" s="701"/>
      <c r="Y64" s="54"/>
      <c r="Z64" s="54"/>
      <c r="AA64" s="55"/>
      <c r="AB64" s="31"/>
      <c r="AC64" s="24"/>
      <c r="AD64" s="24"/>
    </row>
    <row r="65" spans="1:29" s="33" customFormat="1" ht="20.25" customHeight="1" x14ac:dyDescent="0.45">
      <c r="A65" s="43" t="s">
        <v>85</v>
      </c>
      <c r="B65" s="628" t="s">
        <v>431</v>
      </c>
      <c r="C65" s="629"/>
      <c r="D65" s="629"/>
      <c r="E65" s="629"/>
      <c r="F65" s="634" t="s">
        <v>432</v>
      </c>
      <c r="G65" s="629"/>
      <c r="H65" s="629"/>
      <c r="I65" s="629"/>
      <c r="J65" s="634" t="s">
        <v>61</v>
      </c>
      <c r="K65" s="629"/>
      <c r="L65" s="629"/>
      <c r="M65" s="629"/>
      <c r="N65" s="629"/>
      <c r="O65" s="629"/>
      <c r="P65" s="629"/>
      <c r="Q65" s="629"/>
      <c r="R65" s="639" t="s">
        <v>86</v>
      </c>
      <c r="S65" s="639"/>
      <c r="T65" s="639"/>
      <c r="U65" s="639" t="s">
        <v>71</v>
      </c>
      <c r="V65" s="639"/>
      <c r="W65" s="639"/>
      <c r="X65" s="684"/>
      <c r="Y65" s="54"/>
      <c r="Z65" s="55"/>
      <c r="AA65" s="31"/>
      <c r="AB65" s="24"/>
      <c r="AC65" s="24"/>
    </row>
    <row r="66" spans="1:29" s="33" customFormat="1" ht="16.5" customHeight="1" x14ac:dyDescent="0.45">
      <c r="A66" s="43"/>
      <c r="B66" s="676"/>
      <c r="C66" s="635"/>
      <c r="D66" s="635"/>
      <c r="E66" s="635"/>
      <c r="F66" s="635"/>
      <c r="G66" s="635"/>
      <c r="H66" s="635"/>
      <c r="I66" s="635"/>
      <c r="J66" s="635"/>
      <c r="K66" s="635"/>
      <c r="L66" s="635"/>
      <c r="M66" s="635"/>
      <c r="N66" s="635"/>
      <c r="O66" s="635"/>
      <c r="P66" s="635"/>
      <c r="Q66" s="635"/>
      <c r="R66" s="675"/>
      <c r="S66" s="675"/>
      <c r="T66" s="675"/>
      <c r="U66" s="635"/>
      <c r="V66" s="635"/>
      <c r="W66" s="635"/>
      <c r="X66" s="698"/>
      <c r="Y66" s="54"/>
      <c r="Z66" s="55"/>
      <c r="AA66" s="31"/>
      <c r="AB66" s="24"/>
      <c r="AC66" s="24"/>
    </row>
    <row r="67" spans="1:29" s="33" customFormat="1" ht="16.5" customHeight="1" x14ac:dyDescent="0.45">
      <c r="A67" s="43"/>
      <c r="B67" s="644"/>
      <c r="C67" s="627"/>
      <c r="D67" s="627"/>
      <c r="E67" s="627"/>
      <c r="F67" s="636"/>
      <c r="G67" s="637"/>
      <c r="H67" s="637"/>
      <c r="I67" s="638"/>
      <c r="J67" s="636"/>
      <c r="K67" s="637"/>
      <c r="L67" s="637"/>
      <c r="M67" s="637"/>
      <c r="N67" s="637"/>
      <c r="O67" s="637"/>
      <c r="P67" s="637"/>
      <c r="Q67" s="638"/>
      <c r="R67" s="630"/>
      <c r="S67" s="630"/>
      <c r="T67" s="630"/>
      <c r="U67" s="648"/>
      <c r="V67" s="648"/>
      <c r="W67" s="648"/>
      <c r="X67" s="649"/>
      <c r="Y67" s="54"/>
      <c r="Z67" s="55"/>
      <c r="AA67" s="31"/>
      <c r="AB67" s="24"/>
      <c r="AC67" s="24"/>
    </row>
    <row r="68" spans="1:29" s="33" customFormat="1" ht="16.5" customHeight="1" x14ac:dyDescent="0.45">
      <c r="A68" s="47"/>
      <c r="B68" s="644"/>
      <c r="C68" s="627"/>
      <c r="D68" s="627"/>
      <c r="E68" s="627"/>
      <c r="F68" s="627"/>
      <c r="G68" s="627"/>
      <c r="H68" s="627"/>
      <c r="I68" s="627"/>
      <c r="J68" s="627"/>
      <c r="K68" s="627"/>
      <c r="L68" s="627"/>
      <c r="M68" s="627"/>
      <c r="N68" s="627"/>
      <c r="O68" s="627"/>
      <c r="P68" s="627"/>
      <c r="Q68" s="627"/>
      <c r="R68" s="630"/>
      <c r="S68" s="630"/>
      <c r="T68" s="630"/>
      <c r="U68" s="648"/>
      <c r="V68" s="648"/>
      <c r="W68" s="648"/>
      <c r="X68" s="649"/>
      <c r="Y68" s="54"/>
      <c r="Z68" s="55"/>
      <c r="AA68" s="31"/>
      <c r="AB68" s="24"/>
      <c r="AC68" s="24"/>
    </row>
    <row r="69" spans="1:29" s="33" customFormat="1" ht="16.5" customHeight="1" x14ac:dyDescent="0.45">
      <c r="A69" s="47"/>
      <c r="B69" s="644"/>
      <c r="C69" s="627"/>
      <c r="D69" s="627"/>
      <c r="E69" s="627"/>
      <c r="F69" s="627"/>
      <c r="G69" s="627"/>
      <c r="H69" s="627"/>
      <c r="I69" s="627"/>
      <c r="J69" s="627"/>
      <c r="K69" s="627"/>
      <c r="L69" s="627"/>
      <c r="M69" s="627"/>
      <c r="N69" s="627"/>
      <c r="O69" s="627"/>
      <c r="P69" s="627"/>
      <c r="Q69" s="627"/>
      <c r="R69" s="630"/>
      <c r="S69" s="630"/>
      <c r="T69" s="630"/>
      <c r="U69" s="677"/>
      <c r="V69" s="678"/>
      <c r="W69" s="678"/>
      <c r="X69" s="679"/>
      <c r="Y69" s="54"/>
      <c r="Z69" s="55"/>
      <c r="AA69" s="31"/>
      <c r="AB69" s="24"/>
      <c r="AC69" s="24"/>
    </row>
    <row r="70" spans="1:29" s="33" customFormat="1" ht="16.5" customHeight="1" x14ac:dyDescent="0.45">
      <c r="A70" s="47"/>
      <c r="B70" s="644"/>
      <c r="C70" s="627"/>
      <c r="D70" s="627"/>
      <c r="E70" s="627"/>
      <c r="F70" s="627"/>
      <c r="G70" s="627"/>
      <c r="H70" s="627"/>
      <c r="I70" s="627"/>
      <c r="J70" s="627"/>
      <c r="K70" s="627"/>
      <c r="L70" s="627"/>
      <c r="M70" s="627"/>
      <c r="N70" s="627"/>
      <c r="O70" s="627"/>
      <c r="P70" s="627"/>
      <c r="Q70" s="627"/>
      <c r="R70" s="630"/>
      <c r="S70" s="630"/>
      <c r="T70" s="630"/>
      <c r="U70" s="648"/>
      <c r="V70" s="648"/>
      <c r="W70" s="648"/>
      <c r="X70" s="649"/>
      <c r="Y70" s="54"/>
      <c r="Z70" s="55"/>
      <c r="AA70" s="31"/>
      <c r="AB70" s="24"/>
      <c r="AC70" s="24"/>
    </row>
    <row r="71" spans="1:29" s="33" customFormat="1" ht="16.5" customHeight="1" x14ac:dyDescent="0.45">
      <c r="A71" s="47"/>
      <c r="B71" s="644"/>
      <c r="C71" s="627"/>
      <c r="D71" s="627"/>
      <c r="E71" s="627"/>
      <c r="F71" s="627"/>
      <c r="G71" s="627"/>
      <c r="H71" s="627"/>
      <c r="I71" s="627"/>
      <c r="J71" s="627"/>
      <c r="K71" s="627"/>
      <c r="L71" s="627"/>
      <c r="M71" s="627"/>
      <c r="N71" s="627"/>
      <c r="O71" s="627"/>
      <c r="P71" s="627"/>
      <c r="Q71" s="627"/>
      <c r="R71" s="630"/>
      <c r="S71" s="630"/>
      <c r="T71" s="630"/>
      <c r="U71" s="648"/>
      <c r="V71" s="648"/>
      <c r="W71" s="648"/>
      <c r="X71" s="649"/>
      <c r="Y71" s="54"/>
      <c r="Z71" s="55"/>
      <c r="AA71" s="31"/>
      <c r="AB71" s="24"/>
      <c r="AC71" s="24"/>
    </row>
    <row r="72" spans="1:29" s="33" customFormat="1" ht="16.5" customHeight="1" x14ac:dyDescent="0.45">
      <c r="A72" s="47"/>
      <c r="B72" s="644"/>
      <c r="C72" s="627"/>
      <c r="D72" s="627"/>
      <c r="E72" s="627"/>
      <c r="F72" s="627"/>
      <c r="G72" s="627"/>
      <c r="H72" s="627"/>
      <c r="I72" s="627"/>
      <c r="J72" s="627"/>
      <c r="K72" s="627"/>
      <c r="L72" s="627"/>
      <c r="M72" s="627"/>
      <c r="N72" s="627"/>
      <c r="O72" s="627"/>
      <c r="P72" s="627"/>
      <c r="Q72" s="627"/>
      <c r="R72" s="630"/>
      <c r="S72" s="630"/>
      <c r="T72" s="630"/>
      <c r="U72" s="648"/>
      <c r="V72" s="648"/>
      <c r="W72" s="648"/>
      <c r="X72" s="649"/>
      <c r="Y72" s="54"/>
      <c r="Z72" s="55"/>
      <c r="AA72" s="31"/>
      <c r="AB72" s="24"/>
      <c r="AC72" s="24"/>
    </row>
    <row r="73" spans="1:29" s="33" customFormat="1" ht="16.5" customHeight="1" x14ac:dyDescent="0.45">
      <c r="A73" s="43"/>
      <c r="B73" s="644"/>
      <c r="C73" s="627"/>
      <c r="D73" s="627"/>
      <c r="E73" s="627"/>
      <c r="F73" s="627"/>
      <c r="G73" s="627"/>
      <c r="H73" s="627"/>
      <c r="I73" s="627"/>
      <c r="J73" s="627"/>
      <c r="K73" s="627"/>
      <c r="L73" s="627"/>
      <c r="M73" s="627"/>
      <c r="N73" s="627"/>
      <c r="O73" s="627"/>
      <c r="P73" s="627"/>
      <c r="Q73" s="627"/>
      <c r="R73" s="630"/>
      <c r="S73" s="630"/>
      <c r="T73" s="630"/>
      <c r="U73" s="648"/>
      <c r="V73" s="648"/>
      <c r="W73" s="648"/>
      <c r="X73" s="649"/>
      <c r="Y73" s="54"/>
      <c r="Z73" s="55"/>
      <c r="AA73" s="31"/>
      <c r="AB73" s="24"/>
      <c r="AC73" s="24"/>
    </row>
    <row r="74" spans="1:29" s="33" customFormat="1" ht="16.5" customHeight="1" x14ac:dyDescent="0.45">
      <c r="A74" s="43"/>
      <c r="B74" s="644"/>
      <c r="C74" s="627"/>
      <c r="D74" s="627"/>
      <c r="E74" s="627"/>
      <c r="F74" s="627"/>
      <c r="G74" s="627"/>
      <c r="H74" s="627"/>
      <c r="I74" s="627"/>
      <c r="J74" s="627"/>
      <c r="K74" s="627"/>
      <c r="L74" s="627"/>
      <c r="M74" s="627"/>
      <c r="N74" s="627"/>
      <c r="O74" s="627"/>
      <c r="P74" s="627"/>
      <c r="Q74" s="627"/>
      <c r="R74" s="630"/>
      <c r="S74" s="630"/>
      <c r="T74" s="630"/>
      <c r="U74" s="648"/>
      <c r="V74" s="648"/>
      <c r="W74" s="648"/>
      <c r="X74" s="649"/>
      <c r="Y74" s="54"/>
      <c r="Z74" s="55"/>
      <c r="AA74" s="31"/>
      <c r="AB74" s="24"/>
      <c r="AC74" s="24"/>
    </row>
    <row r="75" spans="1:29" s="33" customFormat="1" ht="16.5" customHeight="1" x14ac:dyDescent="0.45">
      <c r="A75" s="43"/>
      <c r="B75" s="644"/>
      <c r="C75" s="627"/>
      <c r="D75" s="627"/>
      <c r="E75" s="627"/>
      <c r="F75" s="627"/>
      <c r="G75" s="627"/>
      <c r="H75" s="627"/>
      <c r="I75" s="627"/>
      <c r="J75" s="627"/>
      <c r="K75" s="627"/>
      <c r="L75" s="627"/>
      <c r="M75" s="627"/>
      <c r="N75" s="627"/>
      <c r="O75" s="627"/>
      <c r="P75" s="627"/>
      <c r="Q75" s="627"/>
      <c r="R75" s="630"/>
      <c r="S75" s="630"/>
      <c r="T75" s="630"/>
      <c r="U75" s="648"/>
      <c r="V75" s="648"/>
      <c r="W75" s="648"/>
      <c r="X75" s="649"/>
      <c r="Y75" s="54"/>
      <c r="Z75" s="55"/>
      <c r="AA75" s="31"/>
      <c r="AB75" s="24"/>
      <c r="AC75" s="24"/>
    </row>
    <row r="76" spans="1:29" s="33" customFormat="1" ht="16.5" customHeight="1" x14ac:dyDescent="0.45">
      <c r="A76" s="43"/>
      <c r="B76" s="644"/>
      <c r="C76" s="627"/>
      <c r="D76" s="627"/>
      <c r="E76" s="627"/>
      <c r="F76" s="627"/>
      <c r="G76" s="627"/>
      <c r="H76" s="627"/>
      <c r="I76" s="627"/>
      <c r="J76" s="627"/>
      <c r="K76" s="627"/>
      <c r="L76" s="627"/>
      <c r="M76" s="627"/>
      <c r="N76" s="627"/>
      <c r="O76" s="627"/>
      <c r="P76" s="627"/>
      <c r="Q76" s="627"/>
      <c r="R76" s="630"/>
      <c r="S76" s="630"/>
      <c r="T76" s="630"/>
      <c r="U76" s="648"/>
      <c r="V76" s="648"/>
      <c r="W76" s="648"/>
      <c r="X76" s="649"/>
      <c r="Y76" s="54"/>
      <c r="Z76" s="55"/>
      <c r="AA76" s="31"/>
      <c r="AB76" s="24"/>
      <c r="AC76" s="24"/>
    </row>
    <row r="77" spans="1:29" s="33" customFormat="1" ht="16.5" customHeight="1" x14ac:dyDescent="0.45">
      <c r="A77" s="43"/>
      <c r="B77" s="644"/>
      <c r="C77" s="627"/>
      <c r="D77" s="627"/>
      <c r="E77" s="627"/>
      <c r="F77" s="627"/>
      <c r="G77" s="627"/>
      <c r="H77" s="627"/>
      <c r="I77" s="627"/>
      <c r="J77" s="627"/>
      <c r="K77" s="627"/>
      <c r="L77" s="627"/>
      <c r="M77" s="627"/>
      <c r="N77" s="627"/>
      <c r="O77" s="627"/>
      <c r="P77" s="627"/>
      <c r="Q77" s="627"/>
      <c r="R77" s="630"/>
      <c r="S77" s="630"/>
      <c r="T77" s="630"/>
      <c r="U77" s="648"/>
      <c r="V77" s="648"/>
      <c r="W77" s="648"/>
      <c r="X77" s="649"/>
      <c r="Y77" s="54"/>
      <c r="Z77" s="55"/>
      <c r="AA77" s="31"/>
      <c r="AB77" s="24"/>
      <c r="AC77" s="24"/>
    </row>
    <row r="78" spans="1:29" s="33" customFormat="1" ht="16.5" customHeight="1" x14ac:dyDescent="0.45">
      <c r="A78" s="47"/>
      <c r="B78" s="644"/>
      <c r="C78" s="627"/>
      <c r="D78" s="627"/>
      <c r="E78" s="627"/>
      <c r="F78" s="627"/>
      <c r="G78" s="627"/>
      <c r="H78" s="627"/>
      <c r="I78" s="627"/>
      <c r="J78" s="627"/>
      <c r="K78" s="627"/>
      <c r="L78" s="627"/>
      <c r="M78" s="627"/>
      <c r="N78" s="627"/>
      <c r="O78" s="627"/>
      <c r="P78" s="627"/>
      <c r="Q78" s="627"/>
      <c r="R78" s="630"/>
      <c r="S78" s="630"/>
      <c r="T78" s="630"/>
      <c r="U78" s="648"/>
      <c r="V78" s="648"/>
      <c r="W78" s="648"/>
      <c r="X78" s="649"/>
      <c r="Y78" s="54"/>
      <c r="Z78" s="55"/>
      <c r="AA78" s="31"/>
      <c r="AB78" s="24"/>
      <c r="AC78" s="24"/>
    </row>
    <row r="79" spans="1:29" s="33" customFormat="1" ht="16.5" customHeight="1" x14ac:dyDescent="0.45">
      <c r="A79" s="43"/>
      <c r="B79" s="644"/>
      <c r="C79" s="627"/>
      <c r="D79" s="627"/>
      <c r="E79" s="627"/>
      <c r="F79" s="627"/>
      <c r="G79" s="627"/>
      <c r="H79" s="627"/>
      <c r="I79" s="627"/>
      <c r="J79" s="627"/>
      <c r="K79" s="627"/>
      <c r="L79" s="627"/>
      <c r="M79" s="627"/>
      <c r="N79" s="627"/>
      <c r="O79" s="627"/>
      <c r="P79" s="627"/>
      <c r="Q79" s="627"/>
      <c r="R79" s="630"/>
      <c r="S79" s="630"/>
      <c r="T79" s="630"/>
      <c r="U79" s="648"/>
      <c r="V79" s="648"/>
      <c r="W79" s="648"/>
      <c r="X79" s="649"/>
      <c r="Y79" s="54"/>
      <c r="Z79" s="55"/>
      <c r="AA79" s="31"/>
      <c r="AB79" s="24"/>
      <c r="AC79" s="24"/>
    </row>
    <row r="80" spans="1:29" s="33" customFormat="1" ht="16.5" customHeight="1" x14ac:dyDescent="0.45">
      <c r="A80" s="43"/>
      <c r="B80" s="644"/>
      <c r="C80" s="627"/>
      <c r="D80" s="627"/>
      <c r="E80" s="627"/>
      <c r="F80" s="627"/>
      <c r="G80" s="627"/>
      <c r="H80" s="627"/>
      <c r="I80" s="627"/>
      <c r="J80" s="627"/>
      <c r="K80" s="627"/>
      <c r="L80" s="627"/>
      <c r="M80" s="627"/>
      <c r="N80" s="627"/>
      <c r="O80" s="627"/>
      <c r="P80" s="627"/>
      <c r="Q80" s="627"/>
      <c r="R80" s="630"/>
      <c r="S80" s="630"/>
      <c r="T80" s="630"/>
      <c r="U80" s="648"/>
      <c r="V80" s="648"/>
      <c r="W80" s="648"/>
      <c r="X80" s="649"/>
      <c r="Y80" s="54"/>
      <c r="Z80" s="55"/>
      <c r="AA80" s="31"/>
      <c r="AB80" s="24"/>
      <c r="AC80" s="24"/>
    </row>
    <row r="81" spans="1:30" s="33" customFormat="1" ht="16.5" customHeight="1" x14ac:dyDescent="0.45">
      <c r="A81" s="47"/>
      <c r="B81" s="644"/>
      <c r="C81" s="627"/>
      <c r="D81" s="627"/>
      <c r="E81" s="627"/>
      <c r="F81" s="627"/>
      <c r="G81" s="627"/>
      <c r="H81" s="627"/>
      <c r="I81" s="627"/>
      <c r="J81" s="627"/>
      <c r="K81" s="627"/>
      <c r="L81" s="627"/>
      <c r="M81" s="627"/>
      <c r="N81" s="627"/>
      <c r="O81" s="627"/>
      <c r="P81" s="627"/>
      <c r="Q81" s="627"/>
      <c r="R81" s="630"/>
      <c r="S81" s="630"/>
      <c r="T81" s="630"/>
      <c r="U81" s="648"/>
      <c r="V81" s="648"/>
      <c r="W81" s="648"/>
      <c r="X81" s="649"/>
      <c r="Y81" s="54"/>
      <c r="Z81" s="55"/>
      <c r="AA81" s="31"/>
      <c r="AB81" s="24"/>
      <c r="AC81" s="24"/>
    </row>
    <row r="82" spans="1:30" s="33" customFormat="1" ht="16.5" customHeight="1" x14ac:dyDescent="0.45">
      <c r="A82" s="47"/>
      <c r="B82" s="644"/>
      <c r="C82" s="627"/>
      <c r="D82" s="627"/>
      <c r="E82" s="627"/>
      <c r="F82" s="627"/>
      <c r="G82" s="627"/>
      <c r="H82" s="627"/>
      <c r="I82" s="627"/>
      <c r="J82" s="627"/>
      <c r="K82" s="627"/>
      <c r="L82" s="627"/>
      <c r="M82" s="627"/>
      <c r="N82" s="627"/>
      <c r="O82" s="627"/>
      <c r="P82" s="627"/>
      <c r="Q82" s="627"/>
      <c r="R82" s="630"/>
      <c r="S82" s="630"/>
      <c r="T82" s="630"/>
      <c r="U82" s="648"/>
      <c r="V82" s="648"/>
      <c r="W82" s="648"/>
      <c r="X82" s="649"/>
      <c r="Y82" s="54"/>
      <c r="Z82" s="55"/>
      <c r="AA82" s="31"/>
      <c r="AB82" s="24"/>
      <c r="AC82" s="24"/>
    </row>
    <row r="83" spans="1:30" s="33" customFormat="1" ht="16.5" customHeight="1" x14ac:dyDescent="0.45">
      <c r="A83" s="47"/>
      <c r="B83" s="644"/>
      <c r="C83" s="627"/>
      <c r="D83" s="627"/>
      <c r="E83" s="627"/>
      <c r="F83" s="627"/>
      <c r="G83" s="627"/>
      <c r="H83" s="627"/>
      <c r="I83" s="627"/>
      <c r="J83" s="627"/>
      <c r="K83" s="627"/>
      <c r="L83" s="627"/>
      <c r="M83" s="627"/>
      <c r="N83" s="627"/>
      <c r="O83" s="627"/>
      <c r="P83" s="627"/>
      <c r="Q83" s="627"/>
      <c r="R83" s="630"/>
      <c r="S83" s="630"/>
      <c r="T83" s="630"/>
      <c r="U83" s="648"/>
      <c r="V83" s="648"/>
      <c r="W83" s="648"/>
      <c r="X83" s="649"/>
      <c r="Y83" s="54"/>
      <c r="Z83" s="55"/>
      <c r="AA83" s="31"/>
      <c r="AB83" s="24"/>
      <c r="AC83" s="24"/>
    </row>
    <row r="84" spans="1:30" s="33" customFormat="1" ht="16.5" customHeight="1" x14ac:dyDescent="0.45">
      <c r="A84" s="47"/>
      <c r="B84" s="644"/>
      <c r="C84" s="627"/>
      <c r="D84" s="627"/>
      <c r="E84" s="627"/>
      <c r="F84" s="627"/>
      <c r="G84" s="627"/>
      <c r="H84" s="627"/>
      <c r="I84" s="627"/>
      <c r="J84" s="627"/>
      <c r="K84" s="627"/>
      <c r="L84" s="627"/>
      <c r="M84" s="627"/>
      <c r="N84" s="627"/>
      <c r="O84" s="627"/>
      <c r="P84" s="627"/>
      <c r="Q84" s="627"/>
      <c r="R84" s="630"/>
      <c r="S84" s="630"/>
      <c r="T84" s="630"/>
      <c r="U84" s="648"/>
      <c r="V84" s="648"/>
      <c r="W84" s="648"/>
      <c r="X84" s="649"/>
      <c r="Y84" s="54"/>
      <c r="Z84" s="55"/>
      <c r="AA84" s="31"/>
      <c r="AB84" s="24"/>
      <c r="AC84" s="24"/>
    </row>
    <row r="85" spans="1:30" s="33" customFormat="1" ht="16.5" customHeight="1" x14ac:dyDescent="0.45">
      <c r="A85" s="47"/>
      <c r="B85" s="644"/>
      <c r="C85" s="627"/>
      <c r="D85" s="627"/>
      <c r="E85" s="627"/>
      <c r="F85" s="627"/>
      <c r="G85" s="627"/>
      <c r="H85" s="627"/>
      <c r="I85" s="627"/>
      <c r="J85" s="627"/>
      <c r="K85" s="627"/>
      <c r="L85" s="627"/>
      <c r="M85" s="627"/>
      <c r="N85" s="627"/>
      <c r="O85" s="627"/>
      <c r="P85" s="627"/>
      <c r="Q85" s="627"/>
      <c r="R85" s="630"/>
      <c r="S85" s="630"/>
      <c r="T85" s="630"/>
      <c r="U85" s="648"/>
      <c r="V85" s="648"/>
      <c r="W85" s="648"/>
      <c r="X85" s="649"/>
      <c r="Y85" s="54"/>
      <c r="Z85" s="55"/>
      <c r="AA85" s="31"/>
      <c r="AB85" s="24"/>
      <c r="AC85" s="24"/>
    </row>
    <row r="86" spans="1:30" s="33" customFormat="1" ht="16.5" customHeight="1" x14ac:dyDescent="0.45">
      <c r="A86" s="47"/>
      <c r="B86" s="644"/>
      <c r="C86" s="627"/>
      <c r="D86" s="627"/>
      <c r="E86" s="627"/>
      <c r="F86" s="627"/>
      <c r="G86" s="627"/>
      <c r="H86" s="627"/>
      <c r="I86" s="627"/>
      <c r="J86" s="627"/>
      <c r="K86" s="627"/>
      <c r="L86" s="627"/>
      <c r="M86" s="627"/>
      <c r="N86" s="627"/>
      <c r="O86" s="627"/>
      <c r="P86" s="627"/>
      <c r="Q86" s="627"/>
      <c r="R86" s="630"/>
      <c r="S86" s="630"/>
      <c r="T86" s="630"/>
      <c r="U86" s="648"/>
      <c r="V86" s="648"/>
      <c r="W86" s="648"/>
      <c r="X86" s="649"/>
      <c r="Y86" s="54"/>
      <c r="Z86" s="55"/>
      <c r="AA86" s="31"/>
      <c r="AB86" s="24"/>
      <c r="AC86" s="24"/>
    </row>
    <row r="87" spans="1:30" s="33" customFormat="1" ht="16.5" customHeight="1" x14ac:dyDescent="0.45">
      <c r="A87" s="43"/>
      <c r="B87" s="644"/>
      <c r="C87" s="627"/>
      <c r="D87" s="627"/>
      <c r="E87" s="627"/>
      <c r="F87" s="627"/>
      <c r="G87" s="627"/>
      <c r="H87" s="627"/>
      <c r="I87" s="627"/>
      <c r="J87" s="627"/>
      <c r="K87" s="627"/>
      <c r="L87" s="627"/>
      <c r="M87" s="627"/>
      <c r="N87" s="627"/>
      <c r="O87" s="627"/>
      <c r="P87" s="627"/>
      <c r="Q87" s="627"/>
      <c r="R87" s="630"/>
      <c r="S87" s="630"/>
      <c r="T87" s="630"/>
      <c r="U87" s="648"/>
      <c r="V87" s="648"/>
      <c r="W87" s="648"/>
      <c r="X87" s="649"/>
      <c r="Y87" s="54"/>
      <c r="Z87" s="55"/>
      <c r="AA87" s="31"/>
      <c r="AB87" s="24"/>
      <c r="AC87" s="24"/>
    </row>
    <row r="88" spans="1:30" s="33" customFormat="1" ht="16.5" customHeight="1" x14ac:dyDescent="0.45">
      <c r="A88" s="43"/>
      <c r="B88" s="644"/>
      <c r="C88" s="627"/>
      <c r="D88" s="627"/>
      <c r="E88" s="627"/>
      <c r="F88" s="627"/>
      <c r="G88" s="627"/>
      <c r="H88" s="627"/>
      <c r="I88" s="627"/>
      <c r="J88" s="627"/>
      <c r="K88" s="627"/>
      <c r="L88" s="627"/>
      <c r="M88" s="627"/>
      <c r="N88" s="627"/>
      <c r="O88" s="627"/>
      <c r="P88" s="627"/>
      <c r="Q88" s="627"/>
      <c r="R88" s="630"/>
      <c r="S88" s="630"/>
      <c r="T88" s="630"/>
      <c r="U88" s="648"/>
      <c r="V88" s="648"/>
      <c r="W88" s="648"/>
      <c r="X88" s="649"/>
      <c r="Y88" s="54"/>
      <c r="Z88" s="55"/>
      <c r="AA88" s="31"/>
      <c r="AB88" s="24"/>
      <c r="AC88" s="24"/>
    </row>
    <row r="89" spans="1:30" s="33" customFormat="1" ht="16.5" customHeight="1" x14ac:dyDescent="0.45">
      <c r="A89" s="43"/>
      <c r="B89" s="644"/>
      <c r="C89" s="627"/>
      <c r="D89" s="627"/>
      <c r="E89" s="627"/>
      <c r="F89" s="627"/>
      <c r="G89" s="627"/>
      <c r="H89" s="627"/>
      <c r="I89" s="627"/>
      <c r="J89" s="627"/>
      <c r="K89" s="627"/>
      <c r="L89" s="627"/>
      <c r="M89" s="627"/>
      <c r="N89" s="627"/>
      <c r="O89" s="627"/>
      <c r="P89" s="627"/>
      <c r="Q89" s="627"/>
      <c r="R89" s="630"/>
      <c r="S89" s="630"/>
      <c r="T89" s="630"/>
      <c r="U89" s="648"/>
      <c r="V89" s="648"/>
      <c r="W89" s="648"/>
      <c r="X89" s="649"/>
      <c r="Y89" s="54"/>
      <c r="Z89" s="55"/>
      <c r="AA89" s="31"/>
      <c r="AB89" s="24"/>
      <c r="AC89" s="24"/>
    </row>
    <row r="90" spans="1:30" s="33" customFormat="1" ht="16.5" customHeight="1" thickBot="1" x14ac:dyDescent="0.5">
      <c r="A90" s="43"/>
      <c r="B90" s="671"/>
      <c r="C90" s="652"/>
      <c r="D90" s="652"/>
      <c r="E90" s="652"/>
      <c r="F90" s="652"/>
      <c r="G90" s="652"/>
      <c r="H90" s="652"/>
      <c r="I90" s="652"/>
      <c r="J90" s="652"/>
      <c r="K90" s="652"/>
      <c r="L90" s="652"/>
      <c r="M90" s="652"/>
      <c r="N90" s="652"/>
      <c r="O90" s="652"/>
      <c r="P90" s="652"/>
      <c r="Q90" s="652"/>
      <c r="R90" s="653"/>
      <c r="S90" s="653"/>
      <c r="T90" s="653"/>
      <c r="U90" s="650"/>
      <c r="V90" s="650"/>
      <c r="W90" s="650"/>
      <c r="X90" s="651"/>
      <c r="Y90" s="54"/>
      <c r="Z90" s="55"/>
      <c r="AA90" s="31"/>
      <c r="AB90" s="24"/>
      <c r="AC90" s="24"/>
    </row>
    <row r="91" spans="1:30" s="33" customFormat="1" ht="24" customHeight="1" thickBot="1" x14ac:dyDescent="0.5">
      <c r="A91" s="43"/>
      <c r="B91" s="665" t="s">
        <v>80</v>
      </c>
      <c r="C91" s="666"/>
      <c r="D91" s="666"/>
      <c r="E91" s="666"/>
      <c r="F91" s="666"/>
      <c r="G91" s="666"/>
      <c r="H91" s="666"/>
      <c r="I91" s="666"/>
      <c r="J91" s="666"/>
      <c r="K91" s="666"/>
      <c r="L91" s="666"/>
      <c r="M91" s="666"/>
      <c r="N91" s="666"/>
      <c r="O91" s="666"/>
      <c r="P91" s="666"/>
      <c r="Q91" s="667"/>
      <c r="R91" s="658">
        <f>SUM(R66:T90)</f>
        <v>0</v>
      </c>
      <c r="S91" s="659"/>
      <c r="T91" s="660"/>
      <c r="U91" s="655"/>
      <c r="V91" s="656"/>
      <c r="W91" s="656"/>
      <c r="X91" s="657"/>
      <c r="Y91" s="54"/>
      <c r="Z91" s="55"/>
      <c r="AA91" s="31"/>
      <c r="AB91" s="24"/>
      <c r="AC91" s="24"/>
    </row>
    <row r="92" spans="1:30" s="33" customFormat="1" ht="24" customHeight="1" thickBot="1" x14ac:dyDescent="0.5">
      <c r="A92" s="43"/>
      <c r="B92" s="668" t="s">
        <v>81</v>
      </c>
      <c r="C92" s="669"/>
      <c r="D92" s="669"/>
      <c r="E92" s="669"/>
      <c r="F92" s="669"/>
      <c r="G92" s="669"/>
      <c r="H92" s="669"/>
      <c r="I92" s="669"/>
      <c r="J92" s="669"/>
      <c r="K92" s="669"/>
      <c r="L92" s="669"/>
      <c r="M92" s="669"/>
      <c r="N92" s="669"/>
      <c r="O92" s="669"/>
      <c r="P92" s="669"/>
      <c r="Q92" s="669"/>
      <c r="R92" s="662" t="str">
        <f>IFERROR(VLOOKUP($D$2,'リスト(入力禁止）'!$A$5:$C$99,2,),"")</f>
        <v/>
      </c>
      <c r="S92" s="663"/>
      <c r="T92" s="664"/>
      <c r="U92" s="645"/>
      <c r="V92" s="646"/>
      <c r="W92" s="646"/>
      <c r="X92" s="647"/>
      <c r="Y92" s="54"/>
      <c r="Z92" s="55"/>
      <c r="AA92" s="31"/>
      <c r="AB92" s="24"/>
      <c r="AC92" s="24"/>
    </row>
    <row r="93" spans="1:30" s="33" customFormat="1" ht="14.25" x14ac:dyDescent="0.45">
      <c r="A93" s="43"/>
      <c r="B93" s="661" t="s">
        <v>225</v>
      </c>
      <c r="C93" s="661"/>
      <c r="D93" s="661"/>
      <c r="E93" s="661"/>
      <c r="F93" s="661"/>
      <c r="G93" s="661"/>
      <c r="H93" s="661"/>
      <c r="I93" s="661"/>
      <c r="J93" s="661"/>
      <c r="K93" s="661"/>
      <c r="L93" s="661"/>
      <c r="M93" s="661"/>
      <c r="N93" s="661"/>
      <c r="O93" s="661"/>
      <c r="P93" s="661"/>
      <c r="Q93" s="661"/>
      <c r="R93" s="661"/>
      <c r="S93" s="661"/>
      <c r="T93" s="661"/>
      <c r="U93" s="661"/>
      <c r="V93" s="661"/>
      <c r="W93" s="661"/>
      <c r="X93" s="661"/>
      <c r="Y93" s="54"/>
      <c r="Z93" s="54"/>
      <c r="AA93" s="55"/>
      <c r="AB93" s="31"/>
      <c r="AC93" s="24"/>
      <c r="AD93" s="24"/>
    </row>
    <row r="94" spans="1:30" s="167" customFormat="1" ht="14.25" customHeight="1" x14ac:dyDescent="0.45">
      <c r="A94" s="162"/>
      <c r="B94" s="670" t="s">
        <v>227</v>
      </c>
      <c r="C94" s="670"/>
      <c r="D94" s="670"/>
      <c r="E94" s="670"/>
      <c r="F94" s="670"/>
      <c r="G94" s="670"/>
      <c r="H94" s="670"/>
      <c r="I94" s="670"/>
      <c r="J94" s="670"/>
      <c r="K94" s="670"/>
      <c r="L94" s="670"/>
      <c r="M94" s="670"/>
      <c r="N94" s="670"/>
      <c r="O94" s="670"/>
      <c r="P94" s="670"/>
      <c r="Q94" s="670"/>
      <c r="R94" s="670"/>
      <c r="S94" s="670"/>
      <c r="T94" s="670"/>
      <c r="U94" s="670"/>
      <c r="V94" s="670"/>
      <c r="W94" s="670"/>
      <c r="X94" s="670"/>
      <c r="Y94" s="163"/>
      <c r="Z94" s="163"/>
      <c r="AA94" s="164"/>
      <c r="AB94" s="165"/>
      <c r="AC94" s="166"/>
      <c r="AD94" s="166"/>
    </row>
    <row r="95" spans="1:30" s="33" customFormat="1" ht="12.75" customHeight="1" x14ac:dyDescent="0.45">
      <c r="A95" s="43"/>
      <c r="B95" s="670" t="s">
        <v>238</v>
      </c>
      <c r="C95" s="670"/>
      <c r="D95" s="670"/>
      <c r="E95" s="670"/>
      <c r="F95" s="670"/>
      <c r="G95" s="670"/>
      <c r="H95" s="670"/>
      <c r="I95" s="670"/>
      <c r="J95" s="670"/>
      <c r="K95" s="670"/>
      <c r="L95" s="670"/>
      <c r="M95" s="670"/>
      <c r="N95" s="670"/>
      <c r="O95" s="670"/>
      <c r="P95" s="670"/>
      <c r="Q95" s="670"/>
      <c r="R95" s="670"/>
      <c r="S95" s="670"/>
      <c r="T95" s="670"/>
      <c r="U95" s="670"/>
      <c r="V95" s="670"/>
      <c r="W95" s="670"/>
      <c r="X95" s="670"/>
      <c r="Y95" s="54"/>
      <c r="Z95" s="54"/>
      <c r="AA95" s="55"/>
      <c r="AB95" s="31"/>
      <c r="AC95" s="24"/>
      <c r="AD95" s="24"/>
    </row>
    <row r="96" spans="1:30" ht="13.5" x14ac:dyDescent="0.45">
      <c r="B96" s="654"/>
      <c r="C96" s="654"/>
      <c r="D96" s="654"/>
      <c r="E96" s="654"/>
      <c r="F96" s="654"/>
      <c r="G96" s="654"/>
      <c r="H96" s="654"/>
      <c r="I96" s="654"/>
      <c r="J96" s="654"/>
      <c r="K96" s="654"/>
      <c r="L96" s="654"/>
      <c r="M96" s="654"/>
      <c r="N96" s="654"/>
      <c r="O96" s="654"/>
      <c r="P96" s="654"/>
      <c r="Q96" s="654"/>
      <c r="R96" s="654"/>
      <c r="S96" s="654"/>
      <c r="T96" s="654"/>
      <c r="U96" s="654"/>
      <c r="V96" s="654"/>
      <c r="W96" s="654"/>
      <c r="X96" s="654"/>
    </row>
    <row r="97" spans="2:24" ht="13.5" x14ac:dyDescent="0.45">
      <c r="B97" s="654"/>
      <c r="C97" s="654"/>
      <c r="D97" s="654"/>
      <c r="E97" s="654"/>
      <c r="F97" s="654"/>
      <c r="G97" s="654"/>
      <c r="H97" s="654"/>
      <c r="I97" s="654"/>
      <c r="J97" s="654"/>
      <c r="K97" s="654"/>
      <c r="L97" s="654"/>
      <c r="M97" s="654"/>
      <c r="N97" s="654"/>
      <c r="O97" s="654"/>
      <c r="P97" s="654"/>
      <c r="Q97" s="654"/>
      <c r="R97" s="654"/>
      <c r="S97" s="654"/>
      <c r="T97" s="654"/>
      <c r="U97" s="654"/>
      <c r="V97" s="654"/>
      <c r="W97" s="654"/>
      <c r="X97" s="654"/>
    </row>
    <row r="98" spans="2:24" ht="13.5" x14ac:dyDescent="0.45">
      <c r="B98" s="654"/>
      <c r="C98" s="654"/>
      <c r="D98" s="654"/>
      <c r="E98" s="654"/>
      <c r="F98" s="654"/>
      <c r="G98" s="654"/>
      <c r="H98" s="654"/>
      <c r="I98" s="654"/>
      <c r="J98" s="654"/>
      <c r="K98" s="654"/>
      <c r="L98" s="654"/>
      <c r="M98" s="654"/>
      <c r="N98" s="654"/>
      <c r="O98" s="654"/>
      <c r="P98" s="654"/>
      <c r="Q98" s="654"/>
      <c r="R98" s="654"/>
      <c r="S98" s="654"/>
      <c r="T98" s="654"/>
      <c r="U98" s="654"/>
      <c r="V98" s="654"/>
      <c r="W98" s="654"/>
      <c r="X98" s="654"/>
    </row>
    <row r="99" spans="2:24" ht="13.5" x14ac:dyDescent="0.45">
      <c r="B99" s="654"/>
      <c r="C99" s="654"/>
      <c r="D99" s="654"/>
      <c r="E99" s="654"/>
      <c r="F99" s="654"/>
      <c r="G99" s="654"/>
      <c r="H99" s="654"/>
      <c r="I99" s="654"/>
      <c r="J99" s="654"/>
      <c r="K99" s="654"/>
      <c r="L99" s="654"/>
      <c r="M99" s="654"/>
      <c r="N99" s="654"/>
      <c r="O99" s="654"/>
      <c r="P99" s="654"/>
      <c r="Q99" s="654"/>
      <c r="R99" s="654"/>
      <c r="S99" s="654"/>
      <c r="T99" s="654"/>
      <c r="U99" s="654"/>
      <c r="V99" s="654"/>
      <c r="W99" s="654"/>
      <c r="X99" s="654"/>
    </row>
    <row r="100" spans="2:24" ht="13.5" x14ac:dyDescent="0.45">
      <c r="B100" s="654"/>
      <c r="C100" s="654"/>
      <c r="D100" s="654"/>
      <c r="E100" s="654"/>
      <c r="F100" s="654"/>
      <c r="G100" s="654"/>
      <c r="H100" s="654"/>
      <c r="I100" s="654"/>
      <c r="J100" s="654"/>
      <c r="K100" s="654"/>
      <c r="L100" s="654"/>
      <c r="M100" s="654"/>
      <c r="N100" s="654"/>
      <c r="O100" s="654"/>
      <c r="P100" s="654"/>
      <c r="Q100" s="654"/>
      <c r="R100" s="654"/>
      <c r="S100" s="654"/>
      <c r="T100" s="654"/>
      <c r="U100" s="654"/>
      <c r="V100" s="654"/>
      <c r="W100" s="654"/>
      <c r="X100" s="654"/>
    </row>
    <row r="101" spans="2:24" ht="18.75" customHeight="1" x14ac:dyDescent="0.45"/>
  </sheetData>
  <sheetProtection insertColumns="0" insertRows="0" deleteColumns="0" deleteRows="0" autoFilter="0"/>
  <mergeCells count="338">
    <mergeCell ref="B75:E75"/>
    <mergeCell ref="E60:I60"/>
    <mergeCell ref="S61:T61"/>
    <mergeCell ref="Q62:R62"/>
    <mergeCell ref="S63:T63"/>
    <mergeCell ref="U53:X53"/>
    <mergeCell ref="U54:X54"/>
    <mergeCell ref="U55:X55"/>
    <mergeCell ref="S59:T59"/>
    <mergeCell ref="S55:T55"/>
    <mergeCell ref="S56:T56"/>
    <mergeCell ref="Q55:R55"/>
    <mergeCell ref="Q56:R56"/>
    <mergeCell ref="B55:D55"/>
    <mergeCell ref="B56:D56"/>
    <mergeCell ref="Q57:R57"/>
    <mergeCell ref="Q58:R58"/>
    <mergeCell ref="B59:D59"/>
    <mergeCell ref="Q59:R59"/>
    <mergeCell ref="O59:P59"/>
    <mergeCell ref="E55:I55"/>
    <mergeCell ref="U66:X66"/>
    <mergeCell ref="B64:X64"/>
    <mergeCell ref="R69:T69"/>
    <mergeCell ref="U76:X76"/>
    <mergeCell ref="U77:X77"/>
    <mergeCell ref="U71:X71"/>
    <mergeCell ref="J67:Q67"/>
    <mergeCell ref="U74:X74"/>
    <mergeCell ref="R75:T75"/>
    <mergeCell ref="U63:X63"/>
    <mergeCell ref="U62:X62"/>
    <mergeCell ref="B60:D60"/>
    <mergeCell ref="R73:T73"/>
    <mergeCell ref="J74:Q74"/>
    <mergeCell ref="U72:X72"/>
    <mergeCell ref="B71:E71"/>
    <mergeCell ref="B68:E68"/>
    <mergeCell ref="J68:Q68"/>
    <mergeCell ref="R68:T68"/>
    <mergeCell ref="B69:E69"/>
    <mergeCell ref="J72:Q72"/>
    <mergeCell ref="R72:T72"/>
    <mergeCell ref="J73:Q73"/>
    <mergeCell ref="U67:X67"/>
    <mergeCell ref="U73:X73"/>
    <mergeCell ref="U65:X65"/>
    <mergeCell ref="O61:P61"/>
    <mergeCell ref="B74:E74"/>
    <mergeCell ref="F74:I74"/>
    <mergeCell ref="J65:Q65"/>
    <mergeCell ref="B84:E84"/>
    <mergeCell ref="F84:I84"/>
    <mergeCell ref="J84:Q84"/>
    <mergeCell ref="R84:T84"/>
    <mergeCell ref="U84:X84"/>
    <mergeCell ref="F83:I83"/>
    <mergeCell ref="J83:Q83"/>
    <mergeCell ref="U81:X81"/>
    <mergeCell ref="U82:X82"/>
    <mergeCell ref="B81:E81"/>
    <mergeCell ref="B82:E82"/>
    <mergeCell ref="F82:I82"/>
    <mergeCell ref="J82:Q82"/>
    <mergeCell ref="R82:T82"/>
    <mergeCell ref="F72:I72"/>
    <mergeCell ref="R66:T66"/>
    <mergeCell ref="J66:Q66"/>
    <mergeCell ref="B66:E66"/>
    <mergeCell ref="U68:X68"/>
    <mergeCell ref="U69:X69"/>
    <mergeCell ref="U70:X70"/>
    <mergeCell ref="F88:I88"/>
    <mergeCell ref="J88:Q88"/>
    <mergeCell ref="R88:T88"/>
    <mergeCell ref="E50:I51"/>
    <mergeCell ref="E52:I52"/>
    <mergeCell ref="E53:I53"/>
    <mergeCell ref="O60:P60"/>
    <mergeCell ref="F75:I75"/>
    <mergeCell ref="B78:E78"/>
    <mergeCell ref="F78:I78"/>
    <mergeCell ref="J78:Q78"/>
    <mergeCell ref="R78:T78"/>
    <mergeCell ref="R70:T70"/>
    <mergeCell ref="F68:I68"/>
    <mergeCell ref="F69:I69"/>
    <mergeCell ref="F70:I70"/>
    <mergeCell ref="F71:I71"/>
    <mergeCell ref="B76:E76"/>
    <mergeCell ref="F76:I76"/>
    <mergeCell ref="J76:Q76"/>
    <mergeCell ref="R76:T76"/>
    <mergeCell ref="B77:E77"/>
    <mergeCell ref="F77:I77"/>
    <mergeCell ref="J77:Q77"/>
    <mergeCell ref="B86:E86"/>
    <mergeCell ref="B85:E85"/>
    <mergeCell ref="F85:I85"/>
    <mergeCell ref="J85:Q85"/>
    <mergeCell ref="R85:T85"/>
    <mergeCell ref="U85:X85"/>
    <mergeCell ref="F81:I81"/>
    <mergeCell ref="B99:X99"/>
    <mergeCell ref="B100:X100"/>
    <mergeCell ref="B93:X93"/>
    <mergeCell ref="R92:T92"/>
    <mergeCell ref="B91:Q91"/>
    <mergeCell ref="B92:Q92"/>
    <mergeCell ref="B94:X94"/>
    <mergeCell ref="B95:X95"/>
    <mergeCell ref="B96:X96"/>
    <mergeCell ref="B97:X97"/>
    <mergeCell ref="B89:E89"/>
    <mergeCell ref="F89:I89"/>
    <mergeCell ref="J89:Q89"/>
    <mergeCell ref="R89:T89"/>
    <mergeCell ref="B90:E90"/>
    <mergeCell ref="F90:I90"/>
    <mergeCell ref="B88:E88"/>
    <mergeCell ref="U78:X78"/>
    <mergeCell ref="R77:T77"/>
    <mergeCell ref="J71:Q71"/>
    <mergeCell ref="R71:T71"/>
    <mergeCell ref="R74:T74"/>
    <mergeCell ref="J75:Q75"/>
    <mergeCell ref="U75:X75"/>
    <mergeCell ref="B98:X98"/>
    <mergeCell ref="B79:E79"/>
    <mergeCell ref="F79:I79"/>
    <mergeCell ref="J79:Q79"/>
    <mergeCell ref="R79:T79"/>
    <mergeCell ref="B80:E80"/>
    <mergeCell ref="F80:I80"/>
    <mergeCell ref="J80:Q80"/>
    <mergeCell ref="R80:T80"/>
    <mergeCell ref="R86:T86"/>
    <mergeCell ref="U91:X91"/>
    <mergeCell ref="B83:E83"/>
    <mergeCell ref="F86:I86"/>
    <mergeCell ref="B87:E87"/>
    <mergeCell ref="F87:I87"/>
    <mergeCell ref="U79:X79"/>
    <mergeCell ref="R91:T91"/>
    <mergeCell ref="U92:X92"/>
    <mergeCell ref="U88:X88"/>
    <mergeCell ref="U89:X89"/>
    <mergeCell ref="U90:X90"/>
    <mergeCell ref="J90:Q90"/>
    <mergeCell ref="R90:T90"/>
    <mergeCell ref="U80:X80"/>
    <mergeCell ref="U86:X86"/>
    <mergeCell ref="U87:X87"/>
    <mergeCell ref="R87:T87"/>
    <mergeCell ref="J86:Q86"/>
    <mergeCell ref="J87:Q87"/>
    <mergeCell ref="J81:Q81"/>
    <mergeCell ref="R81:T81"/>
    <mergeCell ref="U83:X83"/>
    <mergeCell ref="R83:T83"/>
    <mergeCell ref="F73:I73"/>
    <mergeCell ref="B65:E65"/>
    <mergeCell ref="R67:T67"/>
    <mergeCell ref="B63:R63"/>
    <mergeCell ref="F65:I65"/>
    <mergeCell ref="F66:I66"/>
    <mergeCell ref="F67:I67"/>
    <mergeCell ref="S60:T60"/>
    <mergeCell ref="E56:I56"/>
    <mergeCell ref="E57:I57"/>
    <mergeCell ref="R65:T65"/>
    <mergeCell ref="B62:P62"/>
    <mergeCell ref="S62:T62"/>
    <mergeCell ref="Q60:R60"/>
    <mergeCell ref="B72:E72"/>
    <mergeCell ref="B73:E73"/>
    <mergeCell ref="B70:E70"/>
    <mergeCell ref="J70:Q70"/>
    <mergeCell ref="J69:Q69"/>
    <mergeCell ref="B67:E67"/>
    <mergeCell ref="N31:O31"/>
    <mergeCell ref="B54:D54"/>
    <mergeCell ref="S52:T52"/>
    <mergeCell ref="S53:T53"/>
    <mergeCell ref="S54:T54"/>
    <mergeCell ref="B50:D51"/>
    <mergeCell ref="E54:I54"/>
    <mergeCell ref="B61:D61"/>
    <mergeCell ref="Q52:R52"/>
    <mergeCell ref="Q53:R53"/>
    <mergeCell ref="Q54:R54"/>
    <mergeCell ref="E61:I61"/>
    <mergeCell ref="O54:P54"/>
    <mergeCell ref="O55:P55"/>
    <mergeCell ref="O56:P56"/>
    <mergeCell ref="O57:P57"/>
    <mergeCell ref="O58:P58"/>
    <mergeCell ref="E58:I58"/>
    <mergeCell ref="E59:I59"/>
    <mergeCell ref="Q61:R61"/>
    <mergeCell ref="B52:D52"/>
    <mergeCell ref="B53:D53"/>
    <mergeCell ref="J50:N51"/>
    <mergeCell ref="B39:X43"/>
    <mergeCell ref="O50:P51"/>
    <mergeCell ref="O52:P52"/>
    <mergeCell ref="O53:P53"/>
    <mergeCell ref="B48:D48"/>
    <mergeCell ref="B33:G33"/>
    <mergeCell ref="H33:I33"/>
    <mergeCell ref="E48:T48"/>
    <mergeCell ref="B36:X38"/>
    <mergeCell ref="U50:X51"/>
    <mergeCell ref="S51:T51"/>
    <mergeCell ref="Q45:X45"/>
    <mergeCell ref="U52:X52"/>
    <mergeCell ref="Q51:R51"/>
    <mergeCell ref="D34:X34"/>
    <mergeCell ref="W33:X33"/>
    <mergeCell ref="O33:P33"/>
    <mergeCell ref="S33:T33"/>
    <mergeCell ref="U33:V33"/>
    <mergeCell ref="Q33:R33"/>
    <mergeCell ref="L33:N33"/>
    <mergeCell ref="B45:D45"/>
    <mergeCell ref="R31:S31"/>
    <mergeCell ref="R30:S30"/>
    <mergeCell ref="V30:W30"/>
    <mergeCell ref="B31:K31"/>
    <mergeCell ref="B32:K32"/>
    <mergeCell ref="V11:W11"/>
    <mergeCell ref="N22:O22"/>
    <mergeCell ref="R22:S22"/>
    <mergeCell ref="V22:W22"/>
    <mergeCell ref="N30:O30"/>
    <mergeCell ref="D12:X12"/>
    <mergeCell ref="V31:W31"/>
    <mergeCell ref="N32:O32"/>
    <mergeCell ref="B18:C18"/>
    <mergeCell ref="N27:O27"/>
    <mergeCell ref="B29:K29"/>
    <mergeCell ref="R26:S26"/>
    <mergeCell ref="N26:O26"/>
    <mergeCell ref="G17:H17"/>
    <mergeCell ref="R32:S32"/>
    <mergeCell ref="V32:W32"/>
    <mergeCell ref="N23:O23"/>
    <mergeCell ref="U17:V17"/>
    <mergeCell ref="L17:N17"/>
    <mergeCell ref="B21:K21"/>
    <mergeCell ref="V29:W29"/>
    <mergeCell ref="N21:O21"/>
    <mergeCell ref="R21:S21"/>
    <mergeCell ref="V21:W21"/>
    <mergeCell ref="V20:W20"/>
    <mergeCell ref="N20:O20"/>
    <mergeCell ref="V28:W28"/>
    <mergeCell ref="V24:W24"/>
    <mergeCell ref="R23:S23"/>
    <mergeCell ref="R24:S24"/>
    <mergeCell ref="N29:O29"/>
    <mergeCell ref="N25:O25"/>
    <mergeCell ref="R25:S25"/>
    <mergeCell ref="V25:W25"/>
    <mergeCell ref="V23:W23"/>
    <mergeCell ref="V26:W26"/>
    <mergeCell ref="B22:K22"/>
    <mergeCell ref="B23:K23"/>
    <mergeCell ref="B24:K24"/>
    <mergeCell ref="B25:K25"/>
    <mergeCell ref="B27:K27"/>
    <mergeCell ref="B28:K28"/>
    <mergeCell ref="R29:S29"/>
    <mergeCell ref="B30:K30"/>
    <mergeCell ref="B26:K26"/>
    <mergeCell ref="S4:T4"/>
    <mergeCell ref="W4:X4"/>
    <mergeCell ref="U4:V4"/>
    <mergeCell ref="N24:O24"/>
    <mergeCell ref="R27:S27"/>
    <mergeCell ref="V27:W27"/>
    <mergeCell ref="N28:O28"/>
    <mergeCell ref="R28:S28"/>
    <mergeCell ref="U5:V5"/>
    <mergeCell ref="V15:W15"/>
    <mergeCell ref="Q9:R9"/>
    <mergeCell ref="L5:N5"/>
    <mergeCell ref="D18:X18"/>
    <mergeCell ref="R20:S20"/>
    <mergeCell ref="C11:K11"/>
    <mergeCell ref="B14:K14"/>
    <mergeCell ref="B15:K15"/>
    <mergeCell ref="Q5:R5"/>
    <mergeCell ref="S5:T5"/>
    <mergeCell ref="N16:O16"/>
    <mergeCell ref="W5:X5"/>
    <mergeCell ref="B20:K20"/>
    <mergeCell ref="U9:V9"/>
    <mergeCell ref="Q10:R10"/>
    <mergeCell ref="L9:N9"/>
    <mergeCell ref="Q17:R17"/>
    <mergeCell ref="B7:K7"/>
    <mergeCell ref="B8:K8"/>
    <mergeCell ref="B17:F17"/>
    <mergeCell ref="B4:K4"/>
    <mergeCell ref="B5:K5"/>
    <mergeCell ref="B16:K16"/>
    <mergeCell ref="V16:W16"/>
    <mergeCell ref="N14:O14"/>
    <mergeCell ref="R15:S15"/>
    <mergeCell ref="N11:O11"/>
    <mergeCell ref="R11:S11"/>
    <mergeCell ref="R16:S16"/>
    <mergeCell ref="L10:N10"/>
    <mergeCell ref="R14:S14"/>
    <mergeCell ref="V14:W14"/>
    <mergeCell ref="N15:O15"/>
    <mergeCell ref="U10:V10"/>
    <mergeCell ref="O4:P4"/>
    <mergeCell ref="O5:P5"/>
    <mergeCell ref="N7:O7"/>
    <mergeCell ref="Q1:X1"/>
    <mergeCell ref="B2:C3"/>
    <mergeCell ref="D2:K2"/>
    <mergeCell ref="D3:K3"/>
    <mergeCell ref="L2:P2"/>
    <mergeCell ref="N8:O8"/>
    <mergeCell ref="R7:S7"/>
    <mergeCell ref="R8:S8"/>
    <mergeCell ref="V7:W7"/>
    <mergeCell ref="V8:W8"/>
    <mergeCell ref="Q4:R4"/>
    <mergeCell ref="L4:N4"/>
    <mergeCell ref="Q2:T2"/>
    <mergeCell ref="Q3:T3"/>
    <mergeCell ref="L3:P3"/>
    <mergeCell ref="U2:X2"/>
    <mergeCell ref="U3:X3"/>
  </mergeCells>
  <phoneticPr fontId="1"/>
  <conditionalFormatting sqref="L14:X14">
    <cfRule type="expression" dxfId="24" priority="35">
      <formula>$B$14=""</formula>
    </cfRule>
  </conditionalFormatting>
  <conditionalFormatting sqref="L15:X15">
    <cfRule type="expression" dxfId="23" priority="27">
      <formula>$B$15=""</formula>
    </cfRule>
  </conditionalFormatting>
  <conditionalFormatting sqref="L16:X16">
    <cfRule type="expression" dxfId="22" priority="26">
      <formula>$B$16=""</formula>
    </cfRule>
  </conditionalFormatting>
  <conditionalFormatting sqref="L8:X8">
    <cfRule type="expression" dxfId="21" priority="25">
      <formula>$B$8=""</formula>
    </cfRule>
  </conditionalFormatting>
  <conditionalFormatting sqref="L21:X21">
    <cfRule type="expression" dxfId="20" priority="23">
      <formula>$B$21=""</formula>
    </cfRule>
  </conditionalFormatting>
  <conditionalFormatting sqref="L22:X22">
    <cfRule type="expression" dxfId="19" priority="22">
      <formula>$B$22=""</formula>
    </cfRule>
  </conditionalFormatting>
  <conditionalFormatting sqref="L23:X23">
    <cfRule type="expression" dxfId="18" priority="21">
      <formula>$B$23=""</formula>
    </cfRule>
  </conditionalFormatting>
  <conditionalFormatting sqref="L24:X24">
    <cfRule type="expression" dxfId="17" priority="20">
      <formula>$B$24=""</formula>
    </cfRule>
  </conditionalFormatting>
  <conditionalFormatting sqref="L25:X25 L26:M26 T26:U26 X26 P26:Q26">
    <cfRule type="expression" dxfId="16" priority="19">
      <formula>$B$25=""</formula>
    </cfRule>
  </conditionalFormatting>
  <conditionalFormatting sqref="L27:X27">
    <cfRule type="expression" dxfId="15" priority="18">
      <formula>$B$27=""</formula>
    </cfRule>
  </conditionalFormatting>
  <conditionalFormatting sqref="L28:X28">
    <cfRule type="expression" dxfId="14" priority="17">
      <formula>$B$28=""</formula>
    </cfRule>
  </conditionalFormatting>
  <conditionalFormatting sqref="L29:X29">
    <cfRule type="expression" dxfId="13" priority="16">
      <formula>$B$29=""</formula>
    </cfRule>
  </conditionalFormatting>
  <conditionalFormatting sqref="L30:X30">
    <cfRule type="expression" dxfId="12" priority="15">
      <formula>$B$30=""</formula>
    </cfRule>
  </conditionalFormatting>
  <conditionalFormatting sqref="L31:X31">
    <cfRule type="expression" dxfId="11" priority="14">
      <formula>$B$31=""</formula>
    </cfRule>
  </conditionalFormatting>
  <conditionalFormatting sqref="L32:Y32">
    <cfRule type="expression" dxfId="10" priority="13">
      <formula>$B$32=""</formula>
    </cfRule>
  </conditionalFormatting>
  <conditionalFormatting sqref="L20:X20">
    <cfRule type="expression" dxfId="9" priority="12">
      <formula>$B$20=""</formula>
    </cfRule>
  </conditionalFormatting>
  <dataValidations count="2">
    <dataValidation type="list" allowBlank="1" showInputMessage="1" showErrorMessage="1" sqref="V7:W8 R7:S8 V11:W11 R11:S11 N11:O11 R14:S16 N14:O16 N8:O8 V14:W16 R20:S32 V20:W32 N20:O25 N27:O32" xr:uid="{00000000-0002-0000-0200-000000000000}">
      <formula1>"□, ■"</formula1>
    </dataValidation>
    <dataValidation type="list" allowBlank="1" showInputMessage="1" showErrorMessage="1" sqref="N7:O7 N26:O26" xr:uid="{00000000-0002-0000-0200-000001000000}">
      <formula1>", □, ■"</formula1>
    </dataValidation>
  </dataValidations>
  <pageMargins left="0.47244094488188981" right="0.43307086614173229" top="0.55118110236220474" bottom="0.39370078740157483" header="0.31496062992125984" footer="0.31496062992125984"/>
  <pageSetup paperSize="9" scale="81" fitToHeight="0" orientation="portrait" r:id="rId1"/>
  <rowBreaks count="1" manualBreakCount="1">
    <brk id="43" max="24" man="1"/>
  </rowBreaks>
  <ignoredErrors>
    <ignoredError sqref="S62 R91"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8" id="{AED7631F-6FBD-4D8B-B587-340AB9C32272}">
            <xm:f>'１（１）－（４）　概況、計画'!$I$9="□"</xm:f>
            <x14:dxf>
              <font>
                <color theme="0"/>
              </font>
              <fill>
                <patternFill>
                  <bgColor theme="0"/>
                </patternFill>
              </fill>
              <border>
                <left/>
              </border>
            </x14:dxf>
          </x14:cfRule>
          <xm:sqref>L4:P5 L7:P11 L14:P17 L20:P25 L27:P33 L26:M26 P26</xm:sqref>
        </x14:conditionalFormatting>
        <x14:conditionalFormatting xmlns:xm="http://schemas.microsoft.com/office/excel/2006/main">
          <x14:cfRule type="expression" priority="6" id="{93A94F2F-ECCB-41A2-AEA0-6D270F498FBF}">
            <xm:f>'１（１）－（４）　概況、計画'!$I$9="□"</xm:f>
            <x14:dxf>
              <font>
                <color theme="0"/>
              </font>
              <fill>
                <patternFill patternType="none">
                  <bgColor auto="1"/>
                </patternFill>
              </fill>
              <border>
                <left/>
                <top/>
              </border>
            </x14:dxf>
          </x14:cfRule>
          <xm:sqref>L2:P3</xm:sqref>
        </x14:conditionalFormatting>
        <x14:conditionalFormatting xmlns:xm="http://schemas.microsoft.com/office/excel/2006/main">
          <x14:cfRule type="expression" priority="5" id="{86614313-59AC-4AAD-9032-3000C4192A9C}">
            <xm:f>'１（１）－（４）　概況、計画'!$I$9="□"</xm:f>
            <x14:dxf>
              <font>
                <color theme="0"/>
              </font>
            </x14:dxf>
          </x14:cfRule>
          <xm:sqref>Q3:T3</xm:sqref>
        </x14:conditionalFormatting>
        <x14:conditionalFormatting xmlns:xm="http://schemas.microsoft.com/office/excel/2006/main">
          <x14:cfRule type="expression" priority="4" id="{FFA1CDD0-F848-4B7F-AD0E-6C4D7DC17530}">
            <xm:f>'１（１）－（４）　概況、計画'!$I$9="□"</xm:f>
            <x14:dxf>
              <border>
                <left/>
                <right/>
                <top/>
                <bottom style="thin">
                  <color auto="1"/>
                </bottom>
                <vertical/>
                <horizontal/>
              </border>
            </x14:dxf>
          </x14:cfRule>
          <xm:sqref>L1:P1</xm:sqref>
        </x14:conditionalFormatting>
        <x14:conditionalFormatting xmlns:xm="http://schemas.microsoft.com/office/excel/2006/main">
          <x14:cfRule type="expression" priority="3" id="{BAB7DA57-BD2A-46C7-AD64-B61A297CCACC}">
            <xm:f>'１（１）－（４）　概況、計画'!$I$9="□"</xm:f>
            <x14:dxf>
              <border>
                <top style="thin">
                  <color auto="1"/>
                </top>
                <bottom style="thin">
                  <color auto="1"/>
                </bottom>
                <vertical/>
                <horizontal/>
              </border>
            </x14:dxf>
          </x14:cfRule>
          <xm:sqref>L33:P33</xm:sqref>
        </x14:conditionalFormatting>
        <x14:conditionalFormatting xmlns:xm="http://schemas.microsoft.com/office/excel/2006/main">
          <x14:cfRule type="expression" priority="1" id="{7A4E06C2-20D1-4AF8-9A53-ED21FB05DB0E}">
            <xm:f>'１（１）－（４）　概況、計画'!$I$9="□"</xm:f>
            <x14:dxf>
              <font>
                <color theme="0"/>
              </font>
              <fill>
                <patternFill>
                  <bgColor theme="0"/>
                </patternFill>
              </fill>
              <border>
                <left/>
              </border>
            </x14:dxf>
          </x14:cfRule>
          <xm:sqref>N26:O26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'リスト(入力禁止）'!$A$4:$A$101</xm:f>
          </x14:formula1>
          <xm:sqref>D2:K2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W98"/>
  <sheetViews>
    <sheetView showGridLines="0" zoomScale="80" zoomScaleNormal="80" zoomScaleSheetLayoutView="90" workbookViewId="0"/>
  </sheetViews>
  <sheetFormatPr defaultRowHeight="18.75" x14ac:dyDescent="0.45"/>
  <cols>
    <col min="1" max="1" width="2.88671875" style="1" customWidth="1"/>
    <col min="2" max="4" width="6.5546875" style="1" customWidth="1"/>
    <col min="5" max="5" width="6.5546875" style="2" customWidth="1"/>
    <col min="6" max="12" width="6.5546875" style="1" customWidth="1"/>
    <col min="13" max="13" width="6" style="1" customWidth="1"/>
    <col min="14" max="14" width="1.88671875" style="1" customWidth="1"/>
    <col min="15" max="15" width="6" style="1" customWidth="1"/>
    <col min="16" max="16" width="1.88671875" style="1" customWidth="1"/>
    <col min="17" max="17" width="6" style="1" customWidth="1"/>
    <col min="18" max="18" width="2.109375" style="1" customWidth="1"/>
    <col min="19" max="19" width="5.77734375" style="1" customWidth="1"/>
    <col min="20" max="20" width="5.77734375" style="2" customWidth="1"/>
    <col min="21" max="21" width="5.77734375" style="265" customWidth="1"/>
    <col min="22" max="22" width="5.77734375" style="2" customWidth="1"/>
    <col min="23" max="23" width="5.77734375" style="1" customWidth="1"/>
    <col min="24" max="26" width="14.109375" style="1" customWidth="1"/>
    <col min="27" max="16384" width="8.88671875" style="1"/>
  </cols>
  <sheetData>
    <row r="1" spans="1:22" ht="14.25" customHeight="1" x14ac:dyDescent="0.45">
      <c r="A1" s="8"/>
      <c r="B1" s="8"/>
      <c r="C1" s="8"/>
      <c r="D1" s="8"/>
      <c r="E1" s="4"/>
      <c r="F1" s="8"/>
      <c r="G1" s="8"/>
      <c r="H1" s="8"/>
      <c r="I1" s="8"/>
      <c r="J1" s="8"/>
      <c r="K1" s="734" t="str">
        <f>IF('１（１）－（４）　概況、計画'!$E$7="","",'１（１）－（４）　概況、計画'!$E$7)</f>
        <v/>
      </c>
      <c r="L1" s="734"/>
      <c r="M1" s="734"/>
      <c r="N1" s="734"/>
      <c r="O1" s="734"/>
      <c r="P1" s="734"/>
      <c r="Q1" s="734"/>
      <c r="T1" s="1"/>
      <c r="U1" s="1"/>
      <c r="V1" s="1"/>
    </row>
    <row r="2" spans="1:22" ht="24" customHeight="1" x14ac:dyDescent="0.45">
      <c r="A2" s="8"/>
      <c r="B2" s="145" t="s">
        <v>419</v>
      </c>
      <c r="C2" s="8"/>
      <c r="D2" s="8"/>
      <c r="E2" s="4"/>
      <c r="F2" s="8"/>
      <c r="G2" s="8"/>
      <c r="H2" s="8"/>
      <c r="I2" s="8"/>
      <c r="J2" s="8"/>
      <c r="K2" s="8"/>
      <c r="L2" s="8"/>
      <c r="M2" s="8"/>
      <c r="N2" s="8"/>
      <c r="O2" s="8"/>
      <c r="P2" s="8"/>
      <c r="Q2" s="8"/>
      <c r="T2" s="1"/>
      <c r="U2" s="1"/>
      <c r="V2" s="1"/>
    </row>
    <row r="3" spans="1:22" ht="18" customHeight="1" x14ac:dyDescent="0.45">
      <c r="A3" s="8"/>
      <c r="B3" s="810"/>
      <c r="C3" s="811"/>
      <c r="D3" s="811"/>
      <c r="E3" s="812"/>
      <c r="F3" s="764" t="s">
        <v>18</v>
      </c>
      <c r="G3" s="764"/>
      <c r="H3" s="764"/>
      <c r="I3" s="764"/>
      <c r="J3" s="765" t="s">
        <v>19</v>
      </c>
      <c r="K3" s="766"/>
      <c r="L3" s="766"/>
      <c r="M3" s="767"/>
      <c r="N3" s="42"/>
      <c r="O3" s="42"/>
      <c r="P3" s="8"/>
      <c r="Q3" s="8"/>
      <c r="T3" s="1"/>
      <c r="U3" s="1"/>
      <c r="V3" s="1"/>
    </row>
    <row r="4" spans="1:22" ht="18" customHeight="1" x14ac:dyDescent="0.45">
      <c r="A4" s="8"/>
      <c r="B4" s="813"/>
      <c r="C4" s="814"/>
      <c r="D4" s="814"/>
      <c r="E4" s="815"/>
      <c r="F4" s="816">
        <f>'１（１）－（４）　概況、計画'!O7</f>
        <v>0</v>
      </c>
      <c r="G4" s="817"/>
      <c r="H4" s="817"/>
      <c r="I4" s="818"/>
      <c r="J4" s="816">
        <f>'１（１）－（４）　概況、計画'!O8</f>
        <v>0</v>
      </c>
      <c r="K4" s="817"/>
      <c r="L4" s="817"/>
      <c r="M4" s="818"/>
      <c r="N4" s="30"/>
      <c r="O4" s="30"/>
      <c r="P4" s="8"/>
      <c r="Q4" s="8"/>
      <c r="T4" s="1"/>
      <c r="U4" s="1"/>
      <c r="V4" s="1"/>
    </row>
    <row r="5" spans="1:22" ht="18" customHeight="1" x14ac:dyDescent="0.45">
      <c r="A5" s="8"/>
      <c r="B5" s="819" t="s">
        <v>273</v>
      </c>
      <c r="C5" s="819"/>
      <c r="D5" s="819"/>
      <c r="E5" s="819"/>
      <c r="F5" s="768"/>
      <c r="G5" s="769"/>
      <c r="H5" s="770" t="s">
        <v>20</v>
      </c>
      <c r="I5" s="739"/>
      <c r="J5" s="768"/>
      <c r="K5" s="769"/>
      <c r="L5" s="770" t="s">
        <v>20</v>
      </c>
      <c r="M5" s="739"/>
      <c r="N5" s="30"/>
      <c r="O5" s="30"/>
      <c r="P5" s="8"/>
      <c r="Q5" s="8"/>
      <c r="T5" s="1"/>
      <c r="U5" s="1"/>
      <c r="V5" s="1"/>
    </row>
    <row r="6" spans="1:22" ht="18" customHeight="1" x14ac:dyDescent="0.45">
      <c r="A6" s="8"/>
      <c r="B6" s="819" t="s">
        <v>274</v>
      </c>
      <c r="C6" s="819"/>
      <c r="D6" s="819"/>
      <c r="E6" s="819"/>
      <c r="F6" s="768"/>
      <c r="G6" s="769"/>
      <c r="H6" s="770" t="s">
        <v>20</v>
      </c>
      <c r="I6" s="739"/>
      <c r="J6" s="768"/>
      <c r="K6" s="769"/>
      <c r="L6" s="770" t="s">
        <v>20</v>
      </c>
      <c r="M6" s="739"/>
      <c r="N6" s="30"/>
      <c r="O6" s="30"/>
      <c r="P6" s="8"/>
      <c r="Q6" s="8"/>
      <c r="T6" s="1"/>
      <c r="U6" s="1"/>
      <c r="V6" s="1"/>
    </row>
    <row r="7" spans="1:22" ht="18" customHeight="1" x14ac:dyDescent="0.45">
      <c r="A7" s="8"/>
      <c r="B7" s="819" t="s">
        <v>423</v>
      </c>
      <c r="C7" s="819"/>
      <c r="D7" s="819"/>
      <c r="E7" s="819"/>
      <c r="F7" s="771">
        <f>F5-F6</f>
        <v>0</v>
      </c>
      <c r="G7" s="772"/>
      <c r="H7" s="770" t="s">
        <v>20</v>
      </c>
      <c r="I7" s="739"/>
      <c r="J7" s="771">
        <f>J5-J6</f>
        <v>0</v>
      </c>
      <c r="K7" s="772"/>
      <c r="L7" s="770" t="s">
        <v>20</v>
      </c>
      <c r="M7" s="739"/>
      <c r="N7" s="30"/>
      <c r="O7" s="30"/>
      <c r="P7" s="8"/>
      <c r="Q7" s="8"/>
      <c r="T7" s="1"/>
      <c r="U7" s="1"/>
      <c r="V7" s="1"/>
    </row>
    <row r="8" spans="1:22" ht="14.25" customHeight="1" x14ac:dyDescent="0.45">
      <c r="A8" s="8"/>
      <c r="B8" s="87" t="s">
        <v>275</v>
      </c>
      <c r="C8" s="8"/>
      <c r="D8" s="8"/>
      <c r="E8" s="4"/>
      <c r="F8" s="8"/>
      <c r="G8" s="8"/>
      <c r="H8" s="8"/>
      <c r="I8" s="8"/>
      <c r="J8" s="8"/>
      <c r="K8" s="8"/>
      <c r="L8" s="8"/>
      <c r="M8" s="8"/>
      <c r="N8" s="8"/>
      <c r="O8" s="8"/>
      <c r="P8" s="8"/>
      <c r="Q8" s="8"/>
      <c r="T8" s="1"/>
      <c r="U8" s="1"/>
      <c r="V8" s="1"/>
    </row>
    <row r="9" spans="1:22" ht="14.25" customHeight="1" x14ac:dyDescent="0.45">
      <c r="A9" s="8"/>
      <c r="B9" s="87" t="s">
        <v>276</v>
      </c>
      <c r="C9" s="8"/>
      <c r="D9" s="8"/>
      <c r="E9" s="4"/>
      <c r="F9" s="8"/>
      <c r="G9" s="8"/>
      <c r="H9" s="8"/>
      <c r="I9" s="8"/>
      <c r="J9" s="8"/>
      <c r="K9" s="8"/>
      <c r="L9" s="8"/>
      <c r="M9" s="8"/>
      <c r="N9" s="8"/>
      <c r="O9" s="8"/>
      <c r="P9" s="8"/>
      <c r="Q9" s="8"/>
      <c r="T9" s="1"/>
      <c r="U9" s="1"/>
      <c r="V9" s="1"/>
    </row>
    <row r="10" spans="1:22" ht="14.25" customHeight="1" x14ac:dyDescent="0.45">
      <c r="A10" s="8"/>
      <c r="B10" s="87" t="s">
        <v>411</v>
      </c>
      <c r="C10" s="8"/>
      <c r="D10" s="8"/>
      <c r="E10" s="4"/>
      <c r="F10" s="8"/>
      <c r="G10" s="8"/>
      <c r="H10" s="8"/>
      <c r="I10" s="8"/>
      <c r="J10" s="8"/>
      <c r="K10" s="8"/>
      <c r="L10" s="8"/>
      <c r="M10" s="8"/>
      <c r="N10" s="8"/>
      <c r="O10" s="8"/>
      <c r="P10" s="8"/>
      <c r="Q10" s="8"/>
      <c r="T10" s="1"/>
      <c r="U10" s="1"/>
      <c r="V10" s="1"/>
    </row>
    <row r="11" spans="1:22" ht="12.75" customHeight="1" x14ac:dyDescent="0.45">
      <c r="A11" s="8"/>
      <c r="B11" s="87"/>
      <c r="C11" s="8"/>
      <c r="D11" s="8"/>
      <c r="E11" s="4"/>
      <c r="F11" s="8"/>
      <c r="G11" s="8"/>
      <c r="H11" s="8"/>
      <c r="I11" s="8"/>
      <c r="J11" s="8"/>
      <c r="K11" s="8"/>
      <c r="L11" s="8"/>
      <c r="M11" s="8"/>
      <c r="N11" s="8"/>
      <c r="O11" s="8"/>
      <c r="P11" s="8"/>
      <c r="Q11" s="8"/>
      <c r="T11" s="1"/>
      <c r="U11" s="1"/>
      <c r="V11" s="1"/>
    </row>
    <row r="12" spans="1:22" ht="24" customHeight="1" x14ac:dyDescent="0.45">
      <c r="B12" s="809" t="s">
        <v>90</v>
      </c>
      <c r="C12" s="809"/>
      <c r="D12" s="809"/>
      <c r="E12" s="809"/>
      <c r="F12" s="809"/>
      <c r="G12" s="809"/>
      <c r="H12" s="809"/>
      <c r="I12" s="809"/>
      <c r="J12" s="809"/>
      <c r="K12" s="809"/>
      <c r="L12" s="809"/>
      <c r="M12" s="809"/>
      <c r="N12" s="809"/>
      <c r="O12" s="809"/>
      <c r="P12" s="809"/>
      <c r="Q12" s="809"/>
      <c r="R12" s="330"/>
      <c r="T12" s="1"/>
      <c r="U12" s="1"/>
      <c r="V12" s="1"/>
    </row>
    <row r="13" spans="1:22" ht="21.75" customHeight="1" x14ac:dyDescent="0.45">
      <c r="A13" s="8"/>
      <c r="B13" s="145" t="s">
        <v>21</v>
      </c>
      <c r="C13" s="34"/>
      <c r="D13" s="34"/>
      <c r="E13" s="72"/>
      <c r="F13" s="34"/>
      <c r="G13" s="34"/>
      <c r="H13" s="34"/>
      <c r="I13" s="34"/>
      <c r="J13" s="34"/>
      <c r="K13" s="34"/>
      <c r="L13" s="8"/>
      <c r="M13" s="8"/>
      <c r="N13" s="8"/>
      <c r="O13" s="8"/>
      <c r="P13" s="8"/>
      <c r="Q13" s="8"/>
      <c r="T13" s="1"/>
      <c r="U13" s="1"/>
      <c r="V13" s="1"/>
    </row>
    <row r="14" spans="1:22" x14ac:dyDescent="0.45">
      <c r="A14" s="8"/>
      <c r="B14" s="35"/>
      <c r="C14" s="822" t="s">
        <v>22</v>
      </c>
      <c r="D14" s="823"/>
      <c r="E14" s="823"/>
      <c r="F14" s="824"/>
      <c r="G14" s="738" t="s">
        <v>23</v>
      </c>
      <c r="H14" s="739"/>
      <c r="I14" s="738" t="s">
        <v>24</v>
      </c>
      <c r="J14" s="739"/>
      <c r="K14" s="738" t="s">
        <v>25</v>
      </c>
      <c r="L14" s="770"/>
      <c r="M14" s="770"/>
      <c r="N14" s="770"/>
      <c r="O14" s="770"/>
      <c r="P14" s="770"/>
      <c r="Q14" s="739"/>
      <c r="R14" s="8"/>
      <c r="T14" s="1"/>
      <c r="U14" s="1"/>
      <c r="V14" s="1"/>
    </row>
    <row r="15" spans="1:22" ht="15.75" customHeight="1" x14ac:dyDescent="0.45">
      <c r="A15" s="8"/>
      <c r="B15" s="793" t="s">
        <v>15</v>
      </c>
      <c r="C15" s="778"/>
      <c r="D15" s="779"/>
      <c r="E15" s="779"/>
      <c r="F15" s="780"/>
      <c r="G15" s="37"/>
      <c r="H15" s="735" t="s">
        <v>82</v>
      </c>
      <c r="I15" s="37"/>
      <c r="J15" s="735" t="s">
        <v>82</v>
      </c>
      <c r="K15" s="825" t="s">
        <v>26</v>
      </c>
      <c r="L15" s="826"/>
      <c r="M15" s="785"/>
      <c r="N15" s="785"/>
      <c r="O15" s="785"/>
      <c r="P15" s="785"/>
      <c r="Q15" s="786"/>
      <c r="R15" s="8"/>
      <c r="T15" s="1"/>
      <c r="U15" s="1"/>
      <c r="V15" s="1"/>
    </row>
    <row r="16" spans="1:22" ht="15.75" customHeight="1" x14ac:dyDescent="0.45">
      <c r="A16" s="8"/>
      <c r="B16" s="794"/>
      <c r="C16" s="781"/>
      <c r="D16" s="782"/>
      <c r="E16" s="782"/>
      <c r="F16" s="783"/>
      <c r="G16" s="796"/>
      <c r="H16" s="736"/>
      <c r="I16" s="796"/>
      <c r="J16" s="736"/>
      <c r="K16" s="762" t="s">
        <v>27</v>
      </c>
      <c r="L16" s="763"/>
      <c r="M16" s="773"/>
      <c r="N16" s="773"/>
      <c r="O16" s="773"/>
      <c r="P16" s="773"/>
      <c r="Q16" s="774"/>
      <c r="R16" s="8"/>
      <c r="T16" s="1"/>
      <c r="U16" s="1"/>
      <c r="V16" s="1"/>
    </row>
    <row r="17" spans="1:23" ht="15.75" customHeight="1" x14ac:dyDescent="0.45">
      <c r="A17" s="8"/>
      <c r="B17" s="794"/>
      <c r="C17" s="781"/>
      <c r="D17" s="782"/>
      <c r="E17" s="782"/>
      <c r="F17" s="783"/>
      <c r="G17" s="796"/>
      <c r="H17" s="736"/>
      <c r="I17" s="796"/>
      <c r="J17" s="736"/>
      <c r="K17" s="762" t="s">
        <v>28</v>
      </c>
      <c r="L17" s="763"/>
      <c r="M17" s="290"/>
      <c r="N17" s="291"/>
      <c r="O17" s="292"/>
      <c r="P17" s="291"/>
      <c r="Q17" s="293"/>
      <c r="R17" s="8"/>
      <c r="T17" s="1"/>
      <c r="U17" s="1"/>
      <c r="V17" s="1"/>
    </row>
    <row r="18" spans="1:23" ht="15.75" customHeight="1" x14ac:dyDescent="0.45">
      <c r="A18" s="8"/>
      <c r="B18" s="794"/>
      <c r="C18" s="740"/>
      <c r="D18" s="741"/>
      <c r="E18" s="741"/>
      <c r="F18" s="742"/>
      <c r="G18" s="39"/>
      <c r="H18" s="737"/>
      <c r="I18" s="39"/>
      <c r="J18" s="737"/>
      <c r="K18" s="760" t="s">
        <v>29</v>
      </c>
      <c r="L18" s="761"/>
      <c r="M18" s="775"/>
      <c r="N18" s="775"/>
      <c r="O18" s="775"/>
      <c r="P18" s="775"/>
      <c r="Q18" s="776"/>
      <c r="R18" s="8"/>
      <c r="T18" s="1"/>
      <c r="U18" s="1"/>
      <c r="V18" s="1"/>
    </row>
    <row r="19" spans="1:23" ht="15.75" customHeight="1" x14ac:dyDescent="0.45">
      <c r="A19" s="8"/>
      <c r="B19" s="793" t="s">
        <v>14</v>
      </c>
      <c r="C19" s="778"/>
      <c r="D19" s="779"/>
      <c r="E19" s="779"/>
      <c r="F19" s="780"/>
      <c r="G19" s="37"/>
      <c r="H19" s="735" t="s">
        <v>82</v>
      </c>
      <c r="I19" s="37"/>
      <c r="J19" s="735" t="s">
        <v>82</v>
      </c>
      <c r="K19" s="762" t="s">
        <v>26</v>
      </c>
      <c r="L19" s="763"/>
      <c r="M19" s="785"/>
      <c r="N19" s="785"/>
      <c r="O19" s="785"/>
      <c r="P19" s="785"/>
      <c r="Q19" s="786"/>
      <c r="R19" s="8"/>
      <c r="T19" s="1"/>
      <c r="U19" s="1"/>
      <c r="V19" s="1"/>
    </row>
    <row r="20" spans="1:23" ht="15.75" customHeight="1" x14ac:dyDescent="0.45">
      <c r="A20" s="8"/>
      <c r="B20" s="794"/>
      <c r="C20" s="781"/>
      <c r="D20" s="782"/>
      <c r="E20" s="782"/>
      <c r="F20" s="783"/>
      <c r="G20" s="745"/>
      <c r="H20" s="736"/>
      <c r="I20" s="745"/>
      <c r="J20" s="736"/>
      <c r="K20" s="762" t="s">
        <v>27</v>
      </c>
      <c r="L20" s="763"/>
      <c r="M20" s="773"/>
      <c r="N20" s="773"/>
      <c r="O20" s="773"/>
      <c r="P20" s="773"/>
      <c r="Q20" s="774"/>
      <c r="R20" s="8"/>
      <c r="T20" s="1"/>
      <c r="U20" s="1"/>
      <c r="V20" s="1"/>
    </row>
    <row r="21" spans="1:23" ht="15.75" customHeight="1" x14ac:dyDescent="0.45">
      <c r="A21" s="8"/>
      <c r="B21" s="794"/>
      <c r="C21" s="781"/>
      <c r="D21" s="782"/>
      <c r="E21" s="782"/>
      <c r="F21" s="783"/>
      <c r="G21" s="745"/>
      <c r="H21" s="736"/>
      <c r="I21" s="745"/>
      <c r="J21" s="736"/>
      <c r="K21" s="762" t="s">
        <v>28</v>
      </c>
      <c r="L21" s="763"/>
      <c r="M21" s="290"/>
      <c r="N21" s="291"/>
      <c r="O21" s="292"/>
      <c r="P21" s="291"/>
      <c r="Q21" s="293"/>
      <c r="R21" s="8"/>
      <c r="T21" s="1"/>
      <c r="U21" s="1"/>
      <c r="V21" s="1"/>
    </row>
    <row r="22" spans="1:23" ht="15.75" customHeight="1" x14ac:dyDescent="0.45">
      <c r="A22" s="8"/>
      <c r="B22" s="795"/>
      <c r="C22" s="740"/>
      <c r="D22" s="741"/>
      <c r="E22" s="741"/>
      <c r="F22" s="742"/>
      <c r="G22" s="39"/>
      <c r="H22" s="737"/>
      <c r="I22" s="39"/>
      <c r="J22" s="737"/>
      <c r="K22" s="760" t="s">
        <v>29</v>
      </c>
      <c r="L22" s="761"/>
      <c r="M22" s="775"/>
      <c r="N22" s="775"/>
      <c r="O22" s="775"/>
      <c r="P22" s="775"/>
      <c r="Q22" s="776"/>
      <c r="R22" s="8"/>
      <c r="T22" s="1"/>
      <c r="U22" s="1"/>
      <c r="V22" s="1"/>
    </row>
    <row r="23" spans="1:23" x14ac:dyDescent="0.45">
      <c r="A23" s="8"/>
      <c r="B23" s="88" t="s">
        <v>91</v>
      </c>
      <c r="C23" s="30"/>
      <c r="D23" s="30"/>
      <c r="E23" s="30"/>
      <c r="F23" s="38"/>
      <c r="G23" s="30"/>
      <c r="H23" s="38"/>
      <c r="I23" s="38"/>
      <c r="J23" s="40"/>
      <c r="K23" s="40"/>
      <c r="L23" s="30"/>
      <c r="M23" s="30"/>
      <c r="N23" s="30"/>
      <c r="O23" s="30"/>
      <c r="P23" s="8"/>
      <c r="Q23" s="8"/>
      <c r="T23" s="1"/>
      <c r="U23" s="1"/>
      <c r="V23" s="1"/>
    </row>
    <row r="24" spans="1:23" ht="12" customHeight="1" x14ac:dyDescent="0.45">
      <c r="A24" s="8"/>
      <c r="B24" s="88"/>
      <c r="C24" s="30"/>
      <c r="D24" s="30"/>
      <c r="E24" s="30"/>
      <c r="F24" s="38"/>
      <c r="G24" s="30"/>
      <c r="H24" s="38"/>
      <c r="I24" s="38"/>
      <c r="J24" s="40"/>
      <c r="K24" s="40"/>
      <c r="L24" s="30"/>
      <c r="M24" s="30"/>
      <c r="N24" s="30"/>
      <c r="O24" s="30"/>
      <c r="P24" s="8"/>
      <c r="Q24" s="8"/>
      <c r="T24" s="1"/>
      <c r="U24" s="1"/>
      <c r="V24" s="1"/>
    </row>
    <row r="25" spans="1:23" ht="22.5" customHeight="1" x14ac:dyDescent="0.45">
      <c r="A25" s="8"/>
      <c r="B25" s="145" t="s">
        <v>30</v>
      </c>
      <c r="C25" s="34"/>
      <c r="D25" s="34"/>
      <c r="E25" s="72"/>
      <c r="F25" s="34"/>
      <c r="G25" s="34"/>
      <c r="H25" s="34"/>
      <c r="I25" s="34"/>
      <c r="J25" s="34"/>
      <c r="K25" s="34"/>
      <c r="L25" s="8"/>
      <c r="M25" s="8"/>
      <c r="N25" s="8"/>
      <c r="O25" s="8"/>
      <c r="P25" s="8"/>
      <c r="Q25" s="8"/>
      <c r="T25" s="1"/>
      <c r="U25" s="1"/>
      <c r="V25" s="1"/>
    </row>
    <row r="26" spans="1:23" ht="17.25" customHeight="1" x14ac:dyDescent="0.45">
      <c r="A26" s="8"/>
      <c r="B26" s="738" t="s">
        <v>15</v>
      </c>
      <c r="C26" s="770"/>
      <c r="D26" s="770"/>
      <c r="E26" s="770"/>
      <c r="F26" s="770"/>
      <c r="G26" s="784"/>
      <c r="H26" s="791" t="s">
        <v>31</v>
      </c>
      <c r="I26" s="770"/>
      <c r="J26" s="770"/>
      <c r="K26" s="770"/>
      <c r="L26" s="770"/>
      <c r="M26" s="770"/>
      <c r="N26" s="770"/>
      <c r="O26" s="770"/>
      <c r="P26" s="770"/>
      <c r="Q26" s="739"/>
      <c r="R26" s="8"/>
      <c r="S26" s="8"/>
      <c r="T26" s="1"/>
      <c r="U26" s="1"/>
      <c r="V26" s="1"/>
    </row>
    <row r="27" spans="1:23" ht="17.25" customHeight="1" x14ac:dyDescent="0.45">
      <c r="A27" s="8"/>
      <c r="B27" s="746" t="s">
        <v>32</v>
      </c>
      <c r="C27" s="747"/>
      <c r="D27" s="747"/>
      <c r="E27" s="748"/>
      <c r="F27" s="746" t="s">
        <v>33</v>
      </c>
      <c r="G27" s="777"/>
      <c r="H27" s="792" t="s">
        <v>32</v>
      </c>
      <c r="I27" s="747"/>
      <c r="J27" s="747"/>
      <c r="K27" s="748"/>
      <c r="L27" s="746" t="s">
        <v>33</v>
      </c>
      <c r="M27" s="748"/>
      <c r="N27" s="746" t="s">
        <v>34</v>
      </c>
      <c r="O27" s="747"/>
      <c r="P27" s="747"/>
      <c r="Q27" s="748"/>
      <c r="R27" s="8"/>
      <c r="S27" s="8"/>
      <c r="T27" s="1"/>
      <c r="U27" s="1"/>
      <c r="V27" s="1"/>
    </row>
    <row r="28" spans="1:23" ht="17.25" customHeight="1" x14ac:dyDescent="0.45">
      <c r="A28" s="8"/>
      <c r="B28" s="788"/>
      <c r="C28" s="789"/>
      <c r="D28" s="789"/>
      <c r="E28" s="790"/>
      <c r="F28" s="758"/>
      <c r="G28" s="759"/>
      <c r="H28" s="788"/>
      <c r="I28" s="789"/>
      <c r="J28" s="789"/>
      <c r="K28" s="790"/>
      <c r="L28" s="758"/>
      <c r="M28" s="787"/>
      <c r="N28" s="749"/>
      <c r="O28" s="750"/>
      <c r="P28" s="750"/>
      <c r="Q28" s="751"/>
      <c r="R28" s="8"/>
      <c r="S28" s="8"/>
      <c r="T28" s="1"/>
      <c r="U28" s="1"/>
      <c r="V28" s="1"/>
    </row>
    <row r="29" spans="1:23" ht="17.25" customHeight="1" x14ac:dyDescent="0.45">
      <c r="A29" s="8"/>
      <c r="B29" s="781"/>
      <c r="C29" s="782"/>
      <c r="D29" s="782"/>
      <c r="E29" s="783"/>
      <c r="F29" s="743"/>
      <c r="G29" s="744"/>
      <c r="H29" s="830"/>
      <c r="I29" s="782"/>
      <c r="J29" s="782"/>
      <c r="K29" s="783"/>
      <c r="L29" s="743"/>
      <c r="M29" s="828"/>
      <c r="N29" s="752"/>
      <c r="O29" s="753"/>
      <c r="P29" s="753"/>
      <c r="Q29" s="754"/>
      <c r="R29" s="8"/>
      <c r="S29" s="8"/>
      <c r="T29" s="1"/>
      <c r="U29" s="1"/>
      <c r="V29" s="1"/>
    </row>
    <row r="30" spans="1:23" ht="17.25" customHeight="1" x14ac:dyDescent="0.45">
      <c r="A30" s="8"/>
      <c r="B30" s="740"/>
      <c r="C30" s="741"/>
      <c r="D30" s="741"/>
      <c r="E30" s="742"/>
      <c r="F30" s="820"/>
      <c r="G30" s="821"/>
      <c r="H30" s="827"/>
      <c r="I30" s="741"/>
      <c r="J30" s="741"/>
      <c r="K30" s="742"/>
      <c r="L30" s="820"/>
      <c r="M30" s="829"/>
      <c r="N30" s="755"/>
      <c r="O30" s="756"/>
      <c r="P30" s="756"/>
      <c r="Q30" s="757"/>
      <c r="R30" s="8"/>
      <c r="S30" s="8"/>
      <c r="T30" s="1"/>
      <c r="U30" s="1"/>
      <c r="V30" s="1"/>
    </row>
    <row r="31" spans="1:23" x14ac:dyDescent="0.45">
      <c r="A31" s="8"/>
      <c r="B31" s="88" t="s">
        <v>189</v>
      </c>
      <c r="C31" s="40"/>
      <c r="D31" s="41"/>
      <c r="E31" s="73"/>
      <c r="F31" s="30"/>
      <c r="G31" s="30"/>
      <c r="H31" s="30"/>
      <c r="I31" s="30"/>
      <c r="J31" s="36"/>
      <c r="K31" s="38"/>
      <c r="L31" s="42"/>
      <c r="M31" s="42"/>
      <c r="N31" s="42"/>
      <c r="O31" s="42"/>
      <c r="P31" s="8"/>
      <c r="Q31" s="8"/>
      <c r="T31" s="8"/>
      <c r="U31" s="8"/>
      <c r="V31" s="8"/>
      <c r="W31" s="8"/>
    </row>
    <row r="32" spans="1:23" ht="9" customHeight="1" x14ac:dyDescent="0.45">
      <c r="A32" s="8"/>
      <c r="B32" s="40"/>
      <c r="C32" s="40"/>
      <c r="D32" s="41"/>
      <c r="E32" s="73"/>
      <c r="F32" s="30"/>
      <c r="G32" s="30"/>
      <c r="H32" s="30"/>
      <c r="I32" s="30"/>
      <c r="J32" s="38"/>
      <c r="K32" s="38"/>
      <c r="L32" s="42"/>
      <c r="M32" s="42"/>
      <c r="N32" s="42"/>
      <c r="O32" s="42"/>
      <c r="P32" s="8"/>
      <c r="Q32" s="8"/>
      <c r="T32" s="8"/>
      <c r="U32" s="8"/>
      <c r="V32" s="8"/>
      <c r="W32" s="8"/>
    </row>
    <row r="33" spans="1:23" ht="23.25" customHeight="1" x14ac:dyDescent="0.45">
      <c r="A33" s="8"/>
      <c r="B33" s="145" t="s">
        <v>420</v>
      </c>
      <c r="C33" s="34"/>
      <c r="D33" s="34"/>
      <c r="E33" s="72"/>
      <c r="F33" s="34"/>
      <c r="G33" s="34"/>
      <c r="H33" s="34"/>
      <c r="I33" s="34"/>
      <c r="J33" s="34"/>
      <c r="K33" s="34"/>
      <c r="L33" s="8"/>
      <c r="M33" s="8"/>
      <c r="N33" s="8"/>
      <c r="O33" s="8"/>
      <c r="P33" s="8"/>
      <c r="Q33" s="8"/>
      <c r="T33" s="8"/>
      <c r="U33" s="8"/>
      <c r="V33" s="8"/>
      <c r="W33" s="8"/>
    </row>
    <row r="34" spans="1:23" ht="17.25" customHeight="1" x14ac:dyDescent="0.45">
      <c r="A34" s="8"/>
      <c r="B34" s="706" t="s">
        <v>35</v>
      </c>
      <c r="C34" s="708"/>
      <c r="D34" s="724" t="s">
        <v>277</v>
      </c>
      <c r="E34" s="725"/>
      <c r="F34" s="706" t="s">
        <v>278</v>
      </c>
      <c r="G34" s="707"/>
      <c r="H34" s="359"/>
      <c r="I34" s="360"/>
      <c r="J34" s="730" t="s">
        <v>404</v>
      </c>
      <c r="K34" s="731"/>
      <c r="L34" s="272"/>
      <c r="M34" s="706" t="s">
        <v>36</v>
      </c>
      <c r="N34" s="707"/>
      <c r="O34" s="707"/>
      <c r="P34" s="707"/>
      <c r="Q34" s="708"/>
      <c r="R34" s="23"/>
      <c r="S34" s="263"/>
      <c r="T34" s="263"/>
      <c r="U34" s="8"/>
      <c r="V34" s="8"/>
      <c r="W34" s="8"/>
    </row>
    <row r="35" spans="1:23" ht="17.25" customHeight="1" x14ac:dyDescent="0.45">
      <c r="A35" s="8"/>
      <c r="B35" s="709"/>
      <c r="C35" s="711"/>
      <c r="D35" s="726"/>
      <c r="E35" s="727"/>
      <c r="F35" s="709"/>
      <c r="G35" s="711"/>
      <c r="H35" s="728" t="s">
        <v>37</v>
      </c>
      <c r="I35" s="729"/>
      <c r="J35" s="732"/>
      <c r="K35" s="733"/>
      <c r="L35" s="273" t="s">
        <v>405</v>
      </c>
      <c r="M35" s="709"/>
      <c r="N35" s="710"/>
      <c r="O35" s="710"/>
      <c r="P35" s="710"/>
      <c r="Q35" s="711"/>
      <c r="R35" s="23"/>
      <c r="S35" s="263"/>
      <c r="T35" s="263"/>
      <c r="U35" s="8"/>
      <c r="V35" s="8"/>
      <c r="W35" s="8"/>
    </row>
    <row r="36" spans="1:23" ht="17.25" customHeight="1" x14ac:dyDescent="0.45">
      <c r="A36" s="8"/>
      <c r="B36" s="720">
        <f>H28</f>
        <v>0</v>
      </c>
      <c r="C36" s="721"/>
      <c r="D36" s="722"/>
      <c r="E36" s="723"/>
      <c r="F36" s="722"/>
      <c r="G36" s="723"/>
      <c r="H36" s="712"/>
      <c r="I36" s="713"/>
      <c r="J36" s="722"/>
      <c r="K36" s="723"/>
      <c r="L36" s="327"/>
      <c r="M36" s="714"/>
      <c r="N36" s="715"/>
      <c r="O36" s="716"/>
      <c r="P36" s="705" t="s">
        <v>20</v>
      </c>
      <c r="Q36" s="705"/>
      <c r="R36" s="23"/>
      <c r="S36" s="294"/>
      <c r="T36" s="294"/>
      <c r="U36" s="8"/>
      <c r="V36" s="8"/>
      <c r="W36" s="8"/>
    </row>
    <row r="37" spans="1:23" ht="17.25" customHeight="1" x14ac:dyDescent="0.45">
      <c r="A37" s="8"/>
      <c r="B37" s="720">
        <f>H29</f>
        <v>0</v>
      </c>
      <c r="C37" s="721"/>
      <c r="D37" s="722"/>
      <c r="E37" s="723"/>
      <c r="F37" s="722"/>
      <c r="G37" s="723"/>
      <c r="H37" s="712"/>
      <c r="I37" s="713"/>
      <c r="J37" s="722"/>
      <c r="K37" s="723"/>
      <c r="L37" s="327"/>
      <c r="M37" s="714"/>
      <c r="N37" s="715"/>
      <c r="O37" s="716"/>
      <c r="P37" s="705" t="s">
        <v>20</v>
      </c>
      <c r="Q37" s="705"/>
      <c r="R37" s="23"/>
      <c r="S37" s="294"/>
      <c r="T37" s="294"/>
      <c r="U37" s="8"/>
      <c r="V37" s="8"/>
      <c r="W37" s="8"/>
    </row>
    <row r="38" spans="1:23" ht="17.25" customHeight="1" x14ac:dyDescent="0.45">
      <c r="A38" s="8"/>
      <c r="B38" s="720"/>
      <c r="C38" s="721"/>
      <c r="D38" s="722"/>
      <c r="E38" s="723"/>
      <c r="F38" s="722"/>
      <c r="G38" s="723"/>
      <c r="H38" s="712"/>
      <c r="I38" s="713"/>
      <c r="J38" s="722"/>
      <c r="K38" s="723"/>
      <c r="L38" s="327"/>
      <c r="M38" s="717"/>
      <c r="N38" s="718"/>
      <c r="O38" s="719"/>
      <c r="P38" s="705" t="s">
        <v>20</v>
      </c>
      <c r="Q38" s="705"/>
      <c r="R38" s="23"/>
      <c r="S38" s="294"/>
      <c r="T38" s="294"/>
      <c r="U38" s="8"/>
      <c r="V38" s="8"/>
      <c r="W38" s="8"/>
    </row>
    <row r="39" spans="1:23" ht="17.25" customHeight="1" x14ac:dyDescent="0.45">
      <c r="A39" s="8"/>
      <c r="B39" s="703" t="s">
        <v>83</v>
      </c>
      <c r="C39" s="704"/>
      <c r="D39" s="703"/>
      <c r="E39" s="703"/>
      <c r="F39" s="703"/>
      <c r="G39" s="703"/>
      <c r="H39" s="703"/>
      <c r="I39" s="703"/>
      <c r="J39" s="703"/>
      <c r="K39" s="703"/>
      <c r="L39" s="703"/>
      <c r="M39" s="702">
        <f>SUM(M36:O38)</f>
        <v>0</v>
      </c>
      <c r="N39" s="702"/>
      <c r="O39" s="702"/>
      <c r="P39" s="705" t="s">
        <v>20</v>
      </c>
      <c r="Q39" s="705"/>
      <c r="R39" s="263"/>
      <c r="S39" s="8"/>
      <c r="T39" s="8"/>
      <c r="U39" s="8"/>
      <c r="V39" s="8"/>
      <c r="W39" s="8"/>
    </row>
    <row r="40" spans="1:23" ht="12.75" customHeight="1" x14ac:dyDescent="0.45">
      <c r="A40" s="8"/>
      <c r="B40" s="87" t="s">
        <v>407</v>
      </c>
      <c r="C40" s="34"/>
      <c r="D40" s="34"/>
      <c r="E40" s="72"/>
      <c r="F40" s="34"/>
      <c r="G40" s="34"/>
      <c r="H40" s="34"/>
      <c r="I40" s="34"/>
      <c r="J40" s="34"/>
      <c r="K40" s="34"/>
      <c r="L40" s="8"/>
      <c r="M40" s="8"/>
      <c r="N40" s="8"/>
      <c r="O40" s="8"/>
      <c r="P40" s="8"/>
      <c r="Q40" s="8"/>
      <c r="T40" s="8"/>
      <c r="U40" s="8"/>
      <c r="V40" s="8"/>
      <c r="W40" s="8"/>
    </row>
    <row r="41" spans="1:23" ht="12.75" customHeight="1" x14ac:dyDescent="0.45">
      <c r="A41" s="8"/>
      <c r="B41" s="87" t="s">
        <v>421</v>
      </c>
      <c r="C41" s="34"/>
      <c r="D41" s="34"/>
      <c r="E41" s="72"/>
      <c r="F41" s="34"/>
      <c r="G41" s="34"/>
      <c r="H41" s="34"/>
      <c r="I41" s="34"/>
      <c r="J41" s="34"/>
      <c r="K41" s="34"/>
      <c r="L41" s="8"/>
      <c r="M41" s="8"/>
      <c r="N41" s="8"/>
      <c r="O41" s="8"/>
      <c r="P41" s="8"/>
      <c r="Q41" s="8"/>
      <c r="T41" s="8"/>
      <c r="U41" s="8"/>
      <c r="V41" s="8"/>
      <c r="W41" s="8"/>
    </row>
    <row r="42" spans="1:23" ht="12.75" customHeight="1" x14ac:dyDescent="0.45">
      <c r="A42" s="8"/>
      <c r="B42" s="87" t="s">
        <v>408</v>
      </c>
      <c r="C42" s="34"/>
      <c r="D42" s="34"/>
      <c r="E42" s="72"/>
      <c r="F42" s="34"/>
      <c r="G42" s="34"/>
      <c r="H42" s="34"/>
      <c r="I42" s="34"/>
      <c r="J42" s="34"/>
      <c r="K42" s="34"/>
      <c r="L42" s="8"/>
      <c r="M42" s="8"/>
      <c r="N42" s="8"/>
      <c r="O42" s="8"/>
      <c r="P42" s="8"/>
      <c r="Q42" s="8"/>
      <c r="T42" s="8"/>
      <c r="U42" s="8"/>
      <c r="V42" s="8"/>
      <c r="W42" s="8"/>
    </row>
    <row r="43" spans="1:23" ht="12.75" customHeight="1" x14ac:dyDescent="0.45">
      <c r="A43" s="8"/>
      <c r="B43" s="87" t="s">
        <v>409</v>
      </c>
      <c r="C43" s="34"/>
      <c r="D43" s="34"/>
      <c r="E43" s="72"/>
      <c r="F43" s="34"/>
      <c r="G43" s="34"/>
      <c r="H43" s="34"/>
      <c r="I43" s="34"/>
      <c r="J43" s="34"/>
      <c r="K43" s="34"/>
      <c r="L43" s="8"/>
      <c r="M43" s="8"/>
      <c r="N43" s="8"/>
      <c r="O43" s="8"/>
      <c r="P43" s="8"/>
      <c r="Q43" s="8"/>
      <c r="T43" s="8"/>
      <c r="U43" s="8"/>
      <c r="V43" s="8"/>
      <c r="W43" s="8"/>
    </row>
    <row r="44" spans="1:23" ht="12.75" customHeight="1" x14ac:dyDescent="0.45">
      <c r="A44" s="8"/>
      <c r="B44" s="87" t="s">
        <v>406</v>
      </c>
      <c r="C44" s="34"/>
      <c r="D44" s="34"/>
      <c r="E44" s="72"/>
      <c r="F44" s="34"/>
      <c r="G44" s="34"/>
      <c r="H44" s="34"/>
      <c r="I44" s="34"/>
      <c r="J44" s="34"/>
      <c r="K44" s="34"/>
      <c r="L44" s="8"/>
      <c r="M44" s="8"/>
      <c r="N44" s="8"/>
      <c r="O44" s="8"/>
      <c r="P44" s="8"/>
      <c r="Q44" s="8"/>
      <c r="T44" s="8"/>
      <c r="U44" s="8"/>
      <c r="V44" s="8"/>
      <c r="W44" s="8"/>
    </row>
    <row r="45" spans="1:23" ht="24" customHeight="1" x14ac:dyDescent="0.45">
      <c r="A45" s="8"/>
      <c r="B45" s="34"/>
      <c r="C45" s="34"/>
      <c r="D45" s="34"/>
      <c r="E45" s="72"/>
      <c r="F45" s="34"/>
      <c r="G45" s="34"/>
      <c r="H45" s="34"/>
      <c r="I45" s="34"/>
      <c r="J45" s="34"/>
      <c r="K45" s="34"/>
      <c r="L45" s="8"/>
      <c r="M45" s="8"/>
      <c r="N45" s="8"/>
      <c r="O45" s="8"/>
      <c r="P45" s="8"/>
      <c r="Q45" s="8"/>
      <c r="T45" s="8"/>
      <c r="U45" s="8"/>
      <c r="V45" s="8"/>
      <c r="W45" s="8"/>
    </row>
    <row r="46" spans="1:23" ht="24" customHeight="1" x14ac:dyDescent="0.45">
      <c r="A46" s="8"/>
      <c r="B46" s="34"/>
      <c r="C46" s="34"/>
      <c r="D46" s="34"/>
      <c r="E46" s="72"/>
      <c r="F46" s="34"/>
      <c r="G46" s="34"/>
      <c r="H46" s="34"/>
      <c r="I46" s="34"/>
      <c r="J46" s="34"/>
      <c r="K46" s="34"/>
      <c r="L46" s="8"/>
      <c r="M46" s="8"/>
      <c r="N46" s="8"/>
      <c r="O46" s="8"/>
      <c r="P46" s="8"/>
      <c r="Q46" s="8"/>
      <c r="T46" s="8"/>
      <c r="U46" s="8"/>
      <c r="V46" s="8"/>
      <c r="W46" s="8"/>
    </row>
    <row r="47" spans="1:23" ht="24" customHeight="1" x14ac:dyDescent="0.45">
      <c r="A47" s="8"/>
      <c r="B47" s="34"/>
      <c r="C47" s="34"/>
      <c r="D47" s="34"/>
      <c r="E47" s="72"/>
      <c r="F47" s="34"/>
      <c r="G47" s="34"/>
      <c r="H47" s="34"/>
      <c r="I47" s="34"/>
      <c r="J47" s="34"/>
      <c r="K47" s="34"/>
      <c r="L47" s="8"/>
      <c r="M47" s="8"/>
      <c r="N47" s="8"/>
      <c r="O47" s="8"/>
      <c r="P47" s="8"/>
      <c r="Q47" s="8"/>
      <c r="T47" s="8"/>
      <c r="U47" s="8"/>
      <c r="V47" s="8"/>
      <c r="W47" s="8"/>
    </row>
    <row r="48" spans="1:23" ht="24" customHeight="1" x14ac:dyDescent="0.45">
      <c r="A48" s="8"/>
      <c r="B48" s="34"/>
      <c r="C48" s="34"/>
      <c r="D48" s="34"/>
      <c r="E48" s="72"/>
      <c r="F48" s="34"/>
      <c r="G48" s="34"/>
      <c r="H48" s="34"/>
      <c r="I48" s="34"/>
      <c r="J48" s="34"/>
      <c r="K48" s="34"/>
      <c r="L48" s="8"/>
      <c r="M48" s="8"/>
      <c r="N48" s="8"/>
      <c r="O48" s="8"/>
      <c r="P48" s="8"/>
      <c r="Q48" s="8"/>
      <c r="T48" s="8"/>
      <c r="U48" s="8"/>
      <c r="V48" s="8"/>
      <c r="W48" s="8"/>
    </row>
    <row r="49" spans="1:23" ht="24" customHeight="1" x14ac:dyDescent="0.45">
      <c r="A49" s="8"/>
      <c r="B49" s="34"/>
      <c r="C49" s="34"/>
      <c r="D49" s="34"/>
      <c r="E49" s="72"/>
      <c r="F49" s="34"/>
      <c r="G49" s="34"/>
      <c r="H49" s="34"/>
      <c r="I49" s="34"/>
      <c r="J49" s="34"/>
      <c r="K49" s="34"/>
      <c r="L49" s="8"/>
      <c r="M49" s="8"/>
      <c r="N49" s="8"/>
      <c r="O49" s="8"/>
      <c r="P49" s="8"/>
      <c r="Q49" s="8"/>
      <c r="T49" s="8"/>
      <c r="U49" s="8"/>
      <c r="V49" s="8"/>
      <c r="W49" s="8"/>
    </row>
    <row r="50" spans="1:23" ht="24" customHeight="1" x14ac:dyDescent="0.45">
      <c r="A50" s="8"/>
      <c r="B50" s="34"/>
      <c r="C50" s="34"/>
      <c r="D50" s="34"/>
      <c r="E50" s="72"/>
      <c r="F50" s="34"/>
      <c r="G50" s="34"/>
      <c r="H50" s="34"/>
      <c r="I50" s="34"/>
      <c r="J50" s="34"/>
      <c r="K50" s="34"/>
      <c r="L50" s="8"/>
      <c r="M50" s="8"/>
      <c r="N50" s="8"/>
      <c r="O50" s="8"/>
      <c r="P50" s="8"/>
      <c r="Q50" s="8"/>
      <c r="T50" s="8"/>
      <c r="U50" s="8"/>
      <c r="V50" s="8"/>
      <c r="W50" s="8"/>
    </row>
    <row r="51" spans="1:23" ht="24" customHeight="1" x14ac:dyDescent="0.45">
      <c r="A51" s="8"/>
      <c r="B51" s="34"/>
      <c r="C51" s="34"/>
      <c r="D51" s="34"/>
      <c r="E51" s="72"/>
      <c r="F51" s="34"/>
      <c r="G51" s="34"/>
      <c r="H51" s="34"/>
      <c r="I51" s="34"/>
      <c r="J51" s="34"/>
      <c r="K51" s="34"/>
      <c r="L51" s="8"/>
      <c r="M51" s="8"/>
      <c r="N51" s="8"/>
      <c r="O51" s="8"/>
      <c r="P51" s="8"/>
      <c r="Q51" s="8"/>
      <c r="T51" s="8"/>
      <c r="U51" s="8"/>
      <c r="V51" s="8"/>
      <c r="W51" s="8"/>
    </row>
    <row r="52" spans="1:23" ht="24" customHeight="1" x14ac:dyDescent="0.45">
      <c r="A52" s="8"/>
      <c r="B52" s="34"/>
      <c r="C52" s="34"/>
      <c r="D52" s="34"/>
      <c r="E52" s="72"/>
      <c r="F52" s="34"/>
      <c r="G52" s="34"/>
      <c r="H52" s="34"/>
      <c r="I52" s="34"/>
      <c r="J52" s="34"/>
      <c r="K52" s="34"/>
      <c r="L52" s="8"/>
      <c r="M52" s="8"/>
      <c r="N52" s="8"/>
      <c r="O52" s="8"/>
      <c r="P52" s="8"/>
      <c r="Q52" s="8"/>
      <c r="T52" s="8"/>
      <c r="U52" s="8"/>
      <c r="V52" s="8"/>
      <c r="W52" s="8"/>
    </row>
    <row r="53" spans="1:23" ht="24" customHeight="1" x14ac:dyDescent="0.45">
      <c r="A53" s="8"/>
      <c r="B53" s="34"/>
      <c r="C53" s="34"/>
      <c r="D53" s="34"/>
      <c r="E53" s="72"/>
      <c r="F53" s="34"/>
      <c r="G53" s="34"/>
      <c r="H53" s="34"/>
      <c r="I53" s="34"/>
      <c r="J53" s="34"/>
      <c r="K53" s="34"/>
      <c r="L53" s="8"/>
      <c r="M53" s="8"/>
      <c r="N53" s="8"/>
      <c r="O53" s="8"/>
      <c r="P53" s="8"/>
      <c r="Q53" s="8"/>
      <c r="T53" s="8"/>
      <c r="U53" s="8"/>
      <c r="V53" s="8"/>
      <c r="W53" s="8"/>
    </row>
    <row r="54" spans="1:23" ht="24" customHeight="1" x14ac:dyDescent="0.45">
      <c r="A54" s="8"/>
      <c r="B54" s="34"/>
      <c r="C54" s="34"/>
      <c r="D54" s="34"/>
      <c r="E54" s="72"/>
      <c r="F54" s="34"/>
      <c r="G54" s="34"/>
      <c r="H54" s="34"/>
      <c r="I54" s="34"/>
      <c r="J54" s="34"/>
      <c r="K54" s="34"/>
      <c r="L54" s="8"/>
      <c r="M54" s="8"/>
      <c r="N54" s="8"/>
      <c r="O54" s="8"/>
      <c r="P54" s="8"/>
      <c r="Q54" s="8"/>
      <c r="T54" s="8"/>
      <c r="U54" s="8"/>
      <c r="V54" s="8"/>
      <c r="W54" s="8"/>
    </row>
    <row r="55" spans="1:23" ht="24" customHeight="1" x14ac:dyDescent="0.45">
      <c r="A55" s="8"/>
      <c r="B55" s="34"/>
      <c r="C55" s="34"/>
      <c r="D55" s="34"/>
      <c r="E55" s="72"/>
      <c r="F55" s="34"/>
      <c r="G55" s="34"/>
      <c r="H55" s="34"/>
      <c r="I55" s="34"/>
      <c r="J55" s="34"/>
      <c r="K55" s="34"/>
      <c r="L55" s="8"/>
      <c r="M55" s="8"/>
      <c r="N55" s="8"/>
      <c r="O55" s="8"/>
      <c r="P55" s="8"/>
      <c r="Q55" s="8"/>
      <c r="T55" s="8"/>
      <c r="U55" s="8"/>
      <c r="V55" s="8"/>
      <c r="W55" s="8"/>
    </row>
    <row r="56" spans="1:23" ht="24" customHeight="1" x14ac:dyDescent="0.45">
      <c r="A56" s="8"/>
      <c r="B56" s="34"/>
      <c r="C56" s="34"/>
      <c r="D56" s="34"/>
      <c r="E56" s="72"/>
      <c r="F56" s="34"/>
      <c r="G56" s="34"/>
      <c r="H56" s="34"/>
      <c r="I56" s="34"/>
      <c r="J56" s="34"/>
      <c r="K56" s="34"/>
      <c r="L56" s="8"/>
      <c r="M56" s="8"/>
      <c r="N56" s="8"/>
      <c r="O56" s="8"/>
      <c r="P56" s="8"/>
      <c r="Q56" s="8"/>
      <c r="T56" s="8"/>
      <c r="U56" s="8"/>
      <c r="V56" s="8"/>
      <c r="W56" s="8"/>
    </row>
    <row r="57" spans="1:23" ht="24" customHeight="1" x14ac:dyDescent="0.45">
      <c r="A57" s="8"/>
      <c r="B57" s="34"/>
      <c r="C57" s="34"/>
      <c r="D57" s="34"/>
      <c r="E57" s="72"/>
      <c r="F57" s="34"/>
      <c r="G57" s="34"/>
      <c r="H57" s="34"/>
      <c r="I57" s="34"/>
      <c r="J57" s="34"/>
      <c r="K57" s="34"/>
      <c r="L57" s="8"/>
      <c r="M57" s="8"/>
      <c r="N57" s="8"/>
      <c r="O57" s="8"/>
      <c r="P57" s="8"/>
      <c r="Q57" s="8"/>
      <c r="T57" s="8"/>
      <c r="U57" s="8"/>
      <c r="V57" s="8"/>
      <c r="W57" s="8"/>
    </row>
    <row r="58" spans="1:23" ht="24" customHeight="1" x14ac:dyDescent="0.45">
      <c r="A58" s="8"/>
      <c r="B58" s="34"/>
      <c r="C58" s="34"/>
      <c r="D58" s="34"/>
      <c r="E58" s="72"/>
      <c r="F58" s="34"/>
      <c r="G58" s="34"/>
      <c r="H58" s="34"/>
      <c r="I58" s="34"/>
      <c r="J58" s="34"/>
      <c r="K58" s="34"/>
      <c r="L58" s="8"/>
      <c r="M58" s="8"/>
      <c r="N58" s="8"/>
      <c r="O58" s="8"/>
      <c r="P58" s="8"/>
      <c r="Q58" s="8"/>
      <c r="T58" s="8"/>
      <c r="U58" s="8"/>
      <c r="V58" s="8"/>
      <c r="W58" s="8"/>
    </row>
    <row r="59" spans="1:23" ht="23.25" customHeight="1" x14ac:dyDescent="0.45">
      <c r="A59" s="8"/>
      <c r="B59" s="34" t="s">
        <v>279</v>
      </c>
      <c r="C59" s="34"/>
      <c r="D59" s="34"/>
      <c r="E59" s="72"/>
      <c r="F59" s="34"/>
      <c r="G59" s="34"/>
      <c r="H59" s="34"/>
      <c r="I59" s="34"/>
      <c r="J59" s="34"/>
      <c r="K59" s="328" t="s">
        <v>292</v>
      </c>
      <c r="L59" s="8"/>
      <c r="M59" s="8"/>
      <c r="N59" s="8"/>
      <c r="O59" s="8"/>
      <c r="P59" s="8"/>
      <c r="Q59" s="8"/>
      <c r="T59" s="8"/>
      <c r="U59" s="8"/>
      <c r="V59" s="8"/>
      <c r="W59" s="8"/>
    </row>
    <row r="60" spans="1:23" ht="23.25" customHeight="1" x14ac:dyDescent="0.45">
      <c r="A60" s="8"/>
      <c r="B60" s="308" t="s">
        <v>92</v>
      </c>
      <c r="C60" s="49" t="s">
        <v>280</v>
      </c>
      <c r="D60" s="49"/>
      <c r="E60" s="116"/>
      <c r="F60" s="49"/>
      <c r="G60" s="49"/>
      <c r="H60" s="49"/>
      <c r="I60" s="49"/>
      <c r="J60" s="49"/>
      <c r="K60" s="49"/>
      <c r="L60" s="49"/>
      <c r="M60" s="49"/>
      <c r="N60" s="49"/>
      <c r="O60" s="49"/>
      <c r="P60" s="49"/>
      <c r="Q60" s="49"/>
      <c r="R60" s="237"/>
      <c r="T60" s="8"/>
      <c r="U60" s="8"/>
      <c r="V60" s="8"/>
      <c r="W60" s="8"/>
    </row>
    <row r="61" spans="1:23" s="113" customFormat="1" ht="26.25" customHeight="1" x14ac:dyDescent="0.45">
      <c r="A61" s="145"/>
      <c r="B61" s="295"/>
      <c r="C61" s="804" t="s">
        <v>287</v>
      </c>
      <c r="D61" s="804"/>
      <c r="E61" s="804"/>
      <c r="F61" s="804"/>
      <c r="G61" s="804"/>
      <c r="H61" s="804"/>
      <c r="I61" s="804"/>
      <c r="J61" s="804"/>
      <c r="K61" s="804"/>
      <c r="L61" s="804"/>
      <c r="M61" s="804"/>
      <c r="N61" s="804"/>
      <c r="O61" s="804"/>
      <c r="P61" s="804"/>
      <c r="Q61" s="804"/>
      <c r="R61" s="804"/>
      <c r="T61" s="145"/>
      <c r="U61" s="145"/>
      <c r="V61" s="145"/>
      <c r="W61" s="145"/>
    </row>
    <row r="62" spans="1:23" ht="23.25" customHeight="1" x14ac:dyDescent="0.45">
      <c r="A62" s="8"/>
      <c r="B62" s="308" t="s">
        <v>92</v>
      </c>
      <c r="C62" s="49" t="s">
        <v>281</v>
      </c>
      <c r="D62" s="49"/>
      <c r="E62" s="116"/>
      <c r="F62" s="49"/>
      <c r="G62" s="49"/>
      <c r="H62" s="49"/>
      <c r="I62" s="49"/>
      <c r="J62" s="49"/>
      <c r="K62" s="49"/>
      <c r="L62" s="49"/>
      <c r="M62" s="49"/>
      <c r="N62" s="49"/>
      <c r="O62" s="49"/>
      <c r="P62" s="49"/>
      <c r="Q62" s="49"/>
      <c r="R62" s="237"/>
      <c r="T62" s="8"/>
      <c r="U62" s="8"/>
      <c r="V62" s="8"/>
      <c r="W62" s="8"/>
    </row>
    <row r="63" spans="1:23" s="113" customFormat="1" ht="41.25" customHeight="1" x14ac:dyDescent="0.45">
      <c r="A63" s="145"/>
      <c r="B63" s="295"/>
      <c r="C63" s="804" t="s">
        <v>288</v>
      </c>
      <c r="D63" s="804"/>
      <c r="E63" s="804"/>
      <c r="F63" s="804"/>
      <c r="G63" s="804"/>
      <c r="H63" s="804"/>
      <c r="I63" s="804"/>
      <c r="J63" s="804"/>
      <c r="K63" s="804"/>
      <c r="L63" s="804"/>
      <c r="M63" s="804"/>
      <c r="N63" s="804"/>
      <c r="O63" s="804"/>
      <c r="P63" s="804"/>
      <c r="Q63" s="804"/>
      <c r="R63" s="804"/>
    </row>
    <row r="64" spans="1:23" ht="23.25" customHeight="1" x14ac:dyDescent="0.45">
      <c r="A64" s="8"/>
      <c r="B64" s="308" t="s">
        <v>92</v>
      </c>
      <c r="C64" s="49" t="s">
        <v>282</v>
      </c>
      <c r="D64" s="49"/>
      <c r="E64" s="116"/>
      <c r="F64" s="49"/>
      <c r="G64" s="49"/>
      <c r="H64" s="49"/>
      <c r="I64" s="49"/>
      <c r="J64" s="49"/>
      <c r="K64" s="49"/>
      <c r="L64" s="49"/>
      <c r="M64" s="49"/>
      <c r="N64" s="49"/>
      <c r="O64" s="49"/>
      <c r="P64" s="49"/>
      <c r="Q64" s="49"/>
      <c r="R64" s="237"/>
      <c r="T64" s="1"/>
      <c r="U64" s="1"/>
      <c r="V64" s="1"/>
    </row>
    <row r="65" spans="1:22" s="113" customFormat="1" ht="24" customHeight="1" x14ac:dyDescent="0.45">
      <c r="A65" s="145"/>
      <c r="B65" s="295"/>
      <c r="C65" s="804" t="s">
        <v>283</v>
      </c>
      <c r="D65" s="804"/>
      <c r="E65" s="804"/>
      <c r="F65" s="804"/>
      <c r="G65" s="804"/>
      <c r="H65" s="804"/>
      <c r="I65" s="804"/>
      <c r="J65" s="804"/>
      <c r="K65" s="804"/>
      <c r="L65" s="804"/>
      <c r="M65" s="804"/>
      <c r="N65" s="804"/>
      <c r="O65" s="804"/>
      <c r="P65" s="804"/>
      <c r="Q65" s="804"/>
      <c r="R65" s="804"/>
    </row>
    <row r="66" spans="1:22" ht="23.25" customHeight="1" x14ac:dyDescent="0.45">
      <c r="A66" s="8"/>
      <c r="B66" s="308" t="s">
        <v>92</v>
      </c>
      <c r="C66" s="49" t="s">
        <v>284</v>
      </c>
      <c r="D66" s="49"/>
      <c r="E66" s="116"/>
      <c r="F66" s="49"/>
      <c r="G66" s="49"/>
      <c r="H66" s="49"/>
      <c r="I66" s="49"/>
      <c r="J66" s="49"/>
      <c r="K66" s="49"/>
      <c r="L66" s="49"/>
      <c r="M66" s="49"/>
      <c r="N66" s="49"/>
      <c r="O66" s="49"/>
      <c r="P66" s="49"/>
      <c r="Q66" s="49"/>
      <c r="R66" s="237"/>
      <c r="T66" s="1"/>
      <c r="U66" s="1"/>
      <c r="V66" s="1"/>
    </row>
    <row r="67" spans="1:22" s="113" customFormat="1" ht="23.25" customHeight="1" x14ac:dyDescent="0.45">
      <c r="A67" s="145"/>
      <c r="B67" s="295"/>
      <c r="C67" s="804" t="s">
        <v>289</v>
      </c>
      <c r="D67" s="804"/>
      <c r="E67" s="804"/>
      <c r="F67" s="804"/>
      <c r="G67" s="804"/>
      <c r="H67" s="804"/>
      <c r="I67" s="804"/>
      <c r="J67" s="804"/>
      <c r="K67" s="804"/>
      <c r="L67" s="804"/>
      <c r="M67" s="804"/>
      <c r="N67" s="804"/>
      <c r="O67" s="804"/>
      <c r="P67" s="804"/>
      <c r="Q67" s="804"/>
      <c r="R67" s="804"/>
    </row>
    <row r="68" spans="1:22" ht="23.25" customHeight="1" x14ac:dyDescent="0.45">
      <c r="A68" s="8"/>
      <c r="B68" s="308" t="s">
        <v>92</v>
      </c>
      <c r="C68" s="49" t="s">
        <v>285</v>
      </c>
      <c r="D68" s="49"/>
      <c r="E68" s="116"/>
      <c r="F68" s="49"/>
      <c r="G68" s="49"/>
      <c r="H68" s="49"/>
      <c r="I68" s="49"/>
      <c r="J68" s="49"/>
      <c r="K68" s="49"/>
      <c r="L68" s="49"/>
      <c r="M68" s="49"/>
      <c r="N68" s="49"/>
      <c r="O68" s="49"/>
      <c r="P68" s="49"/>
      <c r="Q68" s="49"/>
      <c r="R68" s="237"/>
      <c r="T68" s="1"/>
      <c r="U68" s="1"/>
      <c r="V68" s="1"/>
    </row>
    <row r="69" spans="1:22" s="113" customFormat="1" ht="14.25" customHeight="1" x14ac:dyDescent="0.45">
      <c r="A69" s="145"/>
      <c r="B69" s="295"/>
      <c r="C69" s="804" t="s">
        <v>290</v>
      </c>
      <c r="D69" s="804"/>
      <c r="E69" s="804"/>
      <c r="F69" s="804"/>
      <c r="G69" s="804"/>
      <c r="H69" s="804"/>
      <c r="I69" s="804"/>
      <c r="J69" s="804"/>
      <c r="K69" s="804"/>
      <c r="L69" s="804"/>
      <c r="M69" s="804"/>
      <c r="N69" s="804"/>
      <c r="O69" s="804"/>
      <c r="P69" s="804"/>
      <c r="Q69" s="804"/>
      <c r="R69" s="804"/>
    </row>
    <row r="70" spans="1:22" ht="23.25" customHeight="1" x14ac:dyDescent="0.45">
      <c r="A70" s="8"/>
      <c r="B70" s="308" t="s">
        <v>92</v>
      </c>
      <c r="C70" s="49" t="s">
        <v>286</v>
      </c>
      <c r="D70" s="49"/>
      <c r="E70" s="116"/>
      <c r="F70" s="49"/>
      <c r="G70" s="49"/>
      <c r="H70" s="49"/>
      <c r="I70" s="49"/>
      <c r="J70" s="49"/>
      <c r="K70" s="49"/>
      <c r="L70" s="49"/>
      <c r="M70" s="49"/>
      <c r="N70" s="49"/>
      <c r="O70" s="49"/>
      <c r="P70" s="49"/>
      <c r="Q70" s="49"/>
      <c r="R70" s="237"/>
      <c r="T70" s="1"/>
      <c r="U70" s="1"/>
      <c r="V70" s="1"/>
    </row>
    <row r="71" spans="1:22" s="113" customFormat="1" ht="26.25" customHeight="1" x14ac:dyDescent="0.45">
      <c r="A71" s="145"/>
      <c r="B71" s="295"/>
      <c r="C71" s="804" t="s">
        <v>291</v>
      </c>
      <c r="D71" s="804"/>
      <c r="E71" s="804"/>
      <c r="F71" s="804"/>
      <c r="G71" s="804"/>
      <c r="H71" s="804"/>
      <c r="I71" s="804"/>
      <c r="J71" s="804"/>
      <c r="K71" s="804"/>
      <c r="L71" s="804"/>
      <c r="M71" s="804"/>
      <c r="N71" s="804"/>
      <c r="O71" s="804"/>
      <c r="P71" s="804"/>
      <c r="Q71" s="804"/>
      <c r="R71" s="804"/>
    </row>
    <row r="72" spans="1:22" ht="23.25" customHeight="1" x14ac:dyDescent="0.45">
      <c r="A72" s="8"/>
      <c r="B72" s="49"/>
      <c r="C72" s="49"/>
      <c r="D72" s="49"/>
      <c r="E72" s="116"/>
      <c r="F72" s="49"/>
      <c r="G72" s="49"/>
      <c r="H72" s="49"/>
      <c r="I72" s="49"/>
      <c r="J72" s="49"/>
      <c r="K72" s="49"/>
      <c r="L72" s="49"/>
      <c r="M72" s="49"/>
      <c r="N72" s="49"/>
      <c r="O72" s="49"/>
      <c r="P72" s="49"/>
      <c r="Q72" s="49"/>
      <c r="R72" s="237"/>
      <c r="T72" s="1"/>
      <c r="U72" s="1"/>
      <c r="V72" s="1"/>
    </row>
    <row r="73" spans="1:22" ht="23.25" customHeight="1" x14ac:dyDescent="0.45">
      <c r="A73" s="8"/>
      <c r="B73" s="34" t="s">
        <v>428</v>
      </c>
      <c r="C73" s="49"/>
      <c r="D73" s="49"/>
      <c r="E73" s="116"/>
      <c r="F73" s="49"/>
      <c r="G73" s="49"/>
      <c r="H73" s="49"/>
      <c r="I73" s="49"/>
      <c r="J73" s="49"/>
      <c r="K73" s="49"/>
      <c r="L73" s="49"/>
      <c r="M73" s="49"/>
      <c r="N73" s="49"/>
      <c r="O73" s="49"/>
      <c r="P73" s="49"/>
      <c r="Q73" s="49"/>
      <c r="R73" s="237"/>
      <c r="T73" s="1"/>
      <c r="U73" s="1"/>
      <c r="V73" s="1"/>
    </row>
    <row r="74" spans="1:22" ht="23.25" customHeight="1" x14ac:dyDescent="0.45">
      <c r="A74" s="8"/>
      <c r="B74" s="308" t="s">
        <v>92</v>
      </c>
      <c r="C74" s="49" t="s">
        <v>403</v>
      </c>
      <c r="D74" s="49"/>
      <c r="E74" s="116"/>
      <c r="F74" s="49"/>
      <c r="G74" s="49"/>
      <c r="H74" s="49"/>
      <c r="I74" s="49"/>
      <c r="J74" s="49"/>
      <c r="K74" s="49"/>
      <c r="L74" s="49"/>
      <c r="M74" s="49"/>
      <c r="N74" s="49"/>
      <c r="O74" s="49"/>
      <c r="P74" s="49"/>
      <c r="Q74" s="49"/>
      <c r="R74" s="237"/>
      <c r="T74" s="1"/>
      <c r="U74" s="1"/>
      <c r="V74" s="1"/>
    </row>
    <row r="75" spans="1:22" ht="23.25" customHeight="1" x14ac:dyDescent="0.45">
      <c r="A75" s="8"/>
      <c r="B75" s="49"/>
      <c r="C75" s="49"/>
      <c r="D75" s="49"/>
      <c r="E75" s="116"/>
      <c r="F75" s="49"/>
      <c r="G75" s="49"/>
      <c r="H75" s="49"/>
      <c r="I75" s="49"/>
      <c r="J75" s="49"/>
      <c r="K75" s="49"/>
      <c r="L75" s="49"/>
      <c r="M75" s="49"/>
      <c r="N75" s="49"/>
      <c r="O75" s="49"/>
      <c r="P75" s="49"/>
      <c r="Q75" s="49"/>
      <c r="R75" s="237"/>
      <c r="T75" s="1"/>
      <c r="U75" s="1"/>
      <c r="V75" s="1"/>
    </row>
    <row r="76" spans="1:22" ht="23.25" customHeight="1" x14ac:dyDescent="0.45">
      <c r="B76" s="145" t="s">
        <v>422</v>
      </c>
      <c r="C76" s="34"/>
      <c r="D76" s="34"/>
      <c r="E76" s="72"/>
      <c r="F76" s="34"/>
      <c r="G76" s="34"/>
      <c r="H76" s="34"/>
      <c r="I76" s="34"/>
      <c r="J76" s="34"/>
      <c r="K76" s="34"/>
      <c r="L76" s="8"/>
      <c r="M76" s="8"/>
      <c r="N76" s="8"/>
      <c r="O76" s="8"/>
      <c r="P76" s="8"/>
      <c r="Q76" s="8"/>
      <c r="T76" s="1"/>
      <c r="U76" s="1"/>
      <c r="V76" s="1"/>
    </row>
    <row r="77" spans="1:22" ht="76.5" customHeight="1" x14ac:dyDescent="0.45">
      <c r="A77" s="8"/>
      <c r="B77" s="798"/>
      <c r="C77" s="799"/>
      <c r="D77" s="799"/>
      <c r="E77" s="799"/>
      <c r="F77" s="799"/>
      <c r="G77" s="799"/>
      <c r="H77" s="799"/>
      <c r="I77" s="799"/>
      <c r="J77" s="799"/>
      <c r="K77" s="799"/>
      <c r="L77" s="799"/>
      <c r="M77" s="799"/>
      <c r="N77" s="799"/>
      <c r="O77" s="799"/>
      <c r="P77" s="799"/>
      <c r="Q77" s="800"/>
      <c r="T77" s="1"/>
      <c r="U77" s="1"/>
      <c r="V77" s="1"/>
    </row>
    <row r="78" spans="1:22" ht="56.25" x14ac:dyDescent="0.45">
      <c r="A78" s="8"/>
      <c r="B78" s="154" t="s">
        <v>219</v>
      </c>
      <c r="C78" s="624" t="s">
        <v>228</v>
      </c>
      <c r="D78" s="624"/>
      <c r="E78" s="624"/>
      <c r="F78" s="624"/>
      <c r="G78" s="624"/>
      <c r="H78" s="624"/>
      <c r="I78" s="624"/>
      <c r="J78" s="624"/>
      <c r="K78" s="624"/>
      <c r="L78" s="624"/>
      <c r="M78" s="624"/>
      <c r="N78" s="624"/>
      <c r="O78" s="624"/>
      <c r="P78" s="624"/>
      <c r="Q78" s="624"/>
      <c r="T78" s="1"/>
      <c r="U78" s="1"/>
      <c r="V78" s="1"/>
    </row>
    <row r="79" spans="1:22" ht="12.75" customHeight="1" x14ac:dyDescent="0.45">
      <c r="A79" s="8"/>
      <c r="B79" s="87"/>
      <c r="C79" s="8"/>
      <c r="D79" s="8"/>
      <c r="E79" s="4"/>
      <c r="F79" s="8"/>
      <c r="G79" s="8"/>
      <c r="H79" s="8"/>
      <c r="I79" s="8"/>
      <c r="J79" s="8"/>
      <c r="K79" s="8"/>
      <c r="L79" s="8"/>
      <c r="M79" s="8"/>
      <c r="N79" s="8"/>
      <c r="O79" s="8"/>
      <c r="P79" s="8"/>
      <c r="Q79" s="8"/>
      <c r="T79" s="1"/>
      <c r="U79" s="1"/>
      <c r="V79" s="1"/>
    </row>
    <row r="80" spans="1:22" x14ac:dyDescent="0.45">
      <c r="A80" s="8"/>
      <c r="B80" s="49" t="s">
        <v>38</v>
      </c>
      <c r="C80" s="34"/>
      <c r="D80" s="49"/>
      <c r="E80" s="116"/>
      <c r="F80" s="49"/>
      <c r="G80" s="49"/>
      <c r="H80" s="49"/>
      <c r="I80" s="49"/>
      <c r="J80" s="49"/>
      <c r="K80" s="49"/>
      <c r="L80" s="49"/>
      <c r="M80" s="49"/>
      <c r="N80" s="49"/>
      <c r="O80" s="49"/>
      <c r="P80" s="49"/>
      <c r="Q80" s="8"/>
      <c r="T80" s="1"/>
      <c r="U80" s="1"/>
      <c r="V80" s="1"/>
    </row>
    <row r="81" spans="1:22" x14ac:dyDescent="0.45">
      <c r="A81" s="8"/>
      <c r="B81" s="801" t="s">
        <v>39</v>
      </c>
      <c r="C81" s="801"/>
      <c r="D81" s="801"/>
      <c r="E81" s="801"/>
      <c r="F81" s="801"/>
      <c r="G81" s="801"/>
      <c r="H81" s="801"/>
      <c r="I81" s="801"/>
      <c r="J81" s="801"/>
      <c r="K81" s="801"/>
      <c r="L81" s="801"/>
      <c r="M81" s="801"/>
      <c r="N81" s="801"/>
      <c r="O81" s="801"/>
      <c r="P81" s="801"/>
      <c r="Q81" s="8"/>
      <c r="T81" s="1"/>
      <c r="U81" s="1"/>
      <c r="V81" s="1"/>
    </row>
    <row r="82" spans="1:22" x14ac:dyDescent="0.45">
      <c r="B82" s="802" t="s">
        <v>220</v>
      </c>
      <c r="C82" s="803"/>
      <c r="D82" s="803"/>
      <c r="E82" s="803"/>
      <c r="F82" s="803"/>
      <c r="G82" s="803"/>
      <c r="H82" s="803"/>
      <c r="I82" s="803"/>
      <c r="J82" s="803"/>
      <c r="K82" s="803"/>
      <c r="L82" s="803"/>
      <c r="M82" s="803"/>
      <c r="N82" s="803"/>
      <c r="O82" s="803"/>
      <c r="P82" s="803"/>
      <c r="Q82" s="8"/>
      <c r="T82" s="1"/>
      <c r="U82" s="1"/>
      <c r="V82" s="1"/>
    </row>
    <row r="83" spans="1:22" s="299" customFormat="1" ht="15" customHeight="1" x14ac:dyDescent="0.2">
      <c r="C83" s="805" t="s">
        <v>424</v>
      </c>
      <c r="D83" s="806"/>
      <c r="E83" s="806" t="s">
        <v>433</v>
      </c>
      <c r="F83" s="806"/>
      <c r="G83" s="806"/>
      <c r="H83" s="806"/>
      <c r="I83" s="806"/>
      <c r="J83" s="806"/>
      <c r="K83" s="806"/>
      <c r="L83" s="331"/>
      <c r="M83" s="300"/>
      <c r="N83" s="300"/>
      <c r="O83" s="300"/>
      <c r="P83" s="301"/>
    </row>
    <row r="84" spans="1:22" s="299" customFormat="1" ht="15" customHeight="1" x14ac:dyDescent="0.2">
      <c r="C84" s="302"/>
      <c r="D84" s="329"/>
      <c r="E84" s="807" t="s">
        <v>434</v>
      </c>
      <c r="F84" s="807"/>
      <c r="G84" s="807"/>
      <c r="H84" s="807"/>
      <c r="I84" s="807"/>
      <c r="J84" s="807"/>
      <c r="K84" s="807"/>
      <c r="L84" s="332"/>
      <c r="M84" s="301"/>
      <c r="N84" s="301"/>
      <c r="O84" s="301"/>
      <c r="P84" s="301"/>
    </row>
    <row r="85" spans="1:22" s="299" customFormat="1" ht="15" customHeight="1" x14ac:dyDescent="0.2">
      <c r="C85" s="302"/>
      <c r="D85" s="329"/>
      <c r="E85" s="807" t="s">
        <v>435</v>
      </c>
      <c r="F85" s="807"/>
      <c r="G85" s="807"/>
      <c r="H85" s="807"/>
      <c r="I85" s="807"/>
      <c r="J85" s="807"/>
      <c r="K85" s="807"/>
      <c r="L85" s="332"/>
      <c r="M85" s="301"/>
      <c r="N85" s="301"/>
      <c r="O85" s="301"/>
      <c r="P85" s="301"/>
    </row>
    <row r="86" spans="1:22" s="299" customFormat="1" ht="15" customHeight="1" x14ac:dyDescent="0.2">
      <c r="C86" s="303"/>
      <c r="D86" s="304"/>
      <c r="E86" s="808" t="s">
        <v>436</v>
      </c>
      <c r="F86" s="808"/>
      <c r="G86" s="808"/>
      <c r="H86" s="808"/>
      <c r="I86" s="808"/>
      <c r="J86" s="808"/>
      <c r="K86" s="808"/>
      <c r="L86" s="333"/>
      <c r="M86" s="301"/>
      <c r="N86" s="301"/>
      <c r="O86" s="301"/>
      <c r="P86" s="301"/>
    </row>
    <row r="87" spans="1:22" x14ac:dyDescent="0.45">
      <c r="B87" s="8"/>
      <c r="C87" s="4"/>
      <c r="D87" s="153"/>
      <c r="E87" s="8"/>
      <c r="F87" s="8"/>
      <c r="G87" s="8"/>
      <c r="H87" s="8"/>
      <c r="I87" s="8"/>
      <c r="J87" s="8"/>
      <c r="K87" s="8"/>
      <c r="L87" s="8"/>
      <c r="M87" s="8"/>
      <c r="N87" s="8"/>
      <c r="O87" s="8"/>
      <c r="P87" s="8"/>
      <c r="Q87" s="8"/>
      <c r="T87" s="1"/>
      <c r="U87" s="1"/>
      <c r="V87" s="1"/>
    </row>
    <row r="88" spans="1:22" x14ac:dyDescent="0.45">
      <c r="B88" s="8"/>
      <c r="C88" s="4"/>
      <c r="D88" s="153"/>
      <c r="E88" s="8"/>
      <c r="F88" s="8"/>
      <c r="G88" s="8"/>
      <c r="H88" s="8"/>
      <c r="I88" s="8"/>
      <c r="J88" s="8"/>
      <c r="K88" s="8"/>
      <c r="L88" s="8"/>
      <c r="M88" s="8"/>
      <c r="N88" s="8"/>
      <c r="O88" s="8"/>
      <c r="P88" s="8"/>
      <c r="Q88" s="8"/>
      <c r="T88" s="1"/>
      <c r="U88" s="1"/>
      <c r="V88" s="1"/>
    </row>
    <row r="89" spans="1:22" x14ac:dyDescent="0.45">
      <c r="B89" s="8"/>
      <c r="C89" s="4"/>
      <c r="D89" s="153"/>
      <c r="E89" s="8"/>
      <c r="F89" s="8"/>
      <c r="G89" s="8"/>
      <c r="H89" s="8"/>
      <c r="I89" s="8"/>
      <c r="J89" s="8"/>
      <c r="K89" s="8"/>
      <c r="L89" s="8"/>
      <c r="M89" s="8"/>
      <c r="N89" s="8"/>
      <c r="O89" s="8"/>
      <c r="P89" s="8"/>
      <c r="Q89" s="8"/>
      <c r="T89" s="1"/>
      <c r="U89" s="1"/>
      <c r="V89" s="1"/>
    </row>
    <row r="90" spans="1:22" x14ac:dyDescent="0.45">
      <c r="B90" s="797"/>
      <c r="C90" s="797"/>
      <c r="D90" s="797"/>
      <c r="E90" s="797"/>
      <c r="F90" s="797"/>
      <c r="G90" s="797"/>
      <c r="H90" s="797"/>
      <c r="I90" s="797"/>
      <c r="J90" s="797"/>
      <c r="K90" s="797"/>
      <c r="L90" s="797"/>
      <c r="M90" s="797"/>
      <c r="N90" s="797"/>
      <c r="O90" s="797"/>
      <c r="P90" s="797"/>
    </row>
    <row r="91" spans="1:22" x14ac:dyDescent="0.45">
      <c r="B91" s="28"/>
      <c r="F91" s="2"/>
    </row>
    <row r="92" spans="1:22" x14ac:dyDescent="0.45">
      <c r="F92" s="2"/>
    </row>
    <row r="93" spans="1:22" x14ac:dyDescent="0.45">
      <c r="C93" s="2"/>
      <c r="D93" s="265"/>
      <c r="E93" s="1"/>
    </row>
    <row r="94" spans="1:22" x14ac:dyDescent="0.45">
      <c r="C94" s="2"/>
      <c r="D94" s="265"/>
      <c r="E94" s="1"/>
    </row>
    <row r="95" spans="1:22" x14ac:dyDescent="0.45">
      <c r="C95" s="2"/>
      <c r="D95" s="265"/>
      <c r="E95" s="1"/>
    </row>
    <row r="96" spans="1:22" x14ac:dyDescent="0.45">
      <c r="C96" s="2"/>
      <c r="D96" s="265"/>
      <c r="E96" s="1"/>
    </row>
    <row r="97" spans="3:5" x14ac:dyDescent="0.45">
      <c r="C97" s="2"/>
      <c r="D97" s="265"/>
      <c r="E97" s="1"/>
    </row>
    <row r="98" spans="3:5" x14ac:dyDescent="0.45">
      <c r="C98" s="2"/>
      <c r="D98" s="265"/>
      <c r="E98" s="1"/>
    </row>
  </sheetData>
  <mergeCells count="121">
    <mergeCell ref="B12:Q12"/>
    <mergeCell ref="B3:E4"/>
    <mergeCell ref="F4:I4"/>
    <mergeCell ref="J4:M4"/>
    <mergeCell ref="B6:E6"/>
    <mergeCell ref="H6:I6"/>
    <mergeCell ref="L6:M6"/>
    <mergeCell ref="J6:K6"/>
    <mergeCell ref="F30:G30"/>
    <mergeCell ref="C14:F14"/>
    <mergeCell ref="B5:E5"/>
    <mergeCell ref="B7:E7"/>
    <mergeCell ref="K14:Q14"/>
    <mergeCell ref="M15:Q15"/>
    <mergeCell ref="K15:L15"/>
    <mergeCell ref="K16:L16"/>
    <mergeCell ref="K17:L17"/>
    <mergeCell ref="H30:K30"/>
    <mergeCell ref="L29:M29"/>
    <mergeCell ref="H28:K28"/>
    <mergeCell ref="L30:M30"/>
    <mergeCell ref="H29:K29"/>
    <mergeCell ref="I14:J14"/>
    <mergeCell ref="I16:I17"/>
    <mergeCell ref="B90:P90"/>
    <mergeCell ref="B77:Q77"/>
    <mergeCell ref="C78:Q78"/>
    <mergeCell ref="B81:P81"/>
    <mergeCell ref="B82:P82"/>
    <mergeCell ref="C61:R61"/>
    <mergeCell ref="C63:R63"/>
    <mergeCell ref="C65:R65"/>
    <mergeCell ref="C67:R67"/>
    <mergeCell ref="C69:R69"/>
    <mergeCell ref="C71:R71"/>
    <mergeCell ref="C83:D83"/>
    <mergeCell ref="E83:K83"/>
    <mergeCell ref="E84:K84"/>
    <mergeCell ref="E85:K85"/>
    <mergeCell ref="E86:K86"/>
    <mergeCell ref="K18:L18"/>
    <mergeCell ref="M16:Q16"/>
    <mergeCell ref="M22:Q22"/>
    <mergeCell ref="F27:G27"/>
    <mergeCell ref="C19:F22"/>
    <mergeCell ref="B26:G26"/>
    <mergeCell ref="M18:Q18"/>
    <mergeCell ref="B29:E29"/>
    <mergeCell ref="M19:Q19"/>
    <mergeCell ref="L28:M28"/>
    <mergeCell ref="C15:F18"/>
    <mergeCell ref="B28:E28"/>
    <mergeCell ref="H26:Q26"/>
    <mergeCell ref="H27:K27"/>
    <mergeCell ref="L27:M27"/>
    <mergeCell ref="B27:E27"/>
    <mergeCell ref="B19:B22"/>
    <mergeCell ref="M20:Q20"/>
    <mergeCell ref="B15:B18"/>
    <mergeCell ref="H15:H18"/>
    <mergeCell ref="J15:J18"/>
    <mergeCell ref="G16:G17"/>
    <mergeCell ref="F3:I3"/>
    <mergeCell ref="J3:M3"/>
    <mergeCell ref="F5:G5"/>
    <mergeCell ref="H5:I5"/>
    <mergeCell ref="J5:K5"/>
    <mergeCell ref="L5:M5"/>
    <mergeCell ref="F7:G7"/>
    <mergeCell ref="H7:I7"/>
    <mergeCell ref="J7:K7"/>
    <mergeCell ref="L7:M7"/>
    <mergeCell ref="F6:G6"/>
    <mergeCell ref="D34:E35"/>
    <mergeCell ref="F34:G35"/>
    <mergeCell ref="H35:I35"/>
    <mergeCell ref="H34:I34"/>
    <mergeCell ref="H36:I36"/>
    <mergeCell ref="J34:K35"/>
    <mergeCell ref="H37:I37"/>
    <mergeCell ref="K1:Q1"/>
    <mergeCell ref="H19:H22"/>
    <mergeCell ref="G14:H14"/>
    <mergeCell ref="B30:E30"/>
    <mergeCell ref="F29:G29"/>
    <mergeCell ref="J19:J22"/>
    <mergeCell ref="G20:G21"/>
    <mergeCell ref="I20:I21"/>
    <mergeCell ref="N27:Q27"/>
    <mergeCell ref="N28:Q28"/>
    <mergeCell ref="N29:Q29"/>
    <mergeCell ref="N30:Q30"/>
    <mergeCell ref="F28:G28"/>
    <mergeCell ref="K22:L22"/>
    <mergeCell ref="K20:L20"/>
    <mergeCell ref="K21:L21"/>
    <mergeCell ref="K19:L19"/>
    <mergeCell ref="M39:O39"/>
    <mergeCell ref="B39:L39"/>
    <mergeCell ref="P36:Q36"/>
    <mergeCell ref="P37:Q37"/>
    <mergeCell ref="P38:Q38"/>
    <mergeCell ref="P39:Q39"/>
    <mergeCell ref="M34:Q35"/>
    <mergeCell ref="H38:I38"/>
    <mergeCell ref="M36:O36"/>
    <mergeCell ref="M37:O37"/>
    <mergeCell ref="M38:O38"/>
    <mergeCell ref="B36:C36"/>
    <mergeCell ref="B37:C37"/>
    <mergeCell ref="B38:C38"/>
    <mergeCell ref="D36:E36"/>
    <mergeCell ref="D37:E37"/>
    <mergeCell ref="D38:E38"/>
    <mergeCell ref="F36:G36"/>
    <mergeCell ref="F37:G37"/>
    <mergeCell ref="F38:G38"/>
    <mergeCell ref="J36:K36"/>
    <mergeCell ref="J37:K37"/>
    <mergeCell ref="J38:K38"/>
    <mergeCell ref="B34:C35"/>
  </mergeCells>
  <phoneticPr fontId="1"/>
  <dataValidations count="5">
    <dataValidation type="list" allowBlank="1" showInputMessage="1" showErrorMessage="1" sqref="D36:D38" xr:uid="{533A4C7D-3F45-430B-8211-A5ACC593414C}">
      <formula1>"自己資金,融資,補助金等,その他"</formula1>
    </dataValidation>
    <dataValidation type="list" allowBlank="1" showInputMessage="1" showErrorMessage="1" sqref="B60 B62 B64 B66 B68 B70 B74" xr:uid="{FEFE64C2-245D-413D-9F65-C2F9BB252279}">
      <formula1>"□, ■"</formula1>
    </dataValidation>
    <dataValidation type="list" allowBlank="1" showInputMessage="1" showErrorMessage="1" sqref="F36:G38" xr:uid="{E59E728D-6CDC-4038-9B92-9D9894F7012E}">
      <formula1>"農業改良資金,その他資金,－"</formula1>
    </dataValidation>
    <dataValidation type="list" allowBlank="1" showInputMessage="1" showErrorMessage="1" sqref="J36:K38" xr:uid="{E61D96D4-A313-4477-8498-108597634B51}">
      <formula1>"みどり投資促進税制,その他,－"</formula1>
    </dataValidation>
    <dataValidation type="list" allowBlank="1" showInputMessage="1" showErrorMessage="1" sqref="L36:L38 M38" xr:uid="{1314C5ED-9BD7-481F-A8A2-CA0DACE36694}">
      <formula1>"○,－"</formula1>
    </dataValidation>
  </dataValidations>
  <pageMargins left="0.59055118110236227" right="0.51181102362204722" top="0.59055118110236227" bottom="0.23622047244094491" header="0.31496062992125984" footer="0.19685039370078741"/>
  <pageSetup paperSize="9" scale="76" fitToHeight="0" orientation="portrait" verticalDpi="1200" r:id="rId1"/>
  <ignoredErrors>
    <ignoredError sqref="H7:I7" unlocked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CB266-8D52-4485-87B1-025CB911FBBD}">
  <sheetPr>
    <tabColor rgb="FF00B050"/>
  </sheetPr>
  <dimension ref="A1:G20"/>
  <sheetViews>
    <sheetView zoomScaleNormal="100" workbookViewId="0"/>
  </sheetViews>
  <sheetFormatPr defaultRowHeight="18" customHeight="1" x14ac:dyDescent="0.45"/>
  <cols>
    <col min="1" max="1" width="22.21875" style="242" customWidth="1"/>
    <col min="2" max="2" width="21.77734375" style="242" customWidth="1"/>
    <col min="3" max="3" width="7.44140625" style="242" customWidth="1"/>
    <col min="4" max="5" width="11.88671875" style="242" customWidth="1"/>
    <col min="6" max="6" width="8.88671875" style="246" hidden="1" customWidth="1"/>
    <col min="7" max="7" width="24.5546875" style="242" hidden="1" customWidth="1"/>
    <col min="8" max="16384" width="8.88671875" style="242"/>
  </cols>
  <sheetData>
    <row r="1" spans="1:7" ht="18" customHeight="1" x14ac:dyDescent="0.45">
      <c r="A1" s="251" t="s">
        <v>301</v>
      </c>
      <c r="F1" s="246">
        <f>COUNTIF('１（６）所得目標－５その他'!F36:G38,"農業改良資金")</f>
        <v>0</v>
      </c>
      <c r="G1" s="274" t="str">
        <f>IF(F1&gt;=1,"農業改良資金該当あり","農業改良資金該当なし")</f>
        <v>農業改良資金該当なし</v>
      </c>
    </row>
    <row r="2" spans="1:7" ht="18" customHeight="1" x14ac:dyDescent="0.45">
      <c r="F2" s="246">
        <f>COUNTIF('１（６）所得目標－５その他'!J36:K38,"みどり投資促進税制")</f>
        <v>0</v>
      </c>
      <c r="G2" s="274" t="str">
        <f>IF(F2&gt;=1,"みどり投資促進税制該当あり","みどり投資促進税制該当なし")</f>
        <v>みどり投資促進税制該当なし</v>
      </c>
    </row>
    <row r="3" spans="1:7" ht="18" customHeight="1" x14ac:dyDescent="0.45">
      <c r="A3" s="833" t="s">
        <v>297</v>
      </c>
      <c r="B3" s="833"/>
      <c r="C3" s="833"/>
      <c r="D3" s="833"/>
      <c r="E3" s="833"/>
      <c r="F3" s="246">
        <f>F1+F2</f>
        <v>0</v>
      </c>
    </row>
    <row r="5" spans="1:7" ht="18" customHeight="1" x14ac:dyDescent="0.45">
      <c r="A5" s="252" t="s">
        <v>390</v>
      </c>
      <c r="B5" s="834">
        <f>'１（１）－（４）　概況、計画'!E7:E7</f>
        <v>0</v>
      </c>
      <c r="C5" s="834"/>
      <c r="D5" s="834"/>
      <c r="E5" s="834"/>
    </row>
    <row r="6" spans="1:7" ht="18" customHeight="1" x14ac:dyDescent="0.45">
      <c r="A6" s="246" t="s">
        <v>302</v>
      </c>
    </row>
    <row r="7" spans="1:7" ht="18" customHeight="1" x14ac:dyDescent="0.45">
      <c r="A7" s="246" t="s">
        <v>303</v>
      </c>
    </row>
    <row r="9" spans="1:7" s="244" customFormat="1" ht="36.75" customHeight="1" x14ac:dyDescent="0.45">
      <c r="A9" s="838" t="s">
        <v>298</v>
      </c>
      <c r="B9" s="839"/>
      <c r="C9" s="243" t="s">
        <v>299</v>
      </c>
      <c r="D9" s="840" t="s">
        <v>300</v>
      </c>
      <c r="E9" s="840"/>
      <c r="F9" s="253"/>
    </row>
    <row r="10" spans="1:7" ht="51.75" customHeight="1" x14ac:dyDescent="0.45">
      <c r="A10" s="841" t="s">
        <v>306</v>
      </c>
      <c r="B10" s="241" t="s">
        <v>304</v>
      </c>
      <c r="C10" s="239" t="str">
        <f>IF(F1&gt;=1,"■","□")</f>
        <v>□</v>
      </c>
      <c r="D10" s="836" t="s">
        <v>310</v>
      </c>
      <c r="E10" s="836"/>
    </row>
    <row r="11" spans="1:7" ht="51.75" customHeight="1" x14ac:dyDescent="0.45">
      <c r="A11" s="842"/>
      <c r="B11" s="241" t="s">
        <v>307</v>
      </c>
      <c r="C11" s="239" t="s">
        <v>249</v>
      </c>
      <c r="D11" s="835" t="s">
        <v>311</v>
      </c>
      <c r="E11" s="836"/>
    </row>
    <row r="12" spans="1:7" ht="51.75" customHeight="1" x14ac:dyDescent="0.45">
      <c r="A12" s="842"/>
      <c r="B12" s="241" t="s">
        <v>308</v>
      </c>
      <c r="C12" s="239" t="s">
        <v>249</v>
      </c>
      <c r="D12" s="835" t="s">
        <v>311</v>
      </c>
      <c r="E12" s="836"/>
    </row>
    <row r="13" spans="1:7" ht="51.75" customHeight="1" x14ac:dyDescent="0.45">
      <c r="A13" s="842"/>
      <c r="B13" s="247" t="s">
        <v>318</v>
      </c>
      <c r="C13" s="239" t="s">
        <v>249</v>
      </c>
      <c r="D13" s="836" t="s">
        <v>312</v>
      </c>
      <c r="E13" s="836"/>
    </row>
    <row r="14" spans="1:7" ht="51.75" customHeight="1" x14ac:dyDescent="0.45">
      <c r="A14" s="842"/>
      <c r="B14" s="247" t="s">
        <v>319</v>
      </c>
      <c r="C14" s="239" t="s">
        <v>249</v>
      </c>
      <c r="D14" s="836" t="s">
        <v>313</v>
      </c>
      <c r="E14" s="836"/>
    </row>
    <row r="15" spans="1:7" ht="51.75" customHeight="1" x14ac:dyDescent="0.45">
      <c r="A15" s="843"/>
      <c r="B15" s="247" t="s">
        <v>309</v>
      </c>
      <c r="C15" s="239" t="s">
        <v>249</v>
      </c>
      <c r="D15" s="836" t="s">
        <v>314</v>
      </c>
      <c r="E15" s="836"/>
    </row>
    <row r="16" spans="1:7" ht="51.75" customHeight="1" x14ac:dyDescent="0.45">
      <c r="A16" s="245" t="s">
        <v>305</v>
      </c>
      <c r="B16" s="245"/>
      <c r="C16" s="239" t="str">
        <f>IF(F2&gt;=1,"■","□")</f>
        <v>□</v>
      </c>
      <c r="D16" s="836" t="s">
        <v>315</v>
      </c>
      <c r="E16" s="836"/>
    </row>
    <row r="17" spans="1:5" ht="27" customHeight="1" x14ac:dyDescent="0.45">
      <c r="A17" s="837" t="s">
        <v>317</v>
      </c>
      <c r="B17" s="837"/>
      <c r="C17" s="837"/>
      <c r="D17" s="837"/>
      <c r="E17" s="837"/>
    </row>
    <row r="18" spans="1:5" ht="27" customHeight="1" x14ac:dyDescent="0.45">
      <c r="A18" s="831" t="s">
        <v>316</v>
      </c>
      <c r="B18" s="831"/>
      <c r="C18" s="831"/>
      <c r="D18" s="831"/>
      <c r="E18" s="831"/>
    </row>
    <row r="19" spans="1:5" ht="27" customHeight="1" x14ac:dyDescent="0.45">
      <c r="A19" s="832" t="s">
        <v>430</v>
      </c>
      <c r="B19" s="832"/>
      <c r="C19" s="832"/>
      <c r="D19" s="832"/>
      <c r="E19" s="832"/>
    </row>
    <row r="20" spans="1:5" ht="27" customHeight="1" x14ac:dyDescent="0.45">
      <c r="A20" s="832" t="s">
        <v>320</v>
      </c>
      <c r="B20" s="831"/>
      <c r="C20" s="831"/>
      <c r="D20" s="831"/>
      <c r="E20" s="831"/>
    </row>
  </sheetData>
  <mergeCells count="16">
    <mergeCell ref="A18:E18"/>
    <mergeCell ref="A19:E19"/>
    <mergeCell ref="A20:E20"/>
    <mergeCell ref="A3:E3"/>
    <mergeCell ref="B5:E5"/>
    <mergeCell ref="D11:E11"/>
    <mergeCell ref="D12:E12"/>
    <mergeCell ref="D13:E13"/>
    <mergeCell ref="D14:E14"/>
    <mergeCell ref="D15:E15"/>
    <mergeCell ref="A17:E17"/>
    <mergeCell ref="D16:E16"/>
    <mergeCell ref="A9:B9"/>
    <mergeCell ref="D9:E9"/>
    <mergeCell ref="D10:E10"/>
    <mergeCell ref="A10:A15"/>
  </mergeCells>
  <phoneticPr fontId="1"/>
  <conditionalFormatting sqref="A1:E25">
    <cfRule type="expression" dxfId="2" priority="1">
      <formula>$F$3&lt;1</formula>
    </cfRule>
  </conditionalFormatting>
  <pageMargins left="0.70866141732283472" right="0.31496062992125984" top="0.74803149606299213" bottom="0.39370078740157483" header="0.31496062992125984" footer="0.31496062992125984"/>
  <pageSetup paperSize="9" orientation="portrait" blackAndWhite="1"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71392-05AC-40F3-8691-46705E89EEE3}">
  <sheetPr>
    <tabColor rgb="FF00B050"/>
  </sheetPr>
  <dimension ref="A1:K28"/>
  <sheetViews>
    <sheetView zoomScaleNormal="100" workbookViewId="0"/>
  </sheetViews>
  <sheetFormatPr defaultRowHeight="18.75" customHeight="1" x14ac:dyDescent="0.45"/>
  <cols>
    <col min="1" max="1" width="7.44140625" style="238" customWidth="1"/>
    <col min="2" max="2" width="5.21875" style="238" customWidth="1"/>
    <col min="3" max="3" width="5.44140625" style="238" customWidth="1"/>
    <col min="4" max="4" width="21.88671875" style="238" customWidth="1"/>
    <col min="5" max="6" width="8.33203125" style="238" customWidth="1"/>
    <col min="7" max="7" width="6.77734375" style="238" customWidth="1"/>
    <col min="8" max="8" width="8.33203125" style="238" customWidth="1"/>
    <col min="9" max="9" width="5.33203125" style="238" customWidth="1"/>
    <col min="10" max="11" width="0" style="238" hidden="1" customWidth="1"/>
    <col min="12" max="16384" width="8.88671875" style="238"/>
  </cols>
  <sheetData>
    <row r="1" spans="1:11" ht="18.75" customHeight="1" x14ac:dyDescent="0.45">
      <c r="A1" s="251" t="s">
        <v>321</v>
      </c>
      <c r="J1" s="264">
        <f>別表１!F1</f>
        <v>0</v>
      </c>
      <c r="K1" s="264" t="str">
        <f>別表１!G1</f>
        <v>農業改良資金該当なし</v>
      </c>
    </row>
    <row r="2" spans="1:11" ht="18.75" customHeight="1" x14ac:dyDescent="0.45">
      <c r="J2" s="264">
        <f>別表１!F2</f>
        <v>0</v>
      </c>
      <c r="K2" s="264" t="str">
        <f>別表１!G2</f>
        <v>みどり投資促進税制該当なし</v>
      </c>
    </row>
    <row r="3" spans="1:11" ht="18.75" customHeight="1" x14ac:dyDescent="0.45">
      <c r="J3" s="264">
        <f>J1+J2</f>
        <v>0</v>
      </c>
    </row>
    <row r="4" spans="1:11" ht="18.75" customHeight="1" x14ac:dyDescent="0.45">
      <c r="A4" s="833" t="s">
        <v>324</v>
      </c>
      <c r="B4" s="833"/>
      <c r="C4" s="833"/>
      <c r="D4" s="833"/>
      <c r="E4" s="833"/>
      <c r="F4" s="833"/>
      <c r="G4" s="833"/>
      <c r="H4" s="833"/>
      <c r="I4" s="833"/>
      <c r="J4" s="244"/>
    </row>
    <row r="6" spans="1:11" ht="18.75" customHeight="1" x14ac:dyDescent="0.45">
      <c r="A6" s="847" t="s">
        <v>327</v>
      </c>
      <c r="B6" s="847"/>
      <c r="C6" s="847"/>
      <c r="D6" s="847"/>
      <c r="E6" s="846">
        <f>別表１!B5</f>
        <v>0</v>
      </c>
      <c r="F6" s="846"/>
      <c r="G6" s="846"/>
      <c r="H6" s="846"/>
      <c r="I6" s="846"/>
    </row>
    <row r="7" spans="1:11" ht="18.75" customHeight="1" x14ac:dyDescent="0.45">
      <c r="A7" s="246" t="s">
        <v>328</v>
      </c>
    </row>
    <row r="8" spans="1:11" ht="18.75" customHeight="1" x14ac:dyDescent="0.45">
      <c r="A8" s="246" t="s">
        <v>329</v>
      </c>
    </row>
    <row r="10" spans="1:11" s="240" customFormat="1" ht="37.5" customHeight="1" x14ac:dyDescent="0.45">
      <c r="A10" s="854" t="s">
        <v>330</v>
      </c>
      <c r="B10" s="854"/>
      <c r="C10" s="239" t="s">
        <v>331</v>
      </c>
      <c r="D10" s="239" t="s">
        <v>332</v>
      </c>
      <c r="E10" s="248" t="s">
        <v>336</v>
      </c>
      <c r="F10" s="248" t="s">
        <v>333</v>
      </c>
      <c r="G10" s="248" t="s">
        <v>337</v>
      </c>
      <c r="H10" s="248" t="s">
        <v>334</v>
      </c>
      <c r="I10" s="248" t="s">
        <v>335</v>
      </c>
    </row>
    <row r="11" spans="1:11" ht="31.5" customHeight="1" x14ac:dyDescent="0.45">
      <c r="A11" s="848" t="s">
        <v>371</v>
      </c>
      <c r="B11" s="309" t="s">
        <v>393</v>
      </c>
      <c r="C11" s="316"/>
      <c r="D11" s="311"/>
      <c r="E11" s="310"/>
      <c r="F11" s="317"/>
      <c r="G11" s="324"/>
      <c r="H11" s="317"/>
      <c r="I11" s="312"/>
    </row>
    <row r="12" spans="1:11" ht="31.5" customHeight="1" x14ac:dyDescent="0.45">
      <c r="A12" s="849"/>
      <c r="B12" s="309" t="s">
        <v>393</v>
      </c>
      <c r="C12" s="316"/>
      <c r="D12" s="311"/>
      <c r="E12" s="310"/>
      <c r="F12" s="317"/>
      <c r="G12" s="324"/>
      <c r="H12" s="317"/>
      <c r="I12" s="312"/>
    </row>
    <row r="13" spans="1:11" ht="31.5" customHeight="1" x14ac:dyDescent="0.45">
      <c r="A13" s="850"/>
      <c r="B13" s="851" t="s">
        <v>395</v>
      </c>
      <c r="C13" s="852"/>
      <c r="D13" s="852"/>
      <c r="E13" s="852"/>
      <c r="F13" s="852"/>
      <c r="G13" s="853"/>
      <c r="H13" s="250">
        <f>SUM(H11:H12)</f>
        <v>0</v>
      </c>
      <c r="I13" s="254"/>
    </row>
    <row r="14" spans="1:11" ht="31.5" customHeight="1" x14ac:dyDescent="0.45">
      <c r="A14" s="848" t="s">
        <v>371</v>
      </c>
      <c r="B14" s="309" t="s">
        <v>393</v>
      </c>
      <c r="C14" s="316"/>
      <c r="D14" s="311"/>
      <c r="E14" s="310"/>
      <c r="F14" s="317"/>
      <c r="G14" s="324"/>
      <c r="H14" s="317"/>
      <c r="I14" s="312"/>
    </row>
    <row r="15" spans="1:11" ht="31.5" customHeight="1" x14ac:dyDescent="0.45">
      <c r="A15" s="849"/>
      <c r="B15" s="309" t="s">
        <v>393</v>
      </c>
      <c r="C15" s="316"/>
      <c r="D15" s="311"/>
      <c r="E15" s="310"/>
      <c r="F15" s="317"/>
      <c r="G15" s="324"/>
      <c r="H15" s="317"/>
      <c r="I15" s="312"/>
    </row>
    <row r="16" spans="1:11" ht="31.5" customHeight="1" x14ac:dyDescent="0.45">
      <c r="A16" s="850"/>
      <c r="B16" s="851" t="s">
        <v>395</v>
      </c>
      <c r="C16" s="852"/>
      <c r="D16" s="852"/>
      <c r="E16" s="852"/>
      <c r="F16" s="852"/>
      <c r="G16" s="853"/>
      <c r="H16" s="250">
        <f>SUM(H14:H15)</f>
        <v>0</v>
      </c>
      <c r="I16" s="254"/>
    </row>
    <row r="17" spans="1:9" ht="31.5" customHeight="1" x14ac:dyDescent="0.45">
      <c r="A17" s="848" t="s">
        <v>371</v>
      </c>
      <c r="B17" s="309" t="s">
        <v>393</v>
      </c>
      <c r="C17" s="316"/>
      <c r="D17" s="311"/>
      <c r="E17" s="310"/>
      <c r="F17" s="317"/>
      <c r="G17" s="324"/>
      <c r="H17" s="317"/>
      <c r="I17" s="312"/>
    </row>
    <row r="18" spans="1:9" ht="31.5" customHeight="1" x14ac:dyDescent="0.45">
      <c r="A18" s="849"/>
      <c r="B18" s="309" t="s">
        <v>393</v>
      </c>
      <c r="C18" s="316"/>
      <c r="D18" s="311"/>
      <c r="E18" s="310"/>
      <c r="F18" s="317"/>
      <c r="G18" s="324"/>
      <c r="H18" s="317"/>
      <c r="I18" s="312"/>
    </row>
    <row r="19" spans="1:9" ht="31.5" customHeight="1" x14ac:dyDescent="0.45">
      <c r="A19" s="850"/>
      <c r="B19" s="851" t="s">
        <v>395</v>
      </c>
      <c r="C19" s="852"/>
      <c r="D19" s="852"/>
      <c r="E19" s="852"/>
      <c r="F19" s="852"/>
      <c r="G19" s="853"/>
      <c r="H19" s="250">
        <f>SUM(H17:H18)</f>
        <v>0</v>
      </c>
      <c r="I19" s="254"/>
    </row>
    <row r="20" spans="1:9" ht="31.5" customHeight="1" x14ac:dyDescent="0.45">
      <c r="A20" s="851" t="s">
        <v>394</v>
      </c>
      <c r="B20" s="852"/>
      <c r="C20" s="852"/>
      <c r="D20" s="852"/>
      <c r="E20" s="852"/>
      <c r="F20" s="852"/>
      <c r="G20" s="853"/>
      <c r="H20" s="250">
        <f>H13+H16+H19</f>
        <v>0</v>
      </c>
      <c r="I20" s="254"/>
    </row>
    <row r="21" spans="1:9" ht="8.25" customHeight="1" x14ac:dyDescent="0.45"/>
    <row r="22" spans="1:9" ht="18.75" customHeight="1" x14ac:dyDescent="0.45">
      <c r="A22" s="845" t="s">
        <v>339</v>
      </c>
      <c r="B22" s="845"/>
      <c r="C22" s="845"/>
      <c r="D22" s="845"/>
      <c r="E22" s="845"/>
      <c r="F22" s="845"/>
      <c r="G22" s="845"/>
      <c r="H22" s="845"/>
      <c r="I22" s="845"/>
    </row>
    <row r="23" spans="1:9" ht="18.75" customHeight="1" x14ac:dyDescent="0.45">
      <c r="A23" s="845" t="s">
        <v>338</v>
      </c>
      <c r="B23" s="845"/>
      <c r="C23" s="845"/>
      <c r="D23" s="845"/>
      <c r="E23" s="845"/>
      <c r="F23" s="845"/>
      <c r="G23" s="845"/>
      <c r="H23" s="845"/>
      <c r="I23" s="845"/>
    </row>
    <row r="24" spans="1:9" ht="68.25" customHeight="1" x14ac:dyDescent="0.45">
      <c r="A24" s="844" t="s">
        <v>364</v>
      </c>
      <c r="B24" s="845"/>
      <c r="C24" s="845"/>
      <c r="D24" s="845"/>
      <c r="E24" s="845"/>
      <c r="F24" s="845"/>
      <c r="G24" s="845"/>
      <c r="H24" s="845"/>
      <c r="I24" s="845"/>
    </row>
    <row r="25" spans="1:9" ht="33" customHeight="1" x14ac:dyDescent="0.45">
      <c r="A25" s="844" t="s">
        <v>365</v>
      </c>
      <c r="B25" s="845"/>
      <c r="C25" s="845"/>
      <c r="D25" s="845"/>
      <c r="E25" s="845"/>
      <c r="F25" s="845"/>
      <c r="G25" s="845"/>
      <c r="H25" s="845"/>
      <c r="I25" s="845"/>
    </row>
    <row r="26" spans="1:9" ht="33" customHeight="1" x14ac:dyDescent="0.45">
      <c r="A26" s="844" t="s">
        <v>366</v>
      </c>
      <c r="B26" s="844"/>
      <c r="C26" s="844"/>
      <c r="D26" s="844"/>
      <c r="E26" s="844"/>
      <c r="F26" s="844"/>
      <c r="G26" s="844"/>
      <c r="H26" s="844"/>
      <c r="I26" s="844"/>
    </row>
    <row r="27" spans="1:9" ht="77.25" customHeight="1" x14ac:dyDescent="0.45">
      <c r="A27" s="844" t="s">
        <v>340</v>
      </c>
      <c r="B27" s="844"/>
      <c r="C27" s="844"/>
      <c r="D27" s="844"/>
      <c r="E27" s="844"/>
      <c r="F27" s="844"/>
      <c r="G27" s="844"/>
      <c r="H27" s="844"/>
      <c r="I27" s="844"/>
    </row>
    <row r="28" spans="1:9" ht="18.75" customHeight="1" x14ac:dyDescent="0.45">
      <c r="A28" s="845" t="s">
        <v>410</v>
      </c>
      <c r="B28" s="845"/>
      <c r="C28" s="845"/>
      <c r="D28" s="845"/>
      <c r="E28" s="845"/>
      <c r="F28" s="845"/>
      <c r="G28" s="845"/>
      <c r="H28" s="845"/>
      <c r="I28" s="845"/>
    </row>
  </sheetData>
  <mergeCells count="18">
    <mergeCell ref="A4:I4"/>
    <mergeCell ref="A10:B10"/>
    <mergeCell ref="A22:I22"/>
    <mergeCell ref="A23:I23"/>
    <mergeCell ref="A24:I24"/>
    <mergeCell ref="B19:G19"/>
    <mergeCell ref="B16:G16"/>
    <mergeCell ref="B13:G13"/>
    <mergeCell ref="A25:I25"/>
    <mergeCell ref="A26:I26"/>
    <mergeCell ref="A28:I28"/>
    <mergeCell ref="A27:I27"/>
    <mergeCell ref="E6:I6"/>
    <mergeCell ref="A6:D6"/>
    <mergeCell ref="A11:A13"/>
    <mergeCell ref="A14:A16"/>
    <mergeCell ref="A17:A19"/>
    <mergeCell ref="A20:G20"/>
  </mergeCells>
  <phoneticPr fontId="1"/>
  <conditionalFormatting sqref="A1:I29">
    <cfRule type="expression" dxfId="1" priority="1">
      <formula>$J$3&lt;1</formula>
    </cfRule>
  </conditionalFormatting>
  <dataValidations count="1">
    <dataValidation type="list" allowBlank="1" showInputMessage="1" showErrorMessage="1" sqref="I11:I12 I14:I15 I17:I18" xr:uid="{707529DB-47DB-4DE2-9548-9570208F29FE}">
      <formula1>"ア,イ,ウ,エ,オ,カ"</formula1>
    </dataValidation>
  </dataValidations>
  <pageMargins left="0.70866141732283472" right="0.15748031496062992" top="0.31496062992125984" bottom="0.35433070866141736" header="0.31496062992125984" footer="0.31496062992125984"/>
  <pageSetup paperSize="9" orientation="portrait" blackAndWhite="1"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BCEB7-F340-475E-A7C0-199A97357C7C}">
  <sheetPr>
    <tabColor rgb="FF00B050"/>
  </sheetPr>
  <dimension ref="A1:J37"/>
  <sheetViews>
    <sheetView workbookViewId="0"/>
  </sheetViews>
  <sheetFormatPr defaultRowHeight="18.75" customHeight="1" x14ac:dyDescent="0.45"/>
  <cols>
    <col min="1" max="1" width="5.21875" style="238" customWidth="1"/>
    <col min="2" max="3" width="8.88671875" style="238"/>
    <col min="4" max="4" width="5.5546875" style="238" customWidth="1"/>
    <col min="5" max="5" width="6.77734375" style="238" customWidth="1"/>
    <col min="6" max="6" width="10.6640625" style="238" customWidth="1"/>
    <col min="7" max="7" width="7.6640625" style="238" customWidth="1"/>
    <col min="8" max="9" width="7.5546875" style="238" customWidth="1"/>
    <col min="10" max="10" width="7.33203125" style="238" customWidth="1"/>
    <col min="11" max="16384" width="8.88671875" style="238"/>
  </cols>
  <sheetData>
    <row r="1" spans="1:10" ht="18.75" customHeight="1" x14ac:dyDescent="0.45">
      <c r="A1" s="251" t="s">
        <v>322</v>
      </c>
    </row>
    <row r="3" spans="1:10" ht="18.75" customHeight="1" x14ac:dyDescent="0.45">
      <c r="A3" s="833" t="s">
        <v>325</v>
      </c>
      <c r="B3" s="833"/>
      <c r="C3" s="833"/>
      <c r="D3" s="833"/>
      <c r="E3" s="833"/>
      <c r="F3" s="833"/>
      <c r="G3" s="833"/>
      <c r="H3" s="833"/>
      <c r="I3" s="833"/>
      <c r="J3" s="833"/>
    </row>
    <row r="5" spans="1:10" ht="18.75" customHeight="1" x14ac:dyDescent="0.45">
      <c r="A5" s="846" t="s">
        <v>341</v>
      </c>
      <c r="B5" s="846"/>
      <c r="C5" s="846"/>
      <c r="D5" s="846"/>
      <c r="E5" s="846"/>
      <c r="F5" s="846">
        <f>別表１!B5</f>
        <v>0</v>
      </c>
      <c r="G5" s="846"/>
      <c r="H5" s="846"/>
      <c r="I5" s="846"/>
      <c r="J5" s="846"/>
    </row>
    <row r="6" spans="1:10" ht="18.75" customHeight="1" x14ac:dyDescent="0.45">
      <c r="A6" s="246" t="s">
        <v>328</v>
      </c>
    </row>
    <row r="7" spans="1:10" ht="18.75" customHeight="1" x14ac:dyDescent="0.45">
      <c r="A7" s="246" t="s">
        <v>363</v>
      </c>
    </row>
    <row r="9" spans="1:10" ht="18.75" customHeight="1" x14ac:dyDescent="0.45">
      <c r="A9" s="14" t="s">
        <v>342</v>
      </c>
    </row>
    <row r="10" spans="1:10" ht="11.25" customHeight="1" x14ac:dyDescent="0.45"/>
    <row r="11" spans="1:10" s="240" customFormat="1" ht="18.75" customHeight="1" x14ac:dyDescent="0.45">
      <c r="A11" s="872" t="s">
        <v>331</v>
      </c>
      <c r="B11" s="870" t="s">
        <v>343</v>
      </c>
      <c r="C11" s="880"/>
      <c r="D11" s="880"/>
      <c r="E11" s="871"/>
      <c r="F11" s="870" t="s">
        <v>345</v>
      </c>
      <c r="G11" s="880"/>
      <c r="H11" s="880"/>
      <c r="I11" s="880"/>
      <c r="J11" s="871"/>
    </row>
    <row r="12" spans="1:10" s="240" customFormat="1" ht="18.75" customHeight="1" x14ac:dyDescent="0.45">
      <c r="A12" s="879"/>
      <c r="B12" s="875" t="s">
        <v>344</v>
      </c>
      <c r="C12" s="876"/>
      <c r="D12" s="874" t="s">
        <v>356</v>
      </c>
      <c r="E12" s="874" t="s">
        <v>361</v>
      </c>
      <c r="F12" s="872" t="s">
        <v>346</v>
      </c>
      <c r="G12" s="872" t="s">
        <v>347</v>
      </c>
      <c r="H12" s="870" t="s">
        <v>348</v>
      </c>
      <c r="I12" s="871"/>
      <c r="J12" s="872" t="s">
        <v>351</v>
      </c>
    </row>
    <row r="13" spans="1:10" ht="18.75" customHeight="1" x14ac:dyDescent="0.45">
      <c r="A13" s="873"/>
      <c r="B13" s="877"/>
      <c r="C13" s="878"/>
      <c r="D13" s="873"/>
      <c r="E13" s="873"/>
      <c r="F13" s="873"/>
      <c r="G13" s="873"/>
      <c r="H13" s="239" t="s">
        <v>349</v>
      </c>
      <c r="I13" s="239" t="s">
        <v>350</v>
      </c>
      <c r="J13" s="873"/>
    </row>
    <row r="14" spans="1:10" ht="13.5" customHeight="1" x14ac:dyDescent="0.45">
      <c r="A14" s="255"/>
      <c r="B14" s="875"/>
      <c r="C14" s="876"/>
      <c r="D14" s="255"/>
      <c r="E14" s="256" t="s">
        <v>397</v>
      </c>
      <c r="F14" s="255"/>
      <c r="G14" s="255"/>
      <c r="H14" s="255"/>
      <c r="I14" s="255"/>
      <c r="J14" s="256" t="s">
        <v>397</v>
      </c>
    </row>
    <row r="15" spans="1:10" ht="36" customHeight="1" x14ac:dyDescent="0.45">
      <c r="A15" s="881"/>
      <c r="B15" s="866" t="s">
        <v>398</v>
      </c>
      <c r="C15" s="867"/>
      <c r="D15" s="884" t="s">
        <v>396</v>
      </c>
      <c r="E15" s="886">
        <v>80</v>
      </c>
      <c r="F15" s="861"/>
      <c r="G15" s="861"/>
      <c r="H15" s="861"/>
      <c r="I15" s="861"/>
      <c r="J15" s="862"/>
    </row>
    <row r="16" spans="1:10" ht="36" customHeight="1" x14ac:dyDescent="0.45">
      <c r="A16" s="882"/>
      <c r="B16" s="868" t="s">
        <v>399</v>
      </c>
      <c r="C16" s="869"/>
      <c r="D16" s="885"/>
      <c r="E16" s="887"/>
      <c r="F16" s="856"/>
      <c r="G16" s="856"/>
      <c r="H16" s="856"/>
      <c r="I16" s="856"/>
      <c r="J16" s="858"/>
    </row>
    <row r="17" spans="1:10" ht="36" customHeight="1" x14ac:dyDescent="0.45">
      <c r="A17" s="883"/>
      <c r="B17" s="866" t="s">
        <v>398</v>
      </c>
      <c r="C17" s="867"/>
      <c r="D17" s="859"/>
      <c r="E17" s="857"/>
      <c r="F17" s="855"/>
      <c r="G17" s="855"/>
      <c r="H17" s="855"/>
      <c r="I17" s="855"/>
      <c r="J17" s="857"/>
    </row>
    <row r="18" spans="1:10" ht="36" customHeight="1" x14ac:dyDescent="0.45">
      <c r="A18" s="882"/>
      <c r="B18" s="868" t="s">
        <v>399</v>
      </c>
      <c r="C18" s="869"/>
      <c r="D18" s="860"/>
      <c r="E18" s="858"/>
      <c r="F18" s="856"/>
      <c r="G18" s="856"/>
      <c r="H18" s="856"/>
      <c r="I18" s="856"/>
      <c r="J18" s="858"/>
    </row>
    <row r="19" spans="1:10" ht="36" customHeight="1" x14ac:dyDescent="0.45">
      <c r="A19" s="883"/>
      <c r="B19" s="866" t="s">
        <v>398</v>
      </c>
      <c r="C19" s="867"/>
      <c r="D19" s="859"/>
      <c r="E19" s="857"/>
      <c r="F19" s="855"/>
      <c r="G19" s="855"/>
      <c r="H19" s="855"/>
      <c r="I19" s="855"/>
      <c r="J19" s="857"/>
    </row>
    <row r="20" spans="1:10" ht="36" customHeight="1" x14ac:dyDescent="0.45">
      <c r="A20" s="882"/>
      <c r="B20" s="868" t="s">
        <v>399</v>
      </c>
      <c r="C20" s="869"/>
      <c r="D20" s="860"/>
      <c r="E20" s="858"/>
      <c r="F20" s="856"/>
      <c r="G20" s="856"/>
      <c r="H20" s="856"/>
      <c r="I20" s="856"/>
      <c r="J20" s="858"/>
    </row>
    <row r="21" spans="1:10" ht="9" customHeight="1" x14ac:dyDescent="0.45"/>
    <row r="22" spans="1:10" ht="18.75" customHeight="1" x14ac:dyDescent="0.45">
      <c r="A22" s="246" t="s">
        <v>357</v>
      </c>
    </row>
    <row r="23" spans="1:10" ht="18.75" customHeight="1" x14ac:dyDescent="0.45">
      <c r="A23" s="246" t="s">
        <v>358</v>
      </c>
    </row>
    <row r="24" spans="1:10" ht="18.75" customHeight="1" x14ac:dyDescent="0.45">
      <c r="A24" s="246" t="s">
        <v>359</v>
      </c>
    </row>
    <row r="25" spans="1:10" ht="18.75" customHeight="1" x14ac:dyDescent="0.45">
      <c r="A25" s="246" t="s">
        <v>360</v>
      </c>
    </row>
    <row r="27" spans="1:10" ht="18.75" customHeight="1" x14ac:dyDescent="0.45">
      <c r="A27" s="14" t="s">
        <v>352</v>
      </c>
    </row>
    <row r="28" spans="1:10" ht="11.25" customHeight="1" x14ac:dyDescent="0.45"/>
    <row r="29" spans="1:10" s="240" customFormat="1" ht="27.75" customHeight="1" x14ac:dyDescent="0.45">
      <c r="A29" s="239" t="s">
        <v>331</v>
      </c>
      <c r="B29" s="870" t="s">
        <v>353</v>
      </c>
      <c r="C29" s="880"/>
      <c r="D29" s="880"/>
      <c r="E29" s="880"/>
      <c r="F29" s="880"/>
      <c r="G29" s="880"/>
      <c r="H29" s="880"/>
      <c r="I29" s="880"/>
      <c r="J29" s="871"/>
    </row>
    <row r="30" spans="1:10" ht="36.75" customHeight="1" x14ac:dyDescent="0.45">
      <c r="A30" s="316"/>
      <c r="B30" s="863"/>
      <c r="C30" s="864"/>
      <c r="D30" s="864"/>
      <c r="E30" s="864"/>
      <c r="F30" s="249" t="s">
        <v>362</v>
      </c>
      <c r="G30" s="864"/>
      <c r="H30" s="864"/>
      <c r="I30" s="864"/>
      <c r="J30" s="865"/>
    </row>
    <row r="31" spans="1:10" ht="36.75" customHeight="1" x14ac:dyDescent="0.45">
      <c r="A31" s="316"/>
      <c r="B31" s="863"/>
      <c r="C31" s="864"/>
      <c r="D31" s="864"/>
      <c r="E31" s="864"/>
      <c r="F31" s="249" t="s">
        <v>362</v>
      </c>
      <c r="G31" s="864"/>
      <c r="H31" s="864"/>
      <c r="I31" s="864"/>
      <c r="J31" s="865"/>
    </row>
    <row r="32" spans="1:10" ht="9" customHeight="1" x14ac:dyDescent="0.45"/>
    <row r="33" spans="1:2" ht="18.75" customHeight="1" x14ac:dyDescent="0.45">
      <c r="A33" s="246" t="s">
        <v>354</v>
      </c>
    </row>
    <row r="35" spans="1:2" ht="18.75" customHeight="1" x14ac:dyDescent="0.45">
      <c r="A35" s="251" t="s">
        <v>355</v>
      </c>
    </row>
    <row r="36" spans="1:2" ht="18.75" customHeight="1" x14ac:dyDescent="0.45">
      <c r="A36" s="238" t="s">
        <v>388</v>
      </c>
    </row>
    <row r="37" spans="1:2" ht="18.75" customHeight="1" x14ac:dyDescent="0.45">
      <c r="A37" s="313" t="s">
        <v>249</v>
      </c>
      <c r="B37" s="238" t="s">
        <v>389</v>
      </c>
    </row>
  </sheetData>
  <mergeCells count="49">
    <mergeCell ref="B12:C13"/>
    <mergeCell ref="A11:A13"/>
    <mergeCell ref="B29:J29"/>
    <mergeCell ref="F11:J11"/>
    <mergeCell ref="B11:E11"/>
    <mergeCell ref="B19:C19"/>
    <mergeCell ref="B20:C20"/>
    <mergeCell ref="B14:C14"/>
    <mergeCell ref="B18:C18"/>
    <mergeCell ref="A15:A16"/>
    <mergeCell ref="A17:A18"/>
    <mergeCell ref="A19:A20"/>
    <mergeCell ref="D15:D16"/>
    <mergeCell ref="E15:E16"/>
    <mergeCell ref="G15:G16"/>
    <mergeCell ref="H15:H16"/>
    <mergeCell ref="B30:E30"/>
    <mergeCell ref="B31:E31"/>
    <mergeCell ref="G30:J30"/>
    <mergeCell ref="G31:J31"/>
    <mergeCell ref="A3:J3"/>
    <mergeCell ref="A5:E5"/>
    <mergeCell ref="F5:J5"/>
    <mergeCell ref="B15:C15"/>
    <mergeCell ref="B16:C16"/>
    <mergeCell ref="B17:C17"/>
    <mergeCell ref="H12:I12"/>
    <mergeCell ref="J12:J13"/>
    <mergeCell ref="G12:G13"/>
    <mergeCell ref="F12:F13"/>
    <mergeCell ref="E12:E13"/>
    <mergeCell ref="D12:D13"/>
    <mergeCell ref="I15:I16"/>
    <mergeCell ref="J15:J16"/>
    <mergeCell ref="D17:D18"/>
    <mergeCell ref="E17:E18"/>
    <mergeCell ref="F17:F18"/>
    <mergeCell ref="G17:G18"/>
    <mergeCell ref="H17:H18"/>
    <mergeCell ref="I17:I18"/>
    <mergeCell ref="F15:F16"/>
    <mergeCell ref="J17:J18"/>
    <mergeCell ref="I19:I20"/>
    <mergeCell ref="J19:J20"/>
    <mergeCell ref="D19:D20"/>
    <mergeCell ref="E19:E20"/>
    <mergeCell ref="G19:G20"/>
    <mergeCell ref="F19:F20"/>
    <mergeCell ref="H19:H20"/>
  </mergeCells>
  <phoneticPr fontId="1"/>
  <dataValidations count="2">
    <dataValidation type="list" allowBlank="1" showInputMessage="1" showErrorMessage="1" sqref="D15 D17 D19" xr:uid="{B7F0D5C1-0FFD-4172-B76B-8CB0EA4095D5}">
      <formula1>"新築,改築,用途変更"</formula1>
    </dataValidation>
    <dataValidation type="list" allowBlank="1" showInputMessage="1" showErrorMessage="1" sqref="A37" xr:uid="{9C9DE446-8871-4C20-9FA8-B055BDCACCB7}">
      <formula1>"□,■"</formula1>
    </dataValidation>
  </dataValidations>
  <pageMargins left="0.70866141732283472" right="0.19685039370078741" top="0.35433070866141736" bottom="0.35433070866141736" header="0.31496062992125984" footer="0.31496062992125984"/>
  <pageSetup paperSize="9" orientation="portrait" blackAndWhite="1"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2B597-4E3E-48F4-8FF3-10285394D1DE}">
  <sheetPr>
    <tabColor rgb="FF00B050"/>
  </sheetPr>
  <dimension ref="A1:I35"/>
  <sheetViews>
    <sheetView zoomScaleNormal="100" workbookViewId="0"/>
  </sheetViews>
  <sheetFormatPr defaultRowHeight="18.75" customHeight="1" x14ac:dyDescent="0.45"/>
  <cols>
    <col min="1" max="1" width="4.33203125" style="238" customWidth="1"/>
    <col min="2" max="2" width="20.6640625" style="238" customWidth="1"/>
    <col min="3" max="7" width="10.21875" style="238" customWidth="1"/>
    <col min="8" max="9" width="0" style="238" hidden="1" customWidth="1"/>
    <col min="10" max="16384" width="8.88671875" style="238"/>
  </cols>
  <sheetData>
    <row r="1" spans="1:9" ht="18.75" customHeight="1" x14ac:dyDescent="0.45">
      <c r="A1" s="251" t="s">
        <v>323</v>
      </c>
      <c r="H1" s="264">
        <f>別表２!J1</f>
        <v>0</v>
      </c>
      <c r="I1" s="264" t="str">
        <f>別表２!K1</f>
        <v>農業改良資金該当なし</v>
      </c>
    </row>
    <row r="2" spans="1:9" ht="18.75" customHeight="1" x14ac:dyDescent="0.45">
      <c r="H2" s="264">
        <f>別表２!J2</f>
        <v>0</v>
      </c>
      <c r="I2" s="264" t="str">
        <f>別表２!K2</f>
        <v>みどり投資促進税制該当なし</v>
      </c>
    </row>
    <row r="4" spans="1:9" ht="18.75" customHeight="1" x14ac:dyDescent="0.45">
      <c r="A4" s="833" t="s">
        <v>326</v>
      </c>
      <c r="B4" s="833"/>
      <c r="C4" s="833"/>
      <c r="D4" s="833"/>
      <c r="E4" s="833"/>
      <c r="F4" s="833"/>
      <c r="G4" s="833"/>
    </row>
    <row r="5" spans="1:9" ht="18.75" customHeight="1" x14ac:dyDescent="0.45">
      <c r="A5" s="907" t="s">
        <v>367</v>
      </c>
      <c r="B5" s="907"/>
      <c r="C5" s="907"/>
      <c r="D5" s="907"/>
      <c r="E5" s="907"/>
      <c r="F5" s="907"/>
      <c r="G5" s="907"/>
    </row>
    <row r="7" spans="1:9" ht="18.75" customHeight="1" x14ac:dyDescent="0.45">
      <c r="A7" s="14" t="s">
        <v>368</v>
      </c>
    </row>
    <row r="8" spans="1:9" ht="24.75" customHeight="1" x14ac:dyDescent="0.45">
      <c r="B8" s="901">
        <f>別表１!B5</f>
        <v>0</v>
      </c>
      <c r="C8" s="908"/>
      <c r="D8" s="908"/>
      <c r="E8" s="908"/>
      <c r="F8" s="908"/>
      <c r="G8" s="902"/>
    </row>
    <row r="9" spans="1:9" ht="9.75" customHeight="1" x14ac:dyDescent="0.45"/>
    <row r="10" spans="1:9" ht="18.75" customHeight="1" x14ac:dyDescent="0.45">
      <c r="A10" s="246" t="s">
        <v>381</v>
      </c>
    </row>
    <row r="12" spans="1:9" ht="18.75" customHeight="1" x14ac:dyDescent="0.45">
      <c r="A12" s="14" t="s">
        <v>369</v>
      </c>
    </row>
    <row r="13" spans="1:9" ht="18.75" customHeight="1" x14ac:dyDescent="0.45">
      <c r="A13" s="870" t="s">
        <v>382</v>
      </c>
      <c r="B13" s="880"/>
      <c r="C13" s="871"/>
      <c r="D13" s="870" t="s">
        <v>383</v>
      </c>
      <c r="E13" s="880"/>
      <c r="F13" s="880"/>
      <c r="G13" s="871"/>
    </row>
    <row r="14" spans="1:9" ht="18.75" customHeight="1" x14ac:dyDescent="0.45">
      <c r="A14" s="890" t="s">
        <v>249</v>
      </c>
      <c r="B14" s="893" t="s">
        <v>384</v>
      </c>
      <c r="C14" s="894"/>
      <c r="D14" s="909"/>
      <c r="E14" s="910"/>
      <c r="F14" s="910"/>
      <c r="G14" s="911"/>
    </row>
    <row r="15" spans="1:9" ht="18.75" customHeight="1" x14ac:dyDescent="0.45">
      <c r="A15" s="891"/>
      <c r="B15" s="895"/>
      <c r="C15" s="896"/>
      <c r="D15" s="912"/>
      <c r="E15" s="913"/>
      <c r="F15" s="913"/>
      <c r="G15" s="914"/>
    </row>
    <row r="16" spans="1:9" ht="18.75" customHeight="1" x14ac:dyDescent="0.45">
      <c r="A16" s="891" t="s">
        <v>249</v>
      </c>
      <c r="B16" s="895" t="s">
        <v>385</v>
      </c>
      <c r="C16" s="896"/>
      <c r="D16" s="912"/>
      <c r="E16" s="913"/>
      <c r="F16" s="913"/>
      <c r="G16" s="914"/>
    </row>
    <row r="17" spans="1:7" ht="18.75" customHeight="1" x14ac:dyDescent="0.45">
      <c r="A17" s="892"/>
      <c r="B17" s="897"/>
      <c r="C17" s="898"/>
      <c r="D17" s="915"/>
      <c r="E17" s="916"/>
      <c r="F17" s="916"/>
      <c r="G17" s="917"/>
    </row>
    <row r="18" spans="1:7" ht="9" customHeight="1" x14ac:dyDescent="0.45"/>
    <row r="19" spans="1:7" ht="27.75" customHeight="1" x14ac:dyDescent="0.45">
      <c r="A19" s="889" t="s">
        <v>401</v>
      </c>
      <c r="B19" s="889"/>
      <c r="C19" s="889"/>
      <c r="D19" s="889"/>
      <c r="E19" s="889"/>
      <c r="F19" s="889"/>
      <c r="G19" s="889"/>
    </row>
    <row r="20" spans="1:7" ht="27.75" customHeight="1" x14ac:dyDescent="0.45">
      <c r="A20" s="888" t="s">
        <v>386</v>
      </c>
      <c r="B20" s="888"/>
      <c r="C20" s="888"/>
      <c r="D20" s="888"/>
      <c r="E20" s="888"/>
      <c r="F20" s="888"/>
      <c r="G20" s="888"/>
    </row>
    <row r="21" spans="1:7" ht="27.75" customHeight="1" x14ac:dyDescent="0.45">
      <c r="A21" s="889" t="s">
        <v>380</v>
      </c>
      <c r="B21" s="889"/>
      <c r="C21" s="889"/>
      <c r="D21" s="889"/>
      <c r="E21" s="889"/>
      <c r="F21" s="889"/>
      <c r="G21" s="889"/>
    </row>
    <row r="22" spans="1:7" ht="27.75" customHeight="1" x14ac:dyDescent="0.45">
      <c r="A22" s="888" t="s">
        <v>387</v>
      </c>
      <c r="B22" s="889"/>
      <c r="C22" s="889"/>
      <c r="D22" s="889"/>
      <c r="E22" s="889"/>
      <c r="F22" s="889"/>
      <c r="G22" s="889"/>
    </row>
    <row r="24" spans="1:7" ht="18.75" customHeight="1" x14ac:dyDescent="0.45">
      <c r="A24" s="14" t="s">
        <v>370</v>
      </c>
    </row>
    <row r="25" spans="1:7" ht="18.75" customHeight="1" x14ac:dyDescent="0.45">
      <c r="A25" s="903"/>
      <c r="B25" s="904"/>
      <c r="C25" s="310" t="s">
        <v>371</v>
      </c>
      <c r="D25" s="310" t="s">
        <v>371</v>
      </c>
      <c r="E25" s="310" t="s">
        <v>371</v>
      </c>
      <c r="F25" s="310" t="s">
        <v>371</v>
      </c>
      <c r="G25" s="310" t="s">
        <v>371</v>
      </c>
    </row>
    <row r="26" spans="1:7" ht="18.75" customHeight="1" x14ac:dyDescent="0.45">
      <c r="A26" s="905"/>
      <c r="B26" s="906"/>
      <c r="C26" s="314" t="s">
        <v>372</v>
      </c>
      <c r="D26" s="314" t="s">
        <v>372</v>
      </c>
      <c r="E26" s="314" t="s">
        <v>372</v>
      </c>
      <c r="F26" s="314" t="s">
        <v>372</v>
      </c>
      <c r="G26" s="314" t="s">
        <v>372</v>
      </c>
    </row>
    <row r="27" spans="1:7" ht="28.5" customHeight="1" x14ac:dyDescent="0.45">
      <c r="A27" s="901" t="s">
        <v>373</v>
      </c>
      <c r="B27" s="902"/>
      <c r="C27" s="317"/>
      <c r="D27" s="317"/>
      <c r="E27" s="317"/>
      <c r="F27" s="317"/>
      <c r="G27" s="317"/>
    </row>
    <row r="28" spans="1:7" ht="28.5" customHeight="1" x14ac:dyDescent="0.45">
      <c r="A28" s="901" t="s">
        <v>374</v>
      </c>
      <c r="B28" s="902"/>
      <c r="C28" s="317"/>
      <c r="D28" s="317"/>
      <c r="E28" s="317"/>
      <c r="F28" s="317"/>
      <c r="G28" s="317"/>
    </row>
    <row r="29" spans="1:7" ht="28.5" customHeight="1" x14ac:dyDescent="0.45">
      <c r="A29" s="899" t="s">
        <v>375</v>
      </c>
      <c r="B29" s="900"/>
      <c r="C29" s="315">
        <f>SUM(C30:C33)</f>
        <v>0</v>
      </c>
      <c r="D29" s="315">
        <f t="shared" ref="D29:G29" si="0">SUM(D30:D33)</f>
        <v>0</v>
      </c>
      <c r="E29" s="315">
        <f t="shared" si="0"/>
        <v>0</v>
      </c>
      <c r="F29" s="315">
        <f t="shared" si="0"/>
        <v>0</v>
      </c>
      <c r="G29" s="315">
        <f t="shared" si="0"/>
        <v>0</v>
      </c>
    </row>
    <row r="30" spans="1:7" ht="28.5" customHeight="1" x14ac:dyDescent="0.45">
      <c r="A30" s="262"/>
      <c r="B30" s="258" t="s">
        <v>376</v>
      </c>
      <c r="C30" s="318"/>
      <c r="D30" s="319"/>
      <c r="E30" s="318"/>
      <c r="F30" s="319"/>
      <c r="G30" s="318"/>
    </row>
    <row r="31" spans="1:7" ht="28.5" customHeight="1" x14ac:dyDescent="0.45">
      <c r="A31" s="262"/>
      <c r="B31" s="257" t="s">
        <v>377</v>
      </c>
      <c r="C31" s="320"/>
      <c r="D31" s="321"/>
      <c r="E31" s="320"/>
      <c r="F31" s="321"/>
      <c r="G31" s="320"/>
    </row>
    <row r="32" spans="1:7" ht="28.5" customHeight="1" x14ac:dyDescent="0.45">
      <c r="A32" s="262"/>
      <c r="B32" s="257" t="s">
        <v>378</v>
      </c>
      <c r="C32" s="320"/>
      <c r="D32" s="321"/>
      <c r="E32" s="320"/>
      <c r="F32" s="321"/>
      <c r="G32" s="320"/>
    </row>
    <row r="33" spans="1:7" ht="28.5" customHeight="1" x14ac:dyDescent="0.45">
      <c r="A33" s="260"/>
      <c r="B33" s="259" t="s">
        <v>379</v>
      </c>
      <c r="C33" s="322"/>
      <c r="D33" s="323"/>
      <c r="E33" s="322"/>
      <c r="F33" s="323"/>
      <c r="G33" s="322"/>
    </row>
    <row r="34" spans="1:7" ht="6.75" customHeight="1" x14ac:dyDescent="0.45"/>
    <row r="35" spans="1:7" ht="31.5" customHeight="1" x14ac:dyDescent="0.45">
      <c r="A35" s="888" t="s">
        <v>400</v>
      </c>
      <c r="B35" s="889"/>
      <c r="C35" s="889"/>
      <c r="D35" s="889"/>
      <c r="E35" s="889"/>
      <c r="F35" s="889"/>
      <c r="G35" s="889"/>
    </row>
  </sheetData>
  <mergeCells count="19">
    <mergeCell ref="A4:G4"/>
    <mergeCell ref="A5:G5"/>
    <mergeCell ref="B8:G8"/>
    <mergeCell ref="D13:G13"/>
    <mergeCell ref="A22:G22"/>
    <mergeCell ref="A19:G19"/>
    <mergeCell ref="A21:G21"/>
    <mergeCell ref="D14:G17"/>
    <mergeCell ref="A35:G35"/>
    <mergeCell ref="A13:C13"/>
    <mergeCell ref="A14:A15"/>
    <mergeCell ref="A16:A17"/>
    <mergeCell ref="B14:C15"/>
    <mergeCell ref="B16:C17"/>
    <mergeCell ref="A20:G20"/>
    <mergeCell ref="A29:B29"/>
    <mergeCell ref="A27:B27"/>
    <mergeCell ref="A28:B28"/>
    <mergeCell ref="A25:B26"/>
  </mergeCells>
  <phoneticPr fontId="1"/>
  <conditionalFormatting sqref="A1:G35">
    <cfRule type="expression" dxfId="0" priority="1">
      <formula>$H$1&lt;1</formula>
    </cfRule>
  </conditionalFormatting>
  <dataValidations count="1">
    <dataValidation type="list" allowBlank="1" showInputMessage="1" showErrorMessage="1" sqref="A14:A17" xr:uid="{036D72D0-3AFA-4A32-BD1A-C84B0D4087BA}">
      <formula1>"■,□"</formula1>
    </dataValidation>
  </dataValidations>
  <pageMargins left="0.70866141732283472" right="0.19685039370078741" top="0.47244094488188981" bottom="0.51181102362204722" header="0.31496062992125984" footer="0.31496062992125984"/>
  <pageSetup paperSize="9" orientation="portrait" blackAndWhite="1"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01"/>
  <sheetViews>
    <sheetView topLeftCell="A2" workbookViewId="0">
      <pane xSplit="1" ySplit="2" topLeftCell="B4" activePane="bottomRight" state="frozen"/>
      <selection activeCell="A2" sqref="A2"/>
      <selection pane="topRight" activeCell="B2" sqref="B2"/>
      <selection pane="bottomLeft" activeCell="A4" sqref="A4"/>
      <selection pane="bottomRight" sqref="A1:A3"/>
    </sheetView>
  </sheetViews>
  <sheetFormatPr defaultRowHeight="25.5" customHeight="1" x14ac:dyDescent="0.45"/>
  <cols>
    <col min="1" max="1" width="18.33203125" style="205" customWidth="1"/>
    <col min="2" max="2" width="7.44140625" style="205" customWidth="1"/>
    <col min="3" max="3" width="8.88671875" style="205"/>
    <col min="4" max="21" width="5.5546875" style="205" customWidth="1"/>
    <col min="22" max="16384" width="8.88671875" style="205"/>
  </cols>
  <sheetData>
    <row r="1" spans="1:21" ht="25.5" customHeight="1" x14ac:dyDescent="0.45">
      <c r="A1" s="921" t="s">
        <v>93</v>
      </c>
      <c r="B1" s="921" t="s">
        <v>98</v>
      </c>
      <c r="C1" s="921"/>
      <c r="D1" s="221"/>
      <c r="E1" s="221"/>
      <c r="F1" s="221"/>
      <c r="G1" s="221"/>
      <c r="H1" s="221"/>
      <c r="I1" s="221"/>
      <c r="J1" s="221"/>
      <c r="K1" s="221"/>
      <c r="L1" s="221"/>
      <c r="M1" s="221"/>
      <c r="N1" s="221"/>
      <c r="O1" s="221"/>
      <c r="P1" s="221"/>
      <c r="Q1" s="221"/>
      <c r="R1" s="221"/>
      <c r="S1" s="221"/>
      <c r="T1" s="221"/>
      <c r="U1" s="221"/>
    </row>
    <row r="2" spans="1:21" ht="25.5" customHeight="1" x14ac:dyDescent="0.45">
      <c r="A2" s="921"/>
      <c r="B2" s="922" t="s">
        <v>252</v>
      </c>
      <c r="C2" s="226" t="s">
        <v>251</v>
      </c>
      <c r="D2" s="918" t="s">
        <v>253</v>
      </c>
      <c r="E2" s="920"/>
      <c r="F2" s="918" t="s">
        <v>254</v>
      </c>
      <c r="G2" s="919"/>
      <c r="H2" s="920"/>
      <c r="I2" s="918" t="s">
        <v>255</v>
      </c>
      <c r="J2" s="919"/>
      <c r="K2" s="919"/>
      <c r="L2" s="919"/>
      <c r="M2" s="919"/>
      <c r="N2" s="919"/>
      <c r="O2" s="919"/>
      <c r="P2" s="919"/>
      <c r="Q2" s="919"/>
      <c r="R2" s="919"/>
      <c r="S2" s="919"/>
      <c r="T2" s="919"/>
      <c r="U2" s="920"/>
    </row>
    <row r="3" spans="1:21" ht="25.5" customHeight="1" x14ac:dyDescent="0.45">
      <c r="A3" s="921"/>
      <c r="B3" s="923"/>
      <c r="C3" s="207" t="s">
        <v>99</v>
      </c>
      <c r="D3" s="227" t="s">
        <v>193</v>
      </c>
      <c r="E3" s="227" t="s">
        <v>194</v>
      </c>
      <c r="F3" s="227" t="s">
        <v>195</v>
      </c>
      <c r="G3" s="227" t="s">
        <v>196</v>
      </c>
      <c r="H3" s="227" t="s">
        <v>197</v>
      </c>
      <c r="I3" s="227" t="s">
        <v>198</v>
      </c>
      <c r="J3" s="227" t="s">
        <v>199</v>
      </c>
      <c r="K3" s="227" t="s">
        <v>200</v>
      </c>
      <c r="L3" s="227" t="s">
        <v>201</v>
      </c>
      <c r="M3" s="227" t="s">
        <v>202</v>
      </c>
      <c r="N3" s="227" t="s">
        <v>203</v>
      </c>
      <c r="O3" s="227" t="s">
        <v>256</v>
      </c>
      <c r="P3" s="227" t="s">
        <v>204</v>
      </c>
      <c r="Q3" s="227" t="s">
        <v>205</v>
      </c>
      <c r="R3" s="227" t="s">
        <v>206</v>
      </c>
      <c r="S3" s="227" t="s">
        <v>207</v>
      </c>
      <c r="T3" s="227" t="s">
        <v>209</v>
      </c>
      <c r="U3" s="227" t="s">
        <v>208</v>
      </c>
    </row>
    <row r="4" spans="1:21" ht="25.5" customHeight="1" x14ac:dyDescent="0.45">
      <c r="A4" s="206"/>
      <c r="B4" s="208"/>
      <c r="C4" s="207"/>
      <c r="D4" s="222" t="s">
        <v>257</v>
      </c>
      <c r="E4" s="222" t="s">
        <v>191</v>
      </c>
      <c r="F4" s="222" t="s">
        <v>191</v>
      </c>
      <c r="G4" s="222" t="s">
        <v>191</v>
      </c>
      <c r="H4" s="222" t="s">
        <v>191</v>
      </c>
      <c r="I4" s="222" t="s">
        <v>191</v>
      </c>
      <c r="J4" s="222" t="s">
        <v>191</v>
      </c>
      <c r="K4" s="222" t="s">
        <v>191</v>
      </c>
      <c r="L4" s="222" t="s">
        <v>191</v>
      </c>
      <c r="M4" s="222" t="s">
        <v>191</v>
      </c>
      <c r="N4" s="222" t="s">
        <v>191</v>
      </c>
      <c r="O4" s="222" t="s">
        <v>191</v>
      </c>
      <c r="P4" s="222" t="s">
        <v>191</v>
      </c>
      <c r="Q4" s="222" t="s">
        <v>191</v>
      </c>
      <c r="R4" s="222" t="s">
        <v>191</v>
      </c>
      <c r="S4" s="222" t="s">
        <v>191</v>
      </c>
      <c r="T4" s="222" t="s">
        <v>191</v>
      </c>
      <c r="U4" s="222" t="s">
        <v>191</v>
      </c>
    </row>
    <row r="5" spans="1:21" ht="25.5" customHeight="1" x14ac:dyDescent="0.45">
      <c r="A5" s="209" t="s">
        <v>42</v>
      </c>
      <c r="B5" s="210">
        <v>15</v>
      </c>
      <c r="C5" s="211">
        <v>7</v>
      </c>
      <c r="D5" s="223" t="s">
        <v>210</v>
      </c>
      <c r="E5" s="223" t="s">
        <v>210</v>
      </c>
      <c r="F5" s="223" t="s">
        <v>210</v>
      </c>
      <c r="G5" s="223" t="s">
        <v>210</v>
      </c>
      <c r="H5" s="223" t="s">
        <v>210</v>
      </c>
      <c r="I5" s="223" t="s">
        <v>210</v>
      </c>
      <c r="J5" s="223" t="s">
        <v>210</v>
      </c>
      <c r="K5" s="223" t="s">
        <v>210</v>
      </c>
      <c r="L5" s="223" t="s">
        <v>210</v>
      </c>
      <c r="M5" s="223"/>
      <c r="N5" s="223" t="s">
        <v>210</v>
      </c>
      <c r="O5" s="222" t="s">
        <v>191</v>
      </c>
      <c r="P5" s="223"/>
      <c r="Q5" s="223"/>
      <c r="R5" s="223"/>
      <c r="S5" s="223"/>
      <c r="T5" s="223"/>
      <c r="U5" s="223" t="s">
        <v>210</v>
      </c>
    </row>
    <row r="6" spans="1:21" ht="25.5" customHeight="1" x14ac:dyDescent="0.45">
      <c r="A6" s="209" t="s">
        <v>100</v>
      </c>
      <c r="B6" s="212">
        <v>7</v>
      </c>
      <c r="C6" s="213">
        <v>11</v>
      </c>
      <c r="D6" s="223" t="s">
        <v>210</v>
      </c>
      <c r="E6" s="223" t="s">
        <v>210</v>
      </c>
      <c r="F6" s="223" t="s">
        <v>210</v>
      </c>
      <c r="G6" s="223" t="s">
        <v>210</v>
      </c>
      <c r="H6" s="223" t="s">
        <v>210</v>
      </c>
      <c r="I6" s="223" t="s">
        <v>210</v>
      </c>
      <c r="J6" s="223" t="s">
        <v>210</v>
      </c>
      <c r="K6" s="223"/>
      <c r="L6" s="223"/>
      <c r="M6" s="223"/>
      <c r="N6" s="223"/>
      <c r="O6" s="222" t="s">
        <v>191</v>
      </c>
      <c r="P6" s="223"/>
      <c r="Q6" s="223"/>
      <c r="R6" s="223"/>
      <c r="S6" s="223"/>
      <c r="T6" s="223"/>
      <c r="U6" s="223"/>
    </row>
    <row r="7" spans="1:21" ht="25.5" customHeight="1" x14ac:dyDescent="0.45">
      <c r="A7" s="214" t="s">
        <v>43</v>
      </c>
      <c r="B7" s="212">
        <v>10</v>
      </c>
      <c r="C7" s="213">
        <v>2.8</v>
      </c>
      <c r="D7" s="223" t="s">
        <v>210</v>
      </c>
      <c r="E7" s="223"/>
      <c r="F7" s="223"/>
      <c r="G7" s="223" t="s">
        <v>192</v>
      </c>
      <c r="H7" s="223" t="s">
        <v>210</v>
      </c>
      <c r="I7" s="223"/>
      <c r="J7" s="223" t="s">
        <v>210</v>
      </c>
      <c r="K7" s="223"/>
      <c r="L7" s="223" t="s">
        <v>210</v>
      </c>
      <c r="M7" s="223"/>
      <c r="N7" s="223" t="s">
        <v>210</v>
      </c>
      <c r="O7" s="222" t="s">
        <v>191</v>
      </c>
      <c r="P7" s="223"/>
      <c r="Q7" s="223"/>
      <c r="R7" s="223"/>
      <c r="S7" s="223"/>
      <c r="T7" s="223" t="s">
        <v>210</v>
      </c>
      <c r="U7" s="223"/>
    </row>
    <row r="8" spans="1:21" ht="25.5" customHeight="1" x14ac:dyDescent="0.45">
      <c r="A8" s="216" t="s">
        <v>101</v>
      </c>
      <c r="B8" s="212">
        <v>3</v>
      </c>
      <c r="C8" s="213">
        <v>2.4</v>
      </c>
      <c r="D8" s="223" t="s">
        <v>210</v>
      </c>
      <c r="E8" s="223" t="s">
        <v>210</v>
      </c>
      <c r="F8" s="223"/>
      <c r="G8" s="223" t="s">
        <v>210</v>
      </c>
      <c r="H8" s="223" t="s">
        <v>210</v>
      </c>
      <c r="I8" s="223"/>
      <c r="J8" s="223" t="s">
        <v>210</v>
      </c>
      <c r="K8" s="223"/>
      <c r="L8" s="223" t="s">
        <v>210</v>
      </c>
      <c r="M8" s="223"/>
      <c r="N8" s="223"/>
      <c r="O8" s="222" t="s">
        <v>191</v>
      </c>
      <c r="P8" s="223"/>
      <c r="Q8" s="223"/>
      <c r="R8" s="223"/>
      <c r="S8" s="223"/>
      <c r="T8" s="223" t="s">
        <v>210</v>
      </c>
      <c r="U8" s="223"/>
    </row>
    <row r="9" spans="1:21" ht="25.5" customHeight="1" x14ac:dyDescent="0.45">
      <c r="A9" s="214" t="s">
        <v>102</v>
      </c>
      <c r="B9" s="212">
        <v>16</v>
      </c>
      <c r="C9" s="213">
        <v>20.100000000000001</v>
      </c>
      <c r="D9" s="223" t="s">
        <v>210</v>
      </c>
      <c r="E9" s="223" t="s">
        <v>210</v>
      </c>
      <c r="F9" s="223" t="s">
        <v>210</v>
      </c>
      <c r="G9" s="223" t="s">
        <v>210</v>
      </c>
      <c r="H9" s="223" t="s">
        <v>210</v>
      </c>
      <c r="I9" s="223"/>
      <c r="J9" s="223" t="s">
        <v>210</v>
      </c>
      <c r="K9" s="223"/>
      <c r="L9" s="223" t="s">
        <v>210</v>
      </c>
      <c r="M9" s="223" t="s">
        <v>210</v>
      </c>
      <c r="N9" s="223" t="s">
        <v>210</v>
      </c>
      <c r="O9" s="222" t="s">
        <v>191</v>
      </c>
      <c r="P9" s="223"/>
      <c r="Q9" s="223"/>
      <c r="R9" s="223"/>
      <c r="S9" s="223" t="s">
        <v>210</v>
      </c>
      <c r="T9" s="223" t="s">
        <v>210</v>
      </c>
      <c r="U9" s="223" t="s">
        <v>210</v>
      </c>
    </row>
    <row r="10" spans="1:21" ht="25.5" customHeight="1" x14ac:dyDescent="0.45">
      <c r="A10" s="215" t="s">
        <v>148</v>
      </c>
      <c r="B10" s="212">
        <v>18</v>
      </c>
      <c r="C10" s="213">
        <v>20.3</v>
      </c>
      <c r="D10" s="223" t="s">
        <v>210</v>
      </c>
      <c r="E10" s="223"/>
      <c r="F10" s="223" t="s">
        <v>210</v>
      </c>
      <c r="G10" s="223" t="s">
        <v>210</v>
      </c>
      <c r="H10" s="223" t="s">
        <v>210</v>
      </c>
      <c r="I10" s="223"/>
      <c r="J10" s="223" t="s">
        <v>210</v>
      </c>
      <c r="K10" s="223"/>
      <c r="L10" s="223" t="s">
        <v>210</v>
      </c>
      <c r="M10" s="223" t="s">
        <v>210</v>
      </c>
      <c r="N10" s="223" t="s">
        <v>210</v>
      </c>
      <c r="O10" s="222" t="s">
        <v>191</v>
      </c>
      <c r="P10" s="223"/>
      <c r="Q10" s="223"/>
      <c r="R10" s="223"/>
      <c r="S10" s="223" t="s">
        <v>210</v>
      </c>
      <c r="T10" s="223" t="s">
        <v>210</v>
      </c>
      <c r="U10" s="223" t="s">
        <v>210</v>
      </c>
    </row>
    <row r="11" spans="1:21" ht="25.5" customHeight="1" x14ac:dyDescent="0.45">
      <c r="A11" s="215" t="s">
        <v>147</v>
      </c>
      <c r="B11" s="212">
        <v>13</v>
      </c>
      <c r="C11" s="213">
        <v>22.200000000000003</v>
      </c>
      <c r="D11" s="223" t="s">
        <v>210</v>
      </c>
      <c r="E11" s="223"/>
      <c r="F11" s="223" t="s">
        <v>210</v>
      </c>
      <c r="G11" s="223" t="s">
        <v>210</v>
      </c>
      <c r="H11" s="223" t="s">
        <v>210</v>
      </c>
      <c r="I11" s="223"/>
      <c r="J11" s="223" t="s">
        <v>210</v>
      </c>
      <c r="K11" s="223"/>
      <c r="L11" s="223" t="s">
        <v>210</v>
      </c>
      <c r="M11" s="223" t="s">
        <v>210</v>
      </c>
      <c r="N11" s="223" t="s">
        <v>210</v>
      </c>
      <c r="O11" s="222" t="s">
        <v>191</v>
      </c>
      <c r="P11" s="223"/>
      <c r="Q11" s="223"/>
      <c r="R11" s="223"/>
      <c r="S11" s="223" t="s">
        <v>210</v>
      </c>
      <c r="T11" s="223" t="s">
        <v>210</v>
      </c>
      <c r="U11" s="223" t="s">
        <v>210</v>
      </c>
    </row>
    <row r="12" spans="1:21" ht="25.5" customHeight="1" x14ac:dyDescent="0.45">
      <c r="A12" s="214" t="s">
        <v>103</v>
      </c>
      <c r="B12" s="212">
        <v>11</v>
      </c>
      <c r="C12" s="213">
        <v>14.7</v>
      </c>
      <c r="D12" s="223" t="s">
        <v>210</v>
      </c>
      <c r="E12" s="223" t="s">
        <v>210</v>
      </c>
      <c r="F12" s="223" t="s">
        <v>210</v>
      </c>
      <c r="G12" s="223" t="s">
        <v>210</v>
      </c>
      <c r="H12" s="223" t="s">
        <v>210</v>
      </c>
      <c r="I12" s="223"/>
      <c r="J12" s="223" t="s">
        <v>210</v>
      </c>
      <c r="K12" s="223"/>
      <c r="L12" s="223" t="s">
        <v>210</v>
      </c>
      <c r="M12" s="223"/>
      <c r="N12" s="223" t="s">
        <v>210</v>
      </c>
      <c r="O12" s="222" t="s">
        <v>191</v>
      </c>
      <c r="P12" s="223" t="s">
        <v>210</v>
      </c>
      <c r="Q12" s="223" t="s">
        <v>210</v>
      </c>
      <c r="R12" s="223"/>
      <c r="S12" s="223" t="s">
        <v>210</v>
      </c>
      <c r="T12" s="223" t="s">
        <v>210</v>
      </c>
      <c r="U12" s="223" t="s">
        <v>210</v>
      </c>
    </row>
    <row r="13" spans="1:21" ht="25.5" customHeight="1" x14ac:dyDescent="0.45">
      <c r="A13" s="215" t="s">
        <v>149</v>
      </c>
      <c r="B13" s="212">
        <v>9</v>
      </c>
      <c r="C13" s="213">
        <v>7</v>
      </c>
      <c r="D13" s="223" t="s">
        <v>210</v>
      </c>
      <c r="E13" s="223" t="s">
        <v>210</v>
      </c>
      <c r="F13" s="223" t="s">
        <v>210</v>
      </c>
      <c r="G13" s="223" t="s">
        <v>210</v>
      </c>
      <c r="H13" s="223" t="s">
        <v>210</v>
      </c>
      <c r="I13" s="223"/>
      <c r="J13" s="223" t="s">
        <v>210</v>
      </c>
      <c r="K13" s="223"/>
      <c r="L13" s="223" t="s">
        <v>210</v>
      </c>
      <c r="M13" s="223" t="s">
        <v>210</v>
      </c>
      <c r="N13" s="223" t="s">
        <v>210</v>
      </c>
      <c r="O13" s="222" t="s">
        <v>191</v>
      </c>
      <c r="P13" s="223"/>
      <c r="Q13" s="224" t="s">
        <v>192</v>
      </c>
      <c r="R13" s="223" t="s">
        <v>210</v>
      </c>
      <c r="S13" s="223" t="s">
        <v>210</v>
      </c>
      <c r="T13" s="223" t="s">
        <v>210</v>
      </c>
      <c r="U13" s="223" t="s">
        <v>210</v>
      </c>
    </row>
    <row r="14" spans="1:21" ht="25.5" customHeight="1" x14ac:dyDescent="0.45">
      <c r="A14" s="215" t="s">
        <v>150</v>
      </c>
      <c r="B14" s="212">
        <v>10</v>
      </c>
      <c r="C14" s="213">
        <v>4.2</v>
      </c>
      <c r="D14" s="223" t="s">
        <v>210</v>
      </c>
      <c r="E14" s="223" t="s">
        <v>210</v>
      </c>
      <c r="F14" s="223" t="s">
        <v>210</v>
      </c>
      <c r="G14" s="223" t="s">
        <v>210</v>
      </c>
      <c r="H14" s="223" t="s">
        <v>210</v>
      </c>
      <c r="I14" s="223"/>
      <c r="J14" s="223" t="s">
        <v>210</v>
      </c>
      <c r="K14" s="223"/>
      <c r="L14" s="223" t="s">
        <v>210</v>
      </c>
      <c r="M14" s="223" t="s">
        <v>210</v>
      </c>
      <c r="N14" s="223" t="s">
        <v>210</v>
      </c>
      <c r="O14" s="222" t="s">
        <v>191</v>
      </c>
      <c r="P14" s="223"/>
      <c r="Q14" s="228"/>
      <c r="R14" s="223" t="s">
        <v>210</v>
      </c>
      <c r="S14" s="223" t="s">
        <v>210</v>
      </c>
      <c r="T14" s="223" t="s">
        <v>210</v>
      </c>
      <c r="U14" s="223" t="s">
        <v>210</v>
      </c>
    </row>
    <row r="15" spans="1:21" ht="25.5" customHeight="1" x14ac:dyDescent="0.45">
      <c r="A15" s="214" t="s">
        <v>104</v>
      </c>
      <c r="B15" s="212">
        <v>6</v>
      </c>
      <c r="C15" s="213">
        <v>7</v>
      </c>
      <c r="D15" s="223" t="s">
        <v>210</v>
      </c>
      <c r="E15" s="223" t="s">
        <v>210</v>
      </c>
      <c r="F15" s="223" t="s">
        <v>210</v>
      </c>
      <c r="G15" s="223" t="s">
        <v>210</v>
      </c>
      <c r="H15" s="223" t="s">
        <v>210</v>
      </c>
      <c r="I15" s="223"/>
      <c r="J15" s="223" t="s">
        <v>210</v>
      </c>
      <c r="K15" s="223"/>
      <c r="L15" s="223" t="s">
        <v>210</v>
      </c>
      <c r="M15" s="223" t="s">
        <v>210</v>
      </c>
      <c r="N15" s="223" t="s">
        <v>210</v>
      </c>
      <c r="O15" s="222" t="s">
        <v>191</v>
      </c>
      <c r="P15" s="223"/>
      <c r="Q15" s="224" t="s">
        <v>192</v>
      </c>
      <c r="R15" s="223" t="s">
        <v>210</v>
      </c>
      <c r="S15" s="223" t="s">
        <v>210</v>
      </c>
      <c r="T15" s="223" t="s">
        <v>210</v>
      </c>
      <c r="U15" s="223" t="s">
        <v>210</v>
      </c>
    </row>
    <row r="16" spans="1:21" ht="25.5" customHeight="1" x14ac:dyDescent="0.45">
      <c r="A16" s="214" t="s">
        <v>105</v>
      </c>
      <c r="B16" s="212">
        <v>12</v>
      </c>
      <c r="C16" s="213">
        <v>19.600000000000001</v>
      </c>
      <c r="D16" s="223" t="s">
        <v>210</v>
      </c>
      <c r="E16" s="223" t="s">
        <v>210</v>
      </c>
      <c r="F16" s="223" t="s">
        <v>210</v>
      </c>
      <c r="G16" s="223" t="s">
        <v>210</v>
      </c>
      <c r="H16" s="223" t="s">
        <v>210</v>
      </c>
      <c r="I16" s="223"/>
      <c r="J16" s="223" t="s">
        <v>210</v>
      </c>
      <c r="K16" s="223"/>
      <c r="L16" s="223" t="s">
        <v>210</v>
      </c>
      <c r="M16" s="223" t="s">
        <v>210</v>
      </c>
      <c r="N16" s="223" t="s">
        <v>210</v>
      </c>
      <c r="O16" s="222" t="s">
        <v>191</v>
      </c>
      <c r="P16" s="223"/>
      <c r="Q16" s="223"/>
      <c r="R16" s="223"/>
      <c r="S16" s="223" t="s">
        <v>210</v>
      </c>
      <c r="T16" s="223" t="s">
        <v>210</v>
      </c>
      <c r="U16" s="223" t="s">
        <v>210</v>
      </c>
    </row>
    <row r="17" spans="1:21" ht="25.5" customHeight="1" x14ac:dyDescent="0.45">
      <c r="A17" s="214" t="s">
        <v>106</v>
      </c>
      <c r="B17" s="210">
        <v>21</v>
      </c>
      <c r="C17" s="213">
        <v>18.5</v>
      </c>
      <c r="D17" s="223" t="s">
        <v>210</v>
      </c>
      <c r="E17" s="223" t="s">
        <v>210</v>
      </c>
      <c r="F17" s="223" t="s">
        <v>210</v>
      </c>
      <c r="G17" s="223" t="s">
        <v>210</v>
      </c>
      <c r="H17" s="223" t="s">
        <v>210</v>
      </c>
      <c r="I17" s="223"/>
      <c r="J17" s="223" t="s">
        <v>210</v>
      </c>
      <c r="K17" s="223"/>
      <c r="L17" s="223" t="s">
        <v>210</v>
      </c>
      <c r="M17" s="225"/>
      <c r="N17" s="223" t="s">
        <v>210</v>
      </c>
      <c r="O17" s="222" t="s">
        <v>191</v>
      </c>
      <c r="P17" s="223"/>
      <c r="Q17" s="223"/>
      <c r="R17" s="223" t="s">
        <v>210</v>
      </c>
      <c r="S17" s="223" t="s">
        <v>210</v>
      </c>
      <c r="T17" s="223"/>
      <c r="U17" s="223" t="s">
        <v>192</v>
      </c>
    </row>
    <row r="18" spans="1:21" ht="25.5" customHeight="1" x14ac:dyDescent="0.45">
      <c r="A18" s="215" t="s">
        <v>140</v>
      </c>
      <c r="B18" s="212">
        <v>4</v>
      </c>
      <c r="C18" s="213">
        <v>9.1</v>
      </c>
      <c r="D18" s="223" t="s">
        <v>210</v>
      </c>
      <c r="E18" s="223"/>
      <c r="F18" s="223"/>
      <c r="G18" s="223" t="s">
        <v>210</v>
      </c>
      <c r="H18" s="223" t="s">
        <v>210</v>
      </c>
      <c r="I18" s="223"/>
      <c r="J18" s="223" t="s">
        <v>210</v>
      </c>
      <c r="K18" s="223"/>
      <c r="L18" s="223" t="s">
        <v>210</v>
      </c>
      <c r="M18" s="225"/>
      <c r="N18" s="223"/>
      <c r="O18" s="222" t="s">
        <v>191</v>
      </c>
      <c r="P18" s="223"/>
      <c r="Q18" s="223"/>
      <c r="R18" s="223"/>
      <c r="S18" s="223"/>
      <c r="T18" s="223" t="s">
        <v>210</v>
      </c>
      <c r="U18" s="223" t="s">
        <v>210</v>
      </c>
    </row>
    <row r="19" spans="1:21" ht="25.5" customHeight="1" x14ac:dyDescent="0.45">
      <c r="A19" s="215" t="s">
        <v>141</v>
      </c>
      <c r="B19" s="212">
        <v>4</v>
      </c>
      <c r="C19" s="213">
        <v>16.3</v>
      </c>
      <c r="D19" s="223" t="s">
        <v>210</v>
      </c>
      <c r="E19" s="223"/>
      <c r="F19" s="223"/>
      <c r="G19" s="223" t="s">
        <v>210</v>
      </c>
      <c r="H19" s="223" t="s">
        <v>210</v>
      </c>
      <c r="I19" s="223"/>
      <c r="J19" s="223" t="s">
        <v>210</v>
      </c>
      <c r="K19" s="223"/>
      <c r="L19" s="223" t="s">
        <v>210</v>
      </c>
      <c r="M19" s="225"/>
      <c r="N19" s="223"/>
      <c r="O19" s="222" t="s">
        <v>191</v>
      </c>
      <c r="P19" s="223"/>
      <c r="Q19" s="223"/>
      <c r="R19" s="223"/>
      <c r="S19" s="223"/>
      <c r="T19" s="223" t="s">
        <v>210</v>
      </c>
      <c r="U19" s="223" t="s">
        <v>210</v>
      </c>
    </row>
    <row r="20" spans="1:21" ht="25.5" customHeight="1" x14ac:dyDescent="0.45">
      <c r="A20" s="215" t="s">
        <v>142</v>
      </c>
      <c r="B20" s="212">
        <v>4</v>
      </c>
      <c r="C20" s="213">
        <v>21.6</v>
      </c>
      <c r="D20" s="223" t="s">
        <v>210</v>
      </c>
      <c r="E20" s="223"/>
      <c r="F20" s="223"/>
      <c r="G20" s="223" t="s">
        <v>210</v>
      </c>
      <c r="H20" s="223" t="s">
        <v>210</v>
      </c>
      <c r="I20" s="223"/>
      <c r="J20" s="223" t="s">
        <v>210</v>
      </c>
      <c r="K20" s="223"/>
      <c r="L20" s="223" t="s">
        <v>210</v>
      </c>
      <c r="M20" s="225"/>
      <c r="N20" s="223"/>
      <c r="O20" s="222" t="s">
        <v>191</v>
      </c>
      <c r="P20" s="223"/>
      <c r="Q20" s="223"/>
      <c r="R20" s="223"/>
      <c r="S20" s="223"/>
      <c r="T20" s="223" t="s">
        <v>210</v>
      </c>
      <c r="U20" s="223" t="s">
        <v>210</v>
      </c>
    </row>
    <row r="21" spans="1:21" ht="25.5" customHeight="1" x14ac:dyDescent="0.45">
      <c r="A21" s="215" t="s">
        <v>144</v>
      </c>
      <c r="B21" s="212">
        <v>32</v>
      </c>
      <c r="C21" s="213">
        <v>51.6</v>
      </c>
      <c r="D21" s="223" t="s">
        <v>210</v>
      </c>
      <c r="E21" s="223"/>
      <c r="F21" s="223" t="s">
        <v>210</v>
      </c>
      <c r="G21" s="223" t="s">
        <v>210</v>
      </c>
      <c r="H21" s="223" t="s">
        <v>210</v>
      </c>
      <c r="I21" s="223"/>
      <c r="J21" s="223" t="s">
        <v>210</v>
      </c>
      <c r="K21" s="223"/>
      <c r="L21" s="223" t="s">
        <v>210</v>
      </c>
      <c r="M21" s="223" t="s">
        <v>210</v>
      </c>
      <c r="N21" s="223" t="s">
        <v>210</v>
      </c>
      <c r="O21" s="222" t="s">
        <v>191</v>
      </c>
      <c r="P21" s="223"/>
      <c r="Q21" s="223"/>
      <c r="R21" s="223" t="s">
        <v>210</v>
      </c>
      <c r="S21" s="223" t="s">
        <v>210</v>
      </c>
      <c r="T21" s="223" t="s">
        <v>210</v>
      </c>
      <c r="U21" s="223" t="s">
        <v>210</v>
      </c>
    </row>
    <row r="22" spans="1:21" ht="25.5" customHeight="1" x14ac:dyDescent="0.45">
      <c r="A22" s="215" t="s">
        <v>145</v>
      </c>
      <c r="B22" s="212">
        <v>16</v>
      </c>
      <c r="C22" s="213">
        <v>9.1999999999999993</v>
      </c>
      <c r="D22" s="223" t="s">
        <v>210</v>
      </c>
      <c r="E22" s="223"/>
      <c r="F22" s="223"/>
      <c r="G22" s="223" t="s">
        <v>210</v>
      </c>
      <c r="H22" s="223" t="s">
        <v>210</v>
      </c>
      <c r="I22" s="223"/>
      <c r="J22" s="223" t="s">
        <v>210</v>
      </c>
      <c r="K22" s="223"/>
      <c r="L22" s="223" t="s">
        <v>210</v>
      </c>
      <c r="M22" s="223" t="s">
        <v>210</v>
      </c>
      <c r="N22" s="223" t="s">
        <v>210</v>
      </c>
      <c r="O22" s="222" t="s">
        <v>191</v>
      </c>
      <c r="P22" s="223"/>
      <c r="Q22" s="223"/>
      <c r="R22" s="223"/>
      <c r="S22" s="223" t="s">
        <v>210</v>
      </c>
      <c r="T22" s="223" t="s">
        <v>210</v>
      </c>
      <c r="U22" s="223" t="s">
        <v>210</v>
      </c>
    </row>
    <row r="23" spans="1:21" ht="25.5" customHeight="1" x14ac:dyDescent="0.45">
      <c r="A23" s="214" t="s">
        <v>107</v>
      </c>
      <c r="B23" s="212">
        <v>12</v>
      </c>
      <c r="C23" s="213">
        <v>9.8000000000000007</v>
      </c>
      <c r="D23" s="223" t="s">
        <v>210</v>
      </c>
      <c r="E23" s="223"/>
      <c r="F23" s="223"/>
      <c r="G23" s="223" t="s">
        <v>210</v>
      </c>
      <c r="H23" s="223" t="s">
        <v>210</v>
      </c>
      <c r="I23" s="223"/>
      <c r="J23" s="223" t="s">
        <v>210</v>
      </c>
      <c r="K23" s="223"/>
      <c r="L23" s="223" t="s">
        <v>210</v>
      </c>
      <c r="M23" s="223"/>
      <c r="N23" s="223"/>
      <c r="O23" s="222" t="s">
        <v>191</v>
      </c>
      <c r="P23" s="223"/>
      <c r="Q23" s="223"/>
      <c r="R23" s="223"/>
      <c r="S23" s="223" t="s">
        <v>210</v>
      </c>
      <c r="T23" s="223"/>
      <c r="U23" s="223" t="s">
        <v>210</v>
      </c>
    </row>
    <row r="24" spans="1:21" ht="25.5" customHeight="1" x14ac:dyDescent="0.45">
      <c r="A24" s="214" t="s">
        <v>108</v>
      </c>
      <c r="B24" s="212">
        <v>7</v>
      </c>
      <c r="C24" s="213">
        <v>21</v>
      </c>
      <c r="D24" s="223" t="s">
        <v>210</v>
      </c>
      <c r="E24" s="223" t="s">
        <v>210</v>
      </c>
      <c r="F24" s="223" t="s">
        <v>210</v>
      </c>
      <c r="G24" s="223" t="s">
        <v>210</v>
      </c>
      <c r="H24" s="223" t="s">
        <v>210</v>
      </c>
      <c r="I24" s="223"/>
      <c r="J24" s="223" t="s">
        <v>210</v>
      </c>
      <c r="K24" s="223"/>
      <c r="L24" s="223" t="s">
        <v>210</v>
      </c>
      <c r="M24" s="223"/>
      <c r="N24" s="223"/>
      <c r="O24" s="222" t="s">
        <v>191</v>
      </c>
      <c r="P24" s="223"/>
      <c r="Q24" s="223"/>
      <c r="R24" s="223"/>
      <c r="S24" s="223"/>
      <c r="T24" s="223"/>
      <c r="U24" s="223" t="s">
        <v>210</v>
      </c>
    </row>
    <row r="25" spans="1:21" ht="25.5" customHeight="1" x14ac:dyDescent="0.45">
      <c r="A25" s="214" t="s">
        <v>109</v>
      </c>
      <c r="B25" s="212">
        <v>10</v>
      </c>
      <c r="C25" s="213">
        <v>8.6999999999999993</v>
      </c>
      <c r="D25" s="223" t="s">
        <v>210</v>
      </c>
      <c r="E25" s="223"/>
      <c r="F25" s="223" t="s">
        <v>210</v>
      </c>
      <c r="G25" s="223" t="s">
        <v>210</v>
      </c>
      <c r="H25" s="223" t="s">
        <v>210</v>
      </c>
      <c r="I25" s="223"/>
      <c r="J25" s="223" t="s">
        <v>210</v>
      </c>
      <c r="K25" s="223"/>
      <c r="L25" s="223" t="s">
        <v>210</v>
      </c>
      <c r="M25" s="223"/>
      <c r="N25" s="223" t="s">
        <v>210</v>
      </c>
      <c r="O25" s="222" t="s">
        <v>191</v>
      </c>
      <c r="P25" s="223"/>
      <c r="Q25" s="223"/>
      <c r="R25" s="223" t="s">
        <v>210</v>
      </c>
      <c r="S25" s="223" t="s">
        <v>210</v>
      </c>
      <c r="T25" s="223" t="s">
        <v>210</v>
      </c>
      <c r="U25" s="223" t="s">
        <v>210</v>
      </c>
    </row>
    <row r="26" spans="1:21" ht="25.5" customHeight="1" x14ac:dyDescent="0.45">
      <c r="A26" s="215" t="s">
        <v>159</v>
      </c>
      <c r="B26" s="212">
        <v>13</v>
      </c>
      <c r="C26" s="213">
        <v>13.3</v>
      </c>
      <c r="D26" s="223" t="s">
        <v>210</v>
      </c>
      <c r="E26" s="223"/>
      <c r="F26" s="223"/>
      <c r="G26" s="223" t="s">
        <v>210</v>
      </c>
      <c r="H26" s="223" t="s">
        <v>210</v>
      </c>
      <c r="I26" s="223"/>
      <c r="J26" s="223" t="s">
        <v>210</v>
      </c>
      <c r="K26" s="223"/>
      <c r="L26" s="223" t="s">
        <v>210</v>
      </c>
      <c r="M26" s="223"/>
      <c r="N26" s="223"/>
      <c r="O26" s="222" t="s">
        <v>191</v>
      </c>
      <c r="P26" s="223" t="s">
        <v>210</v>
      </c>
      <c r="Q26" s="223" t="s">
        <v>210</v>
      </c>
      <c r="R26" s="223" t="s">
        <v>210</v>
      </c>
      <c r="S26" s="223" t="s">
        <v>210</v>
      </c>
      <c r="T26" s="223" t="s">
        <v>210</v>
      </c>
      <c r="U26" s="223"/>
    </row>
    <row r="27" spans="1:21" ht="25.5" customHeight="1" x14ac:dyDescent="0.45">
      <c r="A27" s="214" t="s">
        <v>110</v>
      </c>
      <c r="B27" s="212">
        <v>6</v>
      </c>
      <c r="C27" s="213">
        <v>8.4</v>
      </c>
      <c r="D27" s="223" t="s">
        <v>210</v>
      </c>
      <c r="E27" s="223"/>
      <c r="F27" s="223"/>
      <c r="G27" s="223" t="s">
        <v>210</v>
      </c>
      <c r="H27" s="223" t="s">
        <v>210</v>
      </c>
      <c r="I27" s="223"/>
      <c r="J27" s="223" t="s">
        <v>210</v>
      </c>
      <c r="K27" s="223"/>
      <c r="L27" s="223" t="s">
        <v>210</v>
      </c>
      <c r="M27" s="223" t="s">
        <v>210</v>
      </c>
      <c r="N27" s="223"/>
      <c r="O27" s="222" t="s">
        <v>191</v>
      </c>
      <c r="P27" s="223"/>
      <c r="Q27" s="223"/>
      <c r="R27" s="223"/>
      <c r="S27" s="223" t="s">
        <v>210</v>
      </c>
      <c r="T27" s="223" t="s">
        <v>210</v>
      </c>
      <c r="U27" s="223" t="s">
        <v>210</v>
      </c>
    </row>
    <row r="28" spans="1:21" ht="25.5" customHeight="1" x14ac:dyDescent="0.45">
      <c r="A28" s="214" t="s">
        <v>111</v>
      </c>
      <c r="B28" s="212">
        <v>7</v>
      </c>
      <c r="C28" s="213">
        <v>15.4</v>
      </c>
      <c r="D28" s="223" t="s">
        <v>210</v>
      </c>
      <c r="E28" s="223"/>
      <c r="F28" s="223"/>
      <c r="G28" s="223" t="s">
        <v>210</v>
      </c>
      <c r="H28" s="223" t="s">
        <v>210</v>
      </c>
      <c r="I28" s="223"/>
      <c r="J28" s="223" t="s">
        <v>210</v>
      </c>
      <c r="K28" s="223"/>
      <c r="L28" s="223" t="s">
        <v>210</v>
      </c>
      <c r="M28" s="223"/>
      <c r="N28" s="223"/>
      <c r="O28" s="222" t="s">
        <v>191</v>
      </c>
      <c r="P28" s="223"/>
      <c r="Q28" s="223"/>
      <c r="R28" s="223" t="s">
        <v>210</v>
      </c>
      <c r="S28" s="223"/>
      <c r="T28" s="223" t="s">
        <v>210</v>
      </c>
      <c r="U28" s="223" t="s">
        <v>210</v>
      </c>
    </row>
    <row r="29" spans="1:21" ht="25.5" customHeight="1" x14ac:dyDescent="0.45">
      <c r="A29" s="215" t="s">
        <v>151</v>
      </c>
      <c r="B29" s="212">
        <v>9</v>
      </c>
      <c r="C29" s="213">
        <v>21</v>
      </c>
      <c r="D29" s="223" t="s">
        <v>210</v>
      </c>
      <c r="E29" s="223" t="s">
        <v>210</v>
      </c>
      <c r="F29" s="223" t="s">
        <v>210</v>
      </c>
      <c r="G29" s="223" t="s">
        <v>210</v>
      </c>
      <c r="H29" s="223" t="s">
        <v>210</v>
      </c>
      <c r="I29" s="223"/>
      <c r="J29" s="223" t="s">
        <v>210</v>
      </c>
      <c r="K29" s="223"/>
      <c r="L29" s="223" t="s">
        <v>210</v>
      </c>
      <c r="M29" s="223" t="s">
        <v>210</v>
      </c>
      <c r="N29" s="223"/>
      <c r="O29" s="222" t="s">
        <v>191</v>
      </c>
      <c r="P29" s="223"/>
      <c r="Q29" s="223"/>
      <c r="R29" s="223" t="s">
        <v>210</v>
      </c>
      <c r="S29" s="223" t="s">
        <v>210</v>
      </c>
      <c r="T29" s="223" t="s">
        <v>210</v>
      </c>
      <c r="U29" s="223" t="s">
        <v>210</v>
      </c>
    </row>
    <row r="30" spans="1:21" ht="25.5" customHeight="1" x14ac:dyDescent="0.45">
      <c r="A30" s="215" t="s">
        <v>152</v>
      </c>
      <c r="B30" s="212">
        <v>12</v>
      </c>
      <c r="C30" s="213">
        <v>40</v>
      </c>
      <c r="D30" s="223" t="s">
        <v>210</v>
      </c>
      <c r="E30" s="223" t="s">
        <v>210</v>
      </c>
      <c r="F30" s="223" t="s">
        <v>210</v>
      </c>
      <c r="G30" s="223" t="s">
        <v>210</v>
      </c>
      <c r="H30" s="223" t="s">
        <v>210</v>
      </c>
      <c r="I30" s="223"/>
      <c r="J30" s="223" t="s">
        <v>210</v>
      </c>
      <c r="K30" s="223"/>
      <c r="L30" s="223" t="s">
        <v>210</v>
      </c>
      <c r="M30" s="223" t="s">
        <v>210</v>
      </c>
      <c r="N30" s="223"/>
      <c r="O30" s="222" t="s">
        <v>191</v>
      </c>
      <c r="P30" s="223"/>
      <c r="Q30" s="223"/>
      <c r="R30" s="223" t="s">
        <v>210</v>
      </c>
      <c r="S30" s="223" t="s">
        <v>210</v>
      </c>
      <c r="T30" s="223" t="s">
        <v>210</v>
      </c>
      <c r="U30" s="223" t="s">
        <v>210</v>
      </c>
    </row>
    <row r="31" spans="1:21" ht="25.5" customHeight="1" x14ac:dyDescent="0.45">
      <c r="A31" s="215" t="s">
        <v>153</v>
      </c>
      <c r="B31" s="212">
        <v>6</v>
      </c>
      <c r="C31" s="213">
        <v>19.600000000000001</v>
      </c>
      <c r="D31" s="223" t="s">
        <v>210</v>
      </c>
      <c r="E31" s="223" t="s">
        <v>210</v>
      </c>
      <c r="F31" s="223"/>
      <c r="G31" s="223" t="s">
        <v>210</v>
      </c>
      <c r="H31" s="223" t="s">
        <v>210</v>
      </c>
      <c r="I31" s="223"/>
      <c r="J31" s="223" t="s">
        <v>210</v>
      </c>
      <c r="K31" s="223"/>
      <c r="L31" s="223" t="s">
        <v>210</v>
      </c>
      <c r="M31" s="223" t="s">
        <v>210</v>
      </c>
      <c r="N31" s="223" t="s">
        <v>210</v>
      </c>
      <c r="O31" s="222" t="s">
        <v>191</v>
      </c>
      <c r="P31" s="223"/>
      <c r="Q31" s="224" t="s">
        <v>191</v>
      </c>
      <c r="R31" s="223"/>
      <c r="S31" s="223" t="s">
        <v>210</v>
      </c>
      <c r="T31" s="223" t="s">
        <v>210</v>
      </c>
      <c r="U31" s="223"/>
    </row>
    <row r="32" spans="1:21" ht="25.5" customHeight="1" x14ac:dyDescent="0.45">
      <c r="A32" s="215" t="s">
        <v>155</v>
      </c>
      <c r="B32" s="212">
        <v>13</v>
      </c>
      <c r="C32" s="213">
        <v>25.1</v>
      </c>
      <c r="D32" s="223" t="s">
        <v>210</v>
      </c>
      <c r="E32" s="223"/>
      <c r="F32" s="223"/>
      <c r="G32" s="223" t="s">
        <v>210</v>
      </c>
      <c r="H32" s="223" t="s">
        <v>210</v>
      </c>
      <c r="I32" s="223"/>
      <c r="J32" s="223" t="s">
        <v>210</v>
      </c>
      <c r="K32" s="223"/>
      <c r="L32" s="223" t="s">
        <v>210</v>
      </c>
      <c r="M32" s="223"/>
      <c r="N32" s="223"/>
      <c r="O32" s="222" t="s">
        <v>191</v>
      </c>
      <c r="P32" s="223"/>
      <c r="Q32" s="223"/>
      <c r="R32" s="223"/>
      <c r="S32" s="223" t="s">
        <v>210</v>
      </c>
      <c r="T32" s="223" t="s">
        <v>210</v>
      </c>
      <c r="U32" s="223" t="s">
        <v>210</v>
      </c>
    </row>
    <row r="33" spans="1:21" ht="25.5" customHeight="1" x14ac:dyDescent="0.45">
      <c r="A33" s="215" t="s">
        <v>162</v>
      </c>
      <c r="B33" s="212">
        <v>27</v>
      </c>
      <c r="C33" s="213">
        <v>34.6</v>
      </c>
      <c r="D33" s="223" t="s">
        <v>210</v>
      </c>
      <c r="E33" s="223" t="s">
        <v>210</v>
      </c>
      <c r="F33" s="223" t="s">
        <v>210</v>
      </c>
      <c r="G33" s="223" t="s">
        <v>210</v>
      </c>
      <c r="H33" s="223" t="s">
        <v>210</v>
      </c>
      <c r="I33" s="223"/>
      <c r="J33" s="223" t="s">
        <v>210</v>
      </c>
      <c r="K33" s="223"/>
      <c r="L33" s="223" t="s">
        <v>210</v>
      </c>
      <c r="M33" s="223" t="s">
        <v>210</v>
      </c>
      <c r="N33" s="223" t="s">
        <v>210</v>
      </c>
      <c r="O33" s="222" t="s">
        <v>191</v>
      </c>
      <c r="P33" s="223" t="s">
        <v>210</v>
      </c>
      <c r="Q33" s="223" t="s">
        <v>210</v>
      </c>
      <c r="R33" s="223" t="s">
        <v>210</v>
      </c>
      <c r="S33" s="223"/>
      <c r="T33" s="223" t="s">
        <v>210</v>
      </c>
      <c r="U33" s="223" t="s">
        <v>210</v>
      </c>
    </row>
    <row r="34" spans="1:21" ht="25.5" customHeight="1" x14ac:dyDescent="0.45">
      <c r="A34" s="214" t="s">
        <v>112</v>
      </c>
      <c r="B34" s="212">
        <v>6</v>
      </c>
      <c r="C34" s="213">
        <v>11.9</v>
      </c>
      <c r="D34" s="223" t="s">
        <v>210</v>
      </c>
      <c r="E34" s="223" t="s">
        <v>210</v>
      </c>
      <c r="F34" s="223"/>
      <c r="G34" s="223" t="s">
        <v>210</v>
      </c>
      <c r="H34" s="223" t="s">
        <v>210</v>
      </c>
      <c r="I34" s="223"/>
      <c r="J34" s="223" t="s">
        <v>210</v>
      </c>
      <c r="K34" s="223"/>
      <c r="L34" s="223" t="s">
        <v>210</v>
      </c>
      <c r="M34" s="223" t="s">
        <v>210</v>
      </c>
      <c r="N34" s="223" t="s">
        <v>210</v>
      </c>
      <c r="O34" s="222" t="s">
        <v>191</v>
      </c>
      <c r="P34" s="223" t="s">
        <v>210</v>
      </c>
      <c r="Q34" s="223" t="s">
        <v>210</v>
      </c>
      <c r="R34" s="223"/>
      <c r="S34" s="223" t="s">
        <v>210</v>
      </c>
      <c r="T34" s="223" t="s">
        <v>210</v>
      </c>
      <c r="U34" s="223"/>
    </row>
    <row r="35" spans="1:21" ht="25.5" customHeight="1" x14ac:dyDescent="0.45">
      <c r="A35" s="215" t="s">
        <v>165</v>
      </c>
      <c r="B35" s="212">
        <v>21</v>
      </c>
      <c r="C35" s="213">
        <v>31.8</v>
      </c>
      <c r="D35" s="223" t="s">
        <v>210</v>
      </c>
      <c r="E35" s="223" t="s">
        <v>210</v>
      </c>
      <c r="F35" s="223" t="s">
        <v>210</v>
      </c>
      <c r="G35" s="223" t="s">
        <v>210</v>
      </c>
      <c r="H35" s="223" t="s">
        <v>210</v>
      </c>
      <c r="I35" s="223"/>
      <c r="J35" s="223" t="s">
        <v>210</v>
      </c>
      <c r="K35" s="223"/>
      <c r="L35" s="223" t="s">
        <v>210</v>
      </c>
      <c r="M35" s="223" t="s">
        <v>210</v>
      </c>
      <c r="N35" s="223" t="s">
        <v>210</v>
      </c>
      <c r="O35" s="222" t="s">
        <v>191</v>
      </c>
      <c r="P35" s="223" t="s">
        <v>210</v>
      </c>
      <c r="Q35" s="223" t="s">
        <v>210</v>
      </c>
      <c r="R35" s="223" t="s">
        <v>210</v>
      </c>
      <c r="S35" s="223" t="s">
        <v>210</v>
      </c>
      <c r="T35" s="223" t="s">
        <v>210</v>
      </c>
      <c r="U35" s="223" t="s">
        <v>210</v>
      </c>
    </row>
    <row r="36" spans="1:21" ht="25.5" customHeight="1" x14ac:dyDescent="0.45">
      <c r="A36" s="214" t="s">
        <v>113</v>
      </c>
      <c r="B36" s="212">
        <v>7</v>
      </c>
      <c r="C36" s="213">
        <v>11.1</v>
      </c>
      <c r="D36" s="223" t="s">
        <v>210</v>
      </c>
      <c r="E36" s="223"/>
      <c r="F36" s="223"/>
      <c r="G36" s="223" t="s">
        <v>210</v>
      </c>
      <c r="H36" s="223" t="s">
        <v>210</v>
      </c>
      <c r="I36" s="223"/>
      <c r="J36" s="223" t="s">
        <v>210</v>
      </c>
      <c r="K36" s="223"/>
      <c r="L36" s="223" t="s">
        <v>210</v>
      </c>
      <c r="M36" s="223" t="s">
        <v>210</v>
      </c>
      <c r="N36" s="223" t="s">
        <v>210</v>
      </c>
      <c r="O36" s="222" t="s">
        <v>191</v>
      </c>
      <c r="P36" s="223"/>
      <c r="Q36" s="224" t="s">
        <v>191</v>
      </c>
      <c r="R36" s="223"/>
      <c r="S36" s="223" t="s">
        <v>210</v>
      </c>
      <c r="T36" s="223" t="s">
        <v>210</v>
      </c>
      <c r="U36" s="223" t="s">
        <v>210</v>
      </c>
    </row>
    <row r="37" spans="1:21" ht="25.5" customHeight="1" x14ac:dyDescent="0.45">
      <c r="A37" s="216" t="s">
        <v>248</v>
      </c>
      <c r="B37" s="212">
        <v>9</v>
      </c>
      <c r="C37" s="213">
        <v>11.2</v>
      </c>
      <c r="D37" s="223" t="s">
        <v>210</v>
      </c>
      <c r="E37" s="223" t="s">
        <v>210</v>
      </c>
      <c r="F37" s="223"/>
      <c r="G37" s="223" t="s">
        <v>210</v>
      </c>
      <c r="H37" s="223" t="s">
        <v>210</v>
      </c>
      <c r="I37" s="223"/>
      <c r="J37" s="223" t="s">
        <v>210</v>
      </c>
      <c r="K37" s="223"/>
      <c r="L37" s="223" t="s">
        <v>210</v>
      </c>
      <c r="M37" s="225"/>
      <c r="N37" s="223" t="s">
        <v>210</v>
      </c>
      <c r="O37" s="222" t="s">
        <v>191</v>
      </c>
      <c r="P37" s="223"/>
      <c r="Q37" s="223"/>
      <c r="R37" s="223" t="s">
        <v>210</v>
      </c>
      <c r="S37" s="223" t="s">
        <v>210</v>
      </c>
      <c r="T37" s="223" t="s">
        <v>210</v>
      </c>
      <c r="U37" s="223" t="s">
        <v>210</v>
      </c>
    </row>
    <row r="38" spans="1:21" ht="25.5" customHeight="1" x14ac:dyDescent="0.45">
      <c r="A38" s="216" t="s">
        <v>114</v>
      </c>
      <c r="B38" s="212">
        <v>8</v>
      </c>
      <c r="C38" s="213">
        <v>14.299999999999999</v>
      </c>
      <c r="D38" s="223" t="s">
        <v>210</v>
      </c>
      <c r="E38" s="223" t="s">
        <v>210</v>
      </c>
      <c r="F38" s="223"/>
      <c r="G38" s="223" t="s">
        <v>210</v>
      </c>
      <c r="H38" s="223" t="s">
        <v>210</v>
      </c>
      <c r="I38" s="223"/>
      <c r="J38" s="223" t="s">
        <v>210</v>
      </c>
      <c r="K38" s="223"/>
      <c r="L38" s="223" t="s">
        <v>210</v>
      </c>
      <c r="M38" s="223"/>
      <c r="N38" s="223"/>
      <c r="O38" s="222" t="s">
        <v>191</v>
      </c>
      <c r="P38" s="223"/>
      <c r="Q38" s="223"/>
      <c r="R38" s="223"/>
      <c r="S38" s="223" t="s">
        <v>210</v>
      </c>
      <c r="T38" s="223" t="s">
        <v>210</v>
      </c>
      <c r="U38" s="223" t="s">
        <v>210</v>
      </c>
    </row>
    <row r="39" spans="1:21" ht="25.5" customHeight="1" x14ac:dyDescent="0.45">
      <c r="A39" s="216" t="s">
        <v>115</v>
      </c>
      <c r="B39" s="212">
        <v>7</v>
      </c>
      <c r="C39" s="213">
        <v>12.299999999999999</v>
      </c>
      <c r="D39" s="223" t="s">
        <v>210</v>
      </c>
      <c r="E39" s="223" t="s">
        <v>210</v>
      </c>
      <c r="F39" s="223"/>
      <c r="G39" s="223" t="s">
        <v>210</v>
      </c>
      <c r="H39" s="223" t="s">
        <v>210</v>
      </c>
      <c r="I39" s="223"/>
      <c r="J39" s="223" t="s">
        <v>210</v>
      </c>
      <c r="K39" s="223"/>
      <c r="L39" s="223" t="s">
        <v>210</v>
      </c>
      <c r="M39" s="223"/>
      <c r="N39" s="223"/>
      <c r="O39" s="222" t="s">
        <v>191</v>
      </c>
      <c r="P39" s="223"/>
      <c r="Q39" s="223"/>
      <c r="R39" s="223" t="s">
        <v>210</v>
      </c>
      <c r="S39" s="223" t="s">
        <v>210</v>
      </c>
      <c r="T39" s="223" t="s">
        <v>210</v>
      </c>
      <c r="U39" s="223" t="s">
        <v>210</v>
      </c>
    </row>
    <row r="40" spans="1:21" ht="25.5" customHeight="1" x14ac:dyDescent="0.45">
      <c r="A40" s="216" t="s">
        <v>116</v>
      </c>
      <c r="B40" s="212">
        <v>12</v>
      </c>
      <c r="C40" s="213">
        <v>16.200000000000003</v>
      </c>
      <c r="D40" s="223" t="s">
        <v>210</v>
      </c>
      <c r="E40" s="223" t="s">
        <v>210</v>
      </c>
      <c r="F40" s="223"/>
      <c r="G40" s="223" t="s">
        <v>210</v>
      </c>
      <c r="H40" s="223" t="s">
        <v>210</v>
      </c>
      <c r="I40" s="223"/>
      <c r="J40" s="223" t="s">
        <v>210</v>
      </c>
      <c r="K40" s="223"/>
      <c r="L40" s="223" t="s">
        <v>210</v>
      </c>
      <c r="M40" s="223"/>
      <c r="N40" s="223"/>
      <c r="O40" s="222" t="s">
        <v>191</v>
      </c>
      <c r="P40" s="223"/>
      <c r="Q40" s="223"/>
      <c r="R40" s="223" t="s">
        <v>210</v>
      </c>
      <c r="S40" s="223" t="s">
        <v>210</v>
      </c>
      <c r="T40" s="223" t="s">
        <v>210</v>
      </c>
      <c r="U40" s="223" t="s">
        <v>210</v>
      </c>
    </row>
    <row r="41" spans="1:21" ht="25.5" customHeight="1" x14ac:dyDescent="0.45">
      <c r="A41" s="216" t="s">
        <v>117</v>
      </c>
      <c r="B41" s="212">
        <v>4</v>
      </c>
      <c r="C41" s="213">
        <v>2.9</v>
      </c>
      <c r="D41" s="223" t="s">
        <v>210</v>
      </c>
      <c r="E41" s="223"/>
      <c r="F41" s="223"/>
      <c r="G41" s="223" t="s">
        <v>210</v>
      </c>
      <c r="H41" s="223" t="s">
        <v>210</v>
      </c>
      <c r="I41" s="223"/>
      <c r="J41" s="223" t="s">
        <v>210</v>
      </c>
      <c r="K41" s="223"/>
      <c r="L41" s="223" t="s">
        <v>210</v>
      </c>
      <c r="M41" s="223"/>
      <c r="N41" s="223"/>
      <c r="O41" s="222" t="s">
        <v>191</v>
      </c>
      <c r="P41" s="223"/>
      <c r="Q41" s="223"/>
      <c r="R41" s="223" t="s">
        <v>210</v>
      </c>
      <c r="S41" s="223"/>
      <c r="T41" s="223" t="s">
        <v>210</v>
      </c>
      <c r="U41" s="223" t="s">
        <v>210</v>
      </c>
    </row>
    <row r="42" spans="1:21" ht="25.5" customHeight="1" x14ac:dyDescent="0.45">
      <c r="A42" s="216" t="s">
        <v>118</v>
      </c>
      <c r="B42" s="212">
        <v>10</v>
      </c>
      <c r="C42" s="213">
        <v>17.5</v>
      </c>
      <c r="D42" s="223" t="s">
        <v>210</v>
      </c>
      <c r="E42" s="223" t="s">
        <v>210</v>
      </c>
      <c r="F42" s="223" t="s">
        <v>210</v>
      </c>
      <c r="G42" s="223" t="s">
        <v>210</v>
      </c>
      <c r="H42" s="223" t="s">
        <v>210</v>
      </c>
      <c r="I42" s="223"/>
      <c r="J42" s="223" t="s">
        <v>210</v>
      </c>
      <c r="K42" s="223"/>
      <c r="L42" s="223" t="s">
        <v>210</v>
      </c>
      <c r="M42" s="223"/>
      <c r="N42" s="223" t="s">
        <v>210</v>
      </c>
      <c r="O42" s="222" t="s">
        <v>191</v>
      </c>
      <c r="P42" s="223"/>
      <c r="Q42" s="223"/>
      <c r="R42" s="223" t="s">
        <v>210</v>
      </c>
      <c r="S42" s="223" t="s">
        <v>210</v>
      </c>
      <c r="T42" s="223"/>
      <c r="U42" s="223" t="s">
        <v>210</v>
      </c>
    </row>
    <row r="43" spans="1:21" ht="25.5" customHeight="1" x14ac:dyDescent="0.45">
      <c r="A43" s="214" t="s">
        <v>119</v>
      </c>
      <c r="B43" s="212">
        <v>6</v>
      </c>
      <c r="C43" s="213">
        <v>18.5</v>
      </c>
      <c r="D43" s="223" t="s">
        <v>210</v>
      </c>
      <c r="E43" s="223"/>
      <c r="F43" s="223" t="s">
        <v>210</v>
      </c>
      <c r="G43" s="223" t="s">
        <v>210</v>
      </c>
      <c r="H43" s="223" t="s">
        <v>210</v>
      </c>
      <c r="I43" s="223"/>
      <c r="J43" s="223" t="s">
        <v>210</v>
      </c>
      <c r="K43" s="223"/>
      <c r="L43" s="223" t="s">
        <v>210</v>
      </c>
      <c r="M43" s="223" t="s">
        <v>210</v>
      </c>
      <c r="N43" s="223" t="s">
        <v>210</v>
      </c>
      <c r="O43" s="222" t="s">
        <v>191</v>
      </c>
      <c r="P43" s="223"/>
      <c r="Q43" s="223"/>
      <c r="R43" s="223"/>
      <c r="S43" s="223" t="s">
        <v>210</v>
      </c>
      <c r="T43" s="223" t="s">
        <v>210</v>
      </c>
      <c r="U43" s="223" t="s">
        <v>210</v>
      </c>
    </row>
    <row r="44" spans="1:21" ht="25.5" customHeight="1" x14ac:dyDescent="0.45">
      <c r="A44" s="215" t="s">
        <v>163</v>
      </c>
      <c r="B44" s="212">
        <v>32</v>
      </c>
      <c r="C44" s="213">
        <v>19.3</v>
      </c>
      <c r="D44" s="223" t="s">
        <v>210</v>
      </c>
      <c r="E44" s="223" t="s">
        <v>210</v>
      </c>
      <c r="F44" s="223" t="s">
        <v>210</v>
      </c>
      <c r="G44" s="223" t="s">
        <v>210</v>
      </c>
      <c r="H44" s="223" t="s">
        <v>210</v>
      </c>
      <c r="I44" s="223"/>
      <c r="J44" s="223"/>
      <c r="K44" s="223"/>
      <c r="L44" s="223" t="s">
        <v>210</v>
      </c>
      <c r="M44" s="223" t="s">
        <v>210</v>
      </c>
      <c r="N44" s="223" t="s">
        <v>210</v>
      </c>
      <c r="O44" s="222" t="s">
        <v>191</v>
      </c>
      <c r="P44" s="223" t="s">
        <v>210</v>
      </c>
      <c r="Q44" s="223" t="s">
        <v>210</v>
      </c>
      <c r="R44" s="223" t="s">
        <v>210</v>
      </c>
      <c r="S44" s="223" t="s">
        <v>210</v>
      </c>
      <c r="T44" s="223" t="s">
        <v>210</v>
      </c>
      <c r="U44" s="223" t="s">
        <v>210</v>
      </c>
    </row>
    <row r="45" spans="1:21" ht="25.5" customHeight="1" x14ac:dyDescent="0.45">
      <c r="A45" s="215" t="s">
        <v>164</v>
      </c>
      <c r="B45" s="212">
        <v>35</v>
      </c>
      <c r="C45" s="213">
        <v>30.1</v>
      </c>
      <c r="D45" s="223" t="s">
        <v>210</v>
      </c>
      <c r="E45" s="223" t="s">
        <v>210</v>
      </c>
      <c r="F45" s="223" t="s">
        <v>210</v>
      </c>
      <c r="G45" s="223" t="s">
        <v>210</v>
      </c>
      <c r="H45" s="223" t="s">
        <v>210</v>
      </c>
      <c r="I45" s="223"/>
      <c r="J45" s="223"/>
      <c r="K45" s="223"/>
      <c r="L45" s="223" t="s">
        <v>210</v>
      </c>
      <c r="M45" s="223" t="s">
        <v>210</v>
      </c>
      <c r="N45" s="223" t="s">
        <v>210</v>
      </c>
      <c r="O45" s="222" t="s">
        <v>191</v>
      </c>
      <c r="P45" s="223" t="s">
        <v>210</v>
      </c>
      <c r="Q45" s="223" t="s">
        <v>210</v>
      </c>
      <c r="R45" s="223" t="s">
        <v>210</v>
      </c>
      <c r="S45" s="223" t="s">
        <v>210</v>
      </c>
      <c r="T45" s="223" t="s">
        <v>210</v>
      </c>
      <c r="U45" s="223" t="s">
        <v>210</v>
      </c>
    </row>
    <row r="46" spans="1:21" ht="25.5" customHeight="1" x14ac:dyDescent="0.45">
      <c r="A46" s="215" t="s">
        <v>143</v>
      </c>
      <c r="B46" s="212">
        <v>19</v>
      </c>
      <c r="C46" s="213">
        <v>42</v>
      </c>
      <c r="D46" s="223" t="s">
        <v>210</v>
      </c>
      <c r="E46" s="223" t="s">
        <v>210</v>
      </c>
      <c r="F46" s="223"/>
      <c r="G46" s="223" t="s">
        <v>210</v>
      </c>
      <c r="H46" s="223" t="s">
        <v>210</v>
      </c>
      <c r="I46" s="223"/>
      <c r="J46" s="223"/>
      <c r="K46" s="223"/>
      <c r="L46" s="223" t="s">
        <v>210</v>
      </c>
      <c r="M46" s="223" t="s">
        <v>210</v>
      </c>
      <c r="N46" s="223" t="s">
        <v>210</v>
      </c>
      <c r="O46" s="222" t="s">
        <v>191</v>
      </c>
      <c r="P46" s="223" t="s">
        <v>210</v>
      </c>
      <c r="Q46" s="223" t="s">
        <v>210</v>
      </c>
      <c r="R46" s="223" t="s">
        <v>210</v>
      </c>
      <c r="S46" s="223" t="s">
        <v>210</v>
      </c>
      <c r="T46" s="223" t="s">
        <v>210</v>
      </c>
      <c r="U46" s="223" t="s">
        <v>210</v>
      </c>
    </row>
    <row r="47" spans="1:21" ht="25.5" customHeight="1" x14ac:dyDescent="0.45">
      <c r="A47" s="215" t="s">
        <v>146</v>
      </c>
      <c r="B47" s="212">
        <v>17</v>
      </c>
      <c r="C47" s="213">
        <v>6.8</v>
      </c>
      <c r="D47" s="223" t="s">
        <v>210</v>
      </c>
      <c r="E47" s="223"/>
      <c r="F47" s="223" t="s">
        <v>210</v>
      </c>
      <c r="G47" s="223" t="s">
        <v>210</v>
      </c>
      <c r="H47" s="223" t="s">
        <v>210</v>
      </c>
      <c r="I47" s="223"/>
      <c r="J47" s="223"/>
      <c r="K47" s="223"/>
      <c r="L47" s="223" t="s">
        <v>210</v>
      </c>
      <c r="M47" s="223" t="s">
        <v>210</v>
      </c>
      <c r="N47" s="223" t="s">
        <v>210</v>
      </c>
      <c r="O47" s="222" t="s">
        <v>191</v>
      </c>
      <c r="P47" s="223" t="s">
        <v>210</v>
      </c>
      <c r="Q47" s="223" t="s">
        <v>210</v>
      </c>
      <c r="R47" s="223" t="s">
        <v>210</v>
      </c>
      <c r="S47" s="223" t="s">
        <v>210</v>
      </c>
      <c r="T47" s="223" t="s">
        <v>210</v>
      </c>
      <c r="U47" s="223" t="s">
        <v>210</v>
      </c>
    </row>
    <row r="48" spans="1:21" ht="25.5" customHeight="1" x14ac:dyDescent="0.45">
      <c r="A48" s="215" t="s">
        <v>160</v>
      </c>
      <c r="B48" s="212">
        <v>19</v>
      </c>
      <c r="C48" s="213">
        <v>19.8</v>
      </c>
      <c r="D48" s="223" t="s">
        <v>210</v>
      </c>
      <c r="E48" s="223" t="s">
        <v>210</v>
      </c>
      <c r="F48" s="223"/>
      <c r="G48" s="223" t="s">
        <v>210</v>
      </c>
      <c r="H48" s="223" t="s">
        <v>210</v>
      </c>
      <c r="I48" s="223"/>
      <c r="J48" s="223"/>
      <c r="K48" s="223"/>
      <c r="L48" s="223" t="s">
        <v>210</v>
      </c>
      <c r="M48" s="223" t="s">
        <v>210</v>
      </c>
      <c r="N48" s="223" t="s">
        <v>210</v>
      </c>
      <c r="O48" s="222" t="s">
        <v>191</v>
      </c>
      <c r="P48" s="223" t="s">
        <v>210</v>
      </c>
      <c r="Q48" s="223" t="s">
        <v>210</v>
      </c>
      <c r="R48" s="223" t="s">
        <v>210</v>
      </c>
      <c r="S48" s="223" t="s">
        <v>210</v>
      </c>
      <c r="T48" s="223" t="s">
        <v>210</v>
      </c>
      <c r="U48" s="223" t="s">
        <v>210</v>
      </c>
    </row>
    <row r="49" spans="1:21" ht="25.5" customHeight="1" x14ac:dyDescent="0.45">
      <c r="A49" s="215" t="s">
        <v>161</v>
      </c>
      <c r="B49" s="212">
        <v>31</v>
      </c>
      <c r="C49" s="213">
        <v>29.700000000000003</v>
      </c>
      <c r="D49" s="223" t="s">
        <v>210</v>
      </c>
      <c r="E49" s="223" t="s">
        <v>210</v>
      </c>
      <c r="F49" s="223"/>
      <c r="G49" s="223" t="s">
        <v>210</v>
      </c>
      <c r="H49" s="223" t="s">
        <v>210</v>
      </c>
      <c r="I49" s="223"/>
      <c r="J49" s="223"/>
      <c r="K49" s="223"/>
      <c r="L49" s="223" t="s">
        <v>210</v>
      </c>
      <c r="M49" s="223" t="s">
        <v>210</v>
      </c>
      <c r="N49" s="223" t="s">
        <v>210</v>
      </c>
      <c r="O49" s="222" t="s">
        <v>191</v>
      </c>
      <c r="P49" s="223" t="s">
        <v>210</v>
      </c>
      <c r="Q49" s="223" t="s">
        <v>210</v>
      </c>
      <c r="R49" s="223" t="s">
        <v>210</v>
      </c>
      <c r="S49" s="223" t="s">
        <v>210</v>
      </c>
      <c r="T49" s="223" t="s">
        <v>210</v>
      </c>
      <c r="U49" s="223" t="s">
        <v>210</v>
      </c>
    </row>
    <row r="50" spans="1:21" ht="25.5" customHeight="1" x14ac:dyDescent="0.45">
      <c r="A50" s="215" t="s">
        <v>167</v>
      </c>
      <c r="B50" s="212">
        <v>39</v>
      </c>
      <c r="C50" s="213">
        <v>15.4</v>
      </c>
      <c r="D50" s="223" t="s">
        <v>210</v>
      </c>
      <c r="E50" s="223" t="s">
        <v>210</v>
      </c>
      <c r="F50" s="223" t="s">
        <v>210</v>
      </c>
      <c r="G50" s="223" t="s">
        <v>210</v>
      </c>
      <c r="H50" s="223" t="s">
        <v>210</v>
      </c>
      <c r="I50" s="223"/>
      <c r="J50" s="223"/>
      <c r="K50" s="223"/>
      <c r="L50" s="223" t="s">
        <v>210</v>
      </c>
      <c r="M50" s="223" t="s">
        <v>210</v>
      </c>
      <c r="N50" s="223" t="s">
        <v>210</v>
      </c>
      <c r="O50" s="222" t="s">
        <v>191</v>
      </c>
      <c r="P50" s="223" t="s">
        <v>210</v>
      </c>
      <c r="Q50" s="223" t="s">
        <v>210</v>
      </c>
      <c r="R50" s="223" t="s">
        <v>210</v>
      </c>
      <c r="S50" s="223" t="s">
        <v>210</v>
      </c>
      <c r="T50" s="223" t="s">
        <v>210</v>
      </c>
      <c r="U50" s="223" t="s">
        <v>210</v>
      </c>
    </row>
    <row r="51" spans="1:21" ht="25.5" customHeight="1" x14ac:dyDescent="0.45">
      <c r="A51" s="215" t="s">
        <v>168</v>
      </c>
      <c r="B51" s="212">
        <v>18</v>
      </c>
      <c r="C51" s="213">
        <v>7.7</v>
      </c>
      <c r="D51" s="223" t="s">
        <v>210</v>
      </c>
      <c r="E51" s="223"/>
      <c r="F51" s="223"/>
      <c r="G51" s="223" t="s">
        <v>210</v>
      </c>
      <c r="H51" s="223" t="s">
        <v>210</v>
      </c>
      <c r="I51" s="223"/>
      <c r="J51" s="223"/>
      <c r="K51" s="223"/>
      <c r="L51" s="223" t="s">
        <v>210</v>
      </c>
      <c r="M51" s="223" t="s">
        <v>210</v>
      </c>
      <c r="N51" s="223" t="s">
        <v>210</v>
      </c>
      <c r="O51" s="222" t="s">
        <v>191</v>
      </c>
      <c r="P51" s="223" t="s">
        <v>210</v>
      </c>
      <c r="Q51" s="223" t="s">
        <v>210</v>
      </c>
      <c r="R51" s="223" t="s">
        <v>210</v>
      </c>
      <c r="S51" s="223" t="s">
        <v>210</v>
      </c>
      <c r="T51" s="223" t="s">
        <v>210</v>
      </c>
      <c r="U51" s="223" t="s">
        <v>210</v>
      </c>
    </row>
    <row r="52" spans="1:21" ht="25.5" customHeight="1" x14ac:dyDescent="0.45">
      <c r="A52" s="215" t="s">
        <v>154</v>
      </c>
      <c r="B52" s="212">
        <v>6</v>
      </c>
      <c r="C52" s="213">
        <v>5.6</v>
      </c>
      <c r="D52" s="223" t="s">
        <v>210</v>
      </c>
      <c r="E52" s="225"/>
      <c r="F52" s="223"/>
      <c r="G52" s="223" t="s">
        <v>210</v>
      </c>
      <c r="H52" s="223" t="s">
        <v>210</v>
      </c>
      <c r="I52" s="223"/>
      <c r="J52" s="223"/>
      <c r="K52" s="223"/>
      <c r="L52" s="223" t="s">
        <v>210</v>
      </c>
      <c r="M52" s="223" t="s">
        <v>210</v>
      </c>
      <c r="N52" s="223" t="s">
        <v>210</v>
      </c>
      <c r="O52" s="222" t="s">
        <v>191</v>
      </c>
      <c r="P52" s="223" t="s">
        <v>210</v>
      </c>
      <c r="Q52" s="223" t="s">
        <v>210</v>
      </c>
      <c r="R52" s="223" t="s">
        <v>210</v>
      </c>
      <c r="S52" s="223" t="s">
        <v>210</v>
      </c>
      <c r="T52" s="223" t="s">
        <v>210</v>
      </c>
      <c r="U52" s="223"/>
    </row>
    <row r="53" spans="1:21" ht="25.5" customHeight="1" x14ac:dyDescent="0.45">
      <c r="A53" s="214" t="s">
        <v>120</v>
      </c>
      <c r="B53" s="212">
        <v>5</v>
      </c>
      <c r="C53" s="213">
        <v>11.5</v>
      </c>
      <c r="D53" s="223" t="s">
        <v>210</v>
      </c>
      <c r="E53" s="223"/>
      <c r="F53" s="223"/>
      <c r="G53" s="223" t="s">
        <v>210</v>
      </c>
      <c r="H53" s="223" t="s">
        <v>210</v>
      </c>
      <c r="I53" s="223"/>
      <c r="J53" s="223"/>
      <c r="K53" s="223"/>
      <c r="L53" s="223" t="s">
        <v>210</v>
      </c>
      <c r="M53" s="225"/>
      <c r="N53" s="223" t="s">
        <v>210</v>
      </c>
      <c r="O53" s="222" t="s">
        <v>191</v>
      </c>
      <c r="P53" s="223" t="s">
        <v>210</v>
      </c>
      <c r="Q53" s="223" t="s">
        <v>210</v>
      </c>
      <c r="R53" s="223" t="s">
        <v>210</v>
      </c>
      <c r="S53" s="223" t="s">
        <v>210</v>
      </c>
      <c r="T53" s="223" t="s">
        <v>210</v>
      </c>
      <c r="U53" s="223"/>
    </row>
    <row r="54" spans="1:21" ht="25.5" customHeight="1" x14ac:dyDescent="0.45">
      <c r="A54" s="215" t="s">
        <v>156</v>
      </c>
      <c r="B54" s="212">
        <v>20</v>
      </c>
      <c r="C54" s="213">
        <v>22.8</v>
      </c>
      <c r="D54" s="223" t="s">
        <v>210</v>
      </c>
      <c r="E54" s="225"/>
      <c r="F54" s="223"/>
      <c r="G54" s="223" t="s">
        <v>210</v>
      </c>
      <c r="H54" s="223" t="s">
        <v>210</v>
      </c>
      <c r="I54" s="223"/>
      <c r="J54" s="223"/>
      <c r="K54" s="223"/>
      <c r="L54" s="223" t="s">
        <v>210</v>
      </c>
      <c r="M54" s="223"/>
      <c r="N54" s="223"/>
      <c r="O54" s="222" t="s">
        <v>191</v>
      </c>
      <c r="P54" s="223" t="s">
        <v>210</v>
      </c>
      <c r="Q54" s="223" t="s">
        <v>210</v>
      </c>
      <c r="R54" s="223"/>
      <c r="S54" s="223" t="s">
        <v>210</v>
      </c>
      <c r="T54" s="223" t="s">
        <v>210</v>
      </c>
      <c r="U54" s="223" t="s">
        <v>210</v>
      </c>
    </row>
    <row r="55" spans="1:21" ht="25.5" customHeight="1" x14ac:dyDescent="0.45">
      <c r="A55" s="215" t="s">
        <v>157</v>
      </c>
      <c r="B55" s="212">
        <v>20</v>
      </c>
      <c r="C55" s="213">
        <v>29.400000000000002</v>
      </c>
      <c r="D55" s="223" t="s">
        <v>210</v>
      </c>
      <c r="E55" s="225"/>
      <c r="F55" s="223"/>
      <c r="G55" s="223" t="s">
        <v>210</v>
      </c>
      <c r="H55" s="223" t="s">
        <v>210</v>
      </c>
      <c r="I55" s="223"/>
      <c r="J55" s="223"/>
      <c r="K55" s="223"/>
      <c r="L55" s="223" t="s">
        <v>210</v>
      </c>
      <c r="M55" s="223"/>
      <c r="N55" s="223"/>
      <c r="O55" s="222" t="s">
        <v>191</v>
      </c>
      <c r="P55" s="223" t="s">
        <v>210</v>
      </c>
      <c r="Q55" s="223" t="s">
        <v>210</v>
      </c>
      <c r="R55" s="223"/>
      <c r="S55" s="223" t="s">
        <v>210</v>
      </c>
      <c r="T55" s="223" t="s">
        <v>210</v>
      </c>
      <c r="U55" s="223" t="s">
        <v>210</v>
      </c>
    </row>
    <row r="56" spans="1:21" ht="25.5" customHeight="1" x14ac:dyDescent="0.45">
      <c r="A56" s="215" t="s">
        <v>169</v>
      </c>
      <c r="B56" s="212">
        <v>14</v>
      </c>
      <c r="C56" s="213">
        <v>42.4</v>
      </c>
      <c r="D56" s="223" t="s">
        <v>210</v>
      </c>
      <c r="E56" s="223"/>
      <c r="F56" s="223"/>
      <c r="G56" s="223" t="s">
        <v>210</v>
      </c>
      <c r="H56" s="223" t="s">
        <v>210</v>
      </c>
      <c r="I56" s="223"/>
      <c r="J56" s="223"/>
      <c r="K56" s="223"/>
      <c r="L56" s="223" t="s">
        <v>210</v>
      </c>
      <c r="M56" s="223"/>
      <c r="N56" s="223"/>
      <c r="O56" s="222" t="s">
        <v>191</v>
      </c>
      <c r="P56" s="223"/>
      <c r="Q56" s="223"/>
      <c r="R56" s="223" t="s">
        <v>210</v>
      </c>
      <c r="S56" s="223" t="s">
        <v>210</v>
      </c>
      <c r="T56" s="223" t="s">
        <v>210</v>
      </c>
      <c r="U56" s="223" t="s">
        <v>210</v>
      </c>
    </row>
    <row r="57" spans="1:21" ht="25.5" customHeight="1" x14ac:dyDescent="0.45">
      <c r="A57" s="215" t="s">
        <v>158</v>
      </c>
      <c r="B57" s="212">
        <v>10</v>
      </c>
      <c r="C57" s="213">
        <v>8.9</v>
      </c>
      <c r="D57" s="223" t="s">
        <v>210</v>
      </c>
      <c r="E57" s="223"/>
      <c r="F57" s="223" t="s">
        <v>210</v>
      </c>
      <c r="G57" s="223" t="s">
        <v>210</v>
      </c>
      <c r="H57" s="223" t="s">
        <v>210</v>
      </c>
      <c r="I57" s="223"/>
      <c r="J57" s="223"/>
      <c r="K57" s="223"/>
      <c r="L57" s="223" t="s">
        <v>210</v>
      </c>
      <c r="M57" s="223"/>
      <c r="N57" s="223"/>
      <c r="O57" s="222" t="s">
        <v>191</v>
      </c>
      <c r="P57" s="223"/>
      <c r="Q57" s="223"/>
      <c r="R57" s="223" t="s">
        <v>210</v>
      </c>
      <c r="S57" s="223" t="s">
        <v>210</v>
      </c>
      <c r="T57" s="223" t="s">
        <v>210</v>
      </c>
      <c r="U57" s="223"/>
    </row>
    <row r="58" spans="1:21" ht="25.5" customHeight="1" x14ac:dyDescent="0.45">
      <c r="A58" s="217" t="s">
        <v>170</v>
      </c>
      <c r="B58" s="212">
        <v>7</v>
      </c>
      <c r="C58" s="213">
        <v>7.1999999999999993</v>
      </c>
      <c r="D58" s="223" t="s">
        <v>210</v>
      </c>
      <c r="E58" s="223" t="s">
        <v>210</v>
      </c>
      <c r="F58" s="223"/>
      <c r="G58" s="223" t="s">
        <v>210</v>
      </c>
      <c r="H58" s="223" t="s">
        <v>210</v>
      </c>
      <c r="I58" s="223"/>
      <c r="J58" s="223"/>
      <c r="K58" s="223"/>
      <c r="L58" s="223" t="s">
        <v>210</v>
      </c>
      <c r="M58" s="223" t="s">
        <v>210</v>
      </c>
      <c r="N58" s="223" t="s">
        <v>210</v>
      </c>
      <c r="O58" s="222" t="s">
        <v>191</v>
      </c>
      <c r="P58" s="223" t="s">
        <v>210</v>
      </c>
      <c r="Q58" s="223" t="s">
        <v>210</v>
      </c>
      <c r="R58" s="223" t="s">
        <v>210</v>
      </c>
      <c r="S58" s="223" t="s">
        <v>210</v>
      </c>
      <c r="T58" s="223" t="s">
        <v>210</v>
      </c>
      <c r="U58" s="223" t="s">
        <v>210</v>
      </c>
    </row>
    <row r="59" spans="1:21" ht="25.5" customHeight="1" x14ac:dyDescent="0.45">
      <c r="A59" s="217" t="s">
        <v>171</v>
      </c>
      <c r="B59" s="212">
        <v>13</v>
      </c>
      <c r="C59" s="213">
        <v>19.400000000000002</v>
      </c>
      <c r="D59" s="223" t="s">
        <v>210</v>
      </c>
      <c r="E59" s="223" t="s">
        <v>210</v>
      </c>
      <c r="F59" s="223"/>
      <c r="G59" s="223" t="s">
        <v>210</v>
      </c>
      <c r="H59" s="223" t="s">
        <v>210</v>
      </c>
      <c r="I59" s="223"/>
      <c r="J59" s="223"/>
      <c r="K59" s="223"/>
      <c r="L59" s="223" t="s">
        <v>210</v>
      </c>
      <c r="M59" s="223"/>
      <c r="N59" s="223"/>
      <c r="O59" s="222" t="s">
        <v>191</v>
      </c>
      <c r="P59" s="223" t="s">
        <v>210</v>
      </c>
      <c r="Q59" s="223" t="s">
        <v>210</v>
      </c>
      <c r="R59" s="223" t="s">
        <v>210</v>
      </c>
      <c r="S59" s="223" t="s">
        <v>210</v>
      </c>
      <c r="T59" s="223" t="s">
        <v>210</v>
      </c>
      <c r="U59" s="223" t="s">
        <v>210</v>
      </c>
    </row>
    <row r="60" spans="1:21" ht="25.5" customHeight="1" x14ac:dyDescent="0.45">
      <c r="A60" s="217" t="s">
        <v>172</v>
      </c>
      <c r="B60" s="212">
        <v>28</v>
      </c>
      <c r="C60" s="213">
        <v>12.9</v>
      </c>
      <c r="D60" s="223" t="s">
        <v>210</v>
      </c>
      <c r="E60" s="223" t="s">
        <v>210</v>
      </c>
      <c r="F60" s="223" t="s">
        <v>210</v>
      </c>
      <c r="G60" s="223" t="s">
        <v>210</v>
      </c>
      <c r="H60" s="223" t="s">
        <v>210</v>
      </c>
      <c r="I60" s="223"/>
      <c r="J60" s="223"/>
      <c r="K60" s="223"/>
      <c r="L60" s="223" t="s">
        <v>210</v>
      </c>
      <c r="M60" s="223" t="s">
        <v>210</v>
      </c>
      <c r="N60" s="223" t="s">
        <v>210</v>
      </c>
      <c r="O60" s="222" t="s">
        <v>191</v>
      </c>
      <c r="P60" s="223" t="s">
        <v>210</v>
      </c>
      <c r="Q60" s="223" t="s">
        <v>210</v>
      </c>
      <c r="R60" s="223" t="s">
        <v>210</v>
      </c>
      <c r="S60" s="223" t="s">
        <v>210</v>
      </c>
      <c r="T60" s="223" t="s">
        <v>210</v>
      </c>
      <c r="U60" s="223" t="s">
        <v>210</v>
      </c>
    </row>
    <row r="61" spans="1:21" ht="25.5" customHeight="1" x14ac:dyDescent="0.45">
      <c r="A61" s="217" t="s">
        <v>166</v>
      </c>
      <c r="B61" s="212">
        <v>18</v>
      </c>
      <c r="C61" s="213">
        <v>32.299999999999997</v>
      </c>
      <c r="D61" s="223" t="s">
        <v>210</v>
      </c>
      <c r="E61" s="223" t="s">
        <v>210</v>
      </c>
      <c r="F61" s="223" t="s">
        <v>210</v>
      </c>
      <c r="G61" s="223" t="s">
        <v>210</v>
      </c>
      <c r="H61" s="223" t="s">
        <v>210</v>
      </c>
      <c r="I61" s="223"/>
      <c r="J61" s="223" t="s">
        <v>210</v>
      </c>
      <c r="K61" s="223"/>
      <c r="L61" s="223" t="s">
        <v>210</v>
      </c>
      <c r="M61" s="223" t="s">
        <v>210</v>
      </c>
      <c r="N61" s="223" t="s">
        <v>210</v>
      </c>
      <c r="O61" s="222" t="s">
        <v>191</v>
      </c>
      <c r="P61" s="223" t="s">
        <v>210</v>
      </c>
      <c r="Q61" s="223" t="s">
        <v>210</v>
      </c>
      <c r="R61" s="223" t="s">
        <v>210</v>
      </c>
      <c r="S61" s="223" t="s">
        <v>210</v>
      </c>
      <c r="T61" s="223" t="s">
        <v>210</v>
      </c>
      <c r="U61" s="223" t="s">
        <v>210</v>
      </c>
    </row>
    <row r="62" spans="1:21" ht="25.5" customHeight="1" x14ac:dyDescent="0.45">
      <c r="A62" s="214" t="s">
        <v>44</v>
      </c>
      <c r="B62" s="212">
        <v>17</v>
      </c>
      <c r="C62" s="213">
        <v>17.5</v>
      </c>
      <c r="D62" s="223" t="s">
        <v>210</v>
      </c>
      <c r="E62" s="223"/>
      <c r="F62" s="223" t="s">
        <v>210</v>
      </c>
      <c r="G62" s="223" t="s">
        <v>210</v>
      </c>
      <c r="H62" s="223" t="s">
        <v>210</v>
      </c>
      <c r="I62" s="223"/>
      <c r="J62" s="223" t="s">
        <v>210</v>
      </c>
      <c r="K62" s="223"/>
      <c r="L62" s="223" t="s">
        <v>210</v>
      </c>
      <c r="M62" s="223"/>
      <c r="N62" s="223"/>
      <c r="O62" s="222" t="s">
        <v>191</v>
      </c>
      <c r="P62" s="223"/>
      <c r="Q62" s="223"/>
      <c r="R62" s="223" t="s">
        <v>210</v>
      </c>
      <c r="S62" s="223" t="s">
        <v>210</v>
      </c>
      <c r="T62" s="223"/>
      <c r="U62" s="223" t="s">
        <v>210</v>
      </c>
    </row>
    <row r="63" spans="1:21" ht="25.5" customHeight="1" x14ac:dyDescent="0.45">
      <c r="A63" s="214" t="s">
        <v>121</v>
      </c>
      <c r="B63" s="212">
        <v>17</v>
      </c>
      <c r="C63" s="213">
        <v>21.3</v>
      </c>
      <c r="D63" s="223" t="s">
        <v>210</v>
      </c>
      <c r="E63" s="223"/>
      <c r="F63" s="223" t="s">
        <v>210</v>
      </c>
      <c r="G63" s="223" t="s">
        <v>210</v>
      </c>
      <c r="H63" s="223" t="s">
        <v>210</v>
      </c>
      <c r="I63" s="223"/>
      <c r="J63" s="223" t="s">
        <v>210</v>
      </c>
      <c r="K63" s="223"/>
      <c r="L63" s="223" t="s">
        <v>210</v>
      </c>
      <c r="M63" s="223"/>
      <c r="N63" s="223"/>
      <c r="O63" s="222" t="s">
        <v>191</v>
      </c>
      <c r="P63" s="223"/>
      <c r="Q63" s="223"/>
      <c r="R63" s="223" t="s">
        <v>210</v>
      </c>
      <c r="S63" s="223" t="s">
        <v>210</v>
      </c>
      <c r="T63" s="223"/>
      <c r="U63" s="223" t="s">
        <v>210</v>
      </c>
    </row>
    <row r="64" spans="1:21" ht="25.5" customHeight="1" x14ac:dyDescent="0.45">
      <c r="A64" s="214" t="s">
        <v>94</v>
      </c>
      <c r="B64" s="212">
        <v>17</v>
      </c>
      <c r="C64" s="213">
        <v>21.3</v>
      </c>
      <c r="D64" s="223" t="s">
        <v>210</v>
      </c>
      <c r="E64" s="223"/>
      <c r="F64" s="223" t="s">
        <v>210</v>
      </c>
      <c r="G64" s="223" t="s">
        <v>210</v>
      </c>
      <c r="H64" s="223" t="s">
        <v>210</v>
      </c>
      <c r="I64" s="223"/>
      <c r="J64" s="223" t="s">
        <v>210</v>
      </c>
      <c r="K64" s="223"/>
      <c r="L64" s="223" t="s">
        <v>210</v>
      </c>
      <c r="M64" s="223"/>
      <c r="N64" s="223"/>
      <c r="O64" s="222" t="s">
        <v>191</v>
      </c>
      <c r="P64" s="223"/>
      <c r="Q64" s="223"/>
      <c r="R64" s="223" t="s">
        <v>210</v>
      </c>
      <c r="S64" s="223" t="s">
        <v>210</v>
      </c>
      <c r="T64" s="223"/>
      <c r="U64" s="223" t="s">
        <v>210</v>
      </c>
    </row>
    <row r="65" spans="1:21" ht="25.5" customHeight="1" x14ac:dyDescent="0.45">
      <c r="A65" s="214" t="s">
        <v>95</v>
      </c>
      <c r="B65" s="212">
        <v>14</v>
      </c>
      <c r="C65" s="213">
        <v>21.3</v>
      </c>
      <c r="D65" s="223" t="s">
        <v>210</v>
      </c>
      <c r="E65" s="223"/>
      <c r="F65" s="223" t="s">
        <v>210</v>
      </c>
      <c r="G65" s="223" t="s">
        <v>210</v>
      </c>
      <c r="H65" s="223" t="s">
        <v>210</v>
      </c>
      <c r="I65" s="223"/>
      <c r="J65" s="223" t="s">
        <v>210</v>
      </c>
      <c r="K65" s="223"/>
      <c r="L65" s="223" t="s">
        <v>210</v>
      </c>
      <c r="M65" s="223"/>
      <c r="N65" s="223"/>
      <c r="O65" s="222" t="s">
        <v>191</v>
      </c>
      <c r="P65" s="223"/>
      <c r="Q65" s="223"/>
      <c r="R65" s="223" t="s">
        <v>210</v>
      </c>
      <c r="S65" s="223" t="s">
        <v>210</v>
      </c>
      <c r="T65" s="223"/>
      <c r="U65" s="223" t="s">
        <v>210</v>
      </c>
    </row>
    <row r="66" spans="1:21" ht="25.5" customHeight="1" x14ac:dyDescent="0.45">
      <c r="A66" s="215" t="s">
        <v>173</v>
      </c>
      <c r="B66" s="212">
        <v>23</v>
      </c>
      <c r="C66" s="213">
        <v>10.5</v>
      </c>
      <c r="D66" s="223" t="s">
        <v>210</v>
      </c>
      <c r="E66" s="223"/>
      <c r="F66" s="223" t="s">
        <v>210</v>
      </c>
      <c r="G66" s="223" t="s">
        <v>210</v>
      </c>
      <c r="H66" s="223" t="s">
        <v>210</v>
      </c>
      <c r="I66" s="223"/>
      <c r="J66" s="223" t="s">
        <v>210</v>
      </c>
      <c r="K66" s="223"/>
      <c r="L66" s="223" t="s">
        <v>210</v>
      </c>
      <c r="M66" s="223"/>
      <c r="N66" s="223" t="s">
        <v>210</v>
      </c>
      <c r="O66" s="222" t="s">
        <v>191</v>
      </c>
      <c r="P66" s="223"/>
      <c r="Q66" s="223"/>
      <c r="R66" s="223" t="s">
        <v>210</v>
      </c>
      <c r="S66" s="223" t="s">
        <v>210</v>
      </c>
      <c r="T66" s="223" t="s">
        <v>210</v>
      </c>
      <c r="U66" s="223" t="s">
        <v>210</v>
      </c>
    </row>
    <row r="67" spans="1:21" ht="25.5" customHeight="1" x14ac:dyDescent="0.45">
      <c r="A67" s="215" t="s">
        <v>174</v>
      </c>
      <c r="B67" s="212">
        <v>30</v>
      </c>
      <c r="C67" s="213">
        <v>10.5</v>
      </c>
      <c r="D67" s="223" t="s">
        <v>210</v>
      </c>
      <c r="E67" s="223"/>
      <c r="F67" s="223" t="s">
        <v>210</v>
      </c>
      <c r="G67" s="223" t="s">
        <v>210</v>
      </c>
      <c r="H67" s="223" t="s">
        <v>210</v>
      </c>
      <c r="I67" s="223"/>
      <c r="J67" s="223" t="s">
        <v>210</v>
      </c>
      <c r="K67" s="223"/>
      <c r="L67" s="223" t="s">
        <v>210</v>
      </c>
      <c r="M67" s="223"/>
      <c r="N67" s="223" t="s">
        <v>210</v>
      </c>
      <c r="O67" s="222" t="s">
        <v>191</v>
      </c>
      <c r="P67" s="223"/>
      <c r="Q67" s="223"/>
      <c r="R67" s="223" t="s">
        <v>210</v>
      </c>
      <c r="S67" s="223" t="s">
        <v>210</v>
      </c>
      <c r="T67" s="223" t="s">
        <v>210</v>
      </c>
      <c r="U67" s="223" t="s">
        <v>210</v>
      </c>
    </row>
    <row r="68" spans="1:21" ht="25.5" customHeight="1" x14ac:dyDescent="0.45">
      <c r="A68" s="214" t="s">
        <v>122</v>
      </c>
      <c r="B68" s="212">
        <v>26</v>
      </c>
      <c r="C68" s="213">
        <v>14</v>
      </c>
      <c r="D68" s="223" t="s">
        <v>210</v>
      </c>
      <c r="E68" s="223"/>
      <c r="F68" s="223"/>
      <c r="G68" s="223" t="s">
        <v>210</v>
      </c>
      <c r="H68" s="223" t="s">
        <v>210</v>
      </c>
      <c r="I68" s="223"/>
      <c r="J68" s="223" t="s">
        <v>210</v>
      </c>
      <c r="K68" s="223"/>
      <c r="L68" s="223" t="s">
        <v>210</v>
      </c>
      <c r="M68" s="223"/>
      <c r="N68" s="223"/>
      <c r="O68" s="222" t="s">
        <v>191</v>
      </c>
      <c r="P68" s="223"/>
      <c r="Q68" s="223"/>
      <c r="R68" s="223" t="s">
        <v>210</v>
      </c>
      <c r="S68" s="223" t="s">
        <v>210</v>
      </c>
      <c r="T68" s="223" t="s">
        <v>210</v>
      </c>
      <c r="U68" s="223" t="s">
        <v>210</v>
      </c>
    </row>
    <row r="69" spans="1:21" ht="25.5" customHeight="1" x14ac:dyDescent="0.45">
      <c r="A69" s="214" t="s">
        <v>123</v>
      </c>
      <c r="B69" s="212">
        <v>22</v>
      </c>
      <c r="C69" s="213">
        <v>11.2</v>
      </c>
      <c r="D69" s="223" t="s">
        <v>210</v>
      </c>
      <c r="E69" s="223"/>
      <c r="F69" s="223" t="s">
        <v>210</v>
      </c>
      <c r="G69" s="223" t="s">
        <v>210</v>
      </c>
      <c r="H69" s="223" t="s">
        <v>210</v>
      </c>
      <c r="I69" s="223"/>
      <c r="J69" s="223" t="s">
        <v>210</v>
      </c>
      <c r="K69" s="223"/>
      <c r="L69" s="223" t="s">
        <v>210</v>
      </c>
      <c r="M69" s="223"/>
      <c r="N69" s="223" t="s">
        <v>210</v>
      </c>
      <c r="O69" s="222" t="s">
        <v>191</v>
      </c>
      <c r="P69" s="223"/>
      <c r="Q69" s="223"/>
      <c r="R69" s="223"/>
      <c r="S69" s="223" t="s">
        <v>210</v>
      </c>
      <c r="T69" s="223" t="s">
        <v>210</v>
      </c>
      <c r="U69" s="223" t="s">
        <v>210</v>
      </c>
    </row>
    <row r="70" spans="1:21" ht="25.5" customHeight="1" x14ac:dyDescent="0.45">
      <c r="A70" s="214" t="s">
        <v>124</v>
      </c>
      <c r="B70" s="212">
        <v>15</v>
      </c>
      <c r="C70" s="213">
        <v>8.4</v>
      </c>
      <c r="D70" s="223" t="s">
        <v>210</v>
      </c>
      <c r="E70" s="223"/>
      <c r="F70" s="223"/>
      <c r="G70" s="223" t="s">
        <v>210</v>
      </c>
      <c r="H70" s="223" t="s">
        <v>210</v>
      </c>
      <c r="I70" s="223"/>
      <c r="J70" s="223" t="s">
        <v>210</v>
      </c>
      <c r="K70" s="223"/>
      <c r="L70" s="223" t="s">
        <v>210</v>
      </c>
      <c r="M70" s="223"/>
      <c r="N70" s="223"/>
      <c r="O70" s="222" t="s">
        <v>191</v>
      </c>
      <c r="P70" s="223"/>
      <c r="Q70" s="223"/>
      <c r="R70" s="223" t="s">
        <v>210</v>
      </c>
      <c r="S70" s="223" t="s">
        <v>210</v>
      </c>
      <c r="T70" s="223" t="s">
        <v>210</v>
      </c>
      <c r="U70" s="223" t="s">
        <v>210</v>
      </c>
    </row>
    <row r="71" spans="1:21" ht="25.5" customHeight="1" x14ac:dyDescent="0.45">
      <c r="A71" s="214" t="s">
        <v>125</v>
      </c>
      <c r="B71" s="212">
        <v>13</v>
      </c>
      <c r="C71" s="213">
        <v>14</v>
      </c>
      <c r="D71" s="223" t="s">
        <v>210</v>
      </c>
      <c r="E71" s="223"/>
      <c r="F71" s="223"/>
      <c r="G71" s="223" t="s">
        <v>210</v>
      </c>
      <c r="H71" s="223" t="s">
        <v>210</v>
      </c>
      <c r="I71" s="223"/>
      <c r="J71" s="223" t="s">
        <v>210</v>
      </c>
      <c r="K71" s="223"/>
      <c r="L71" s="223" t="s">
        <v>210</v>
      </c>
      <c r="M71" s="223"/>
      <c r="N71" s="223"/>
      <c r="O71" s="222" t="s">
        <v>191</v>
      </c>
      <c r="P71" s="223"/>
      <c r="Q71" s="223"/>
      <c r="R71" s="223"/>
      <c r="S71" s="223"/>
      <c r="T71" s="223" t="s">
        <v>210</v>
      </c>
      <c r="U71" s="223" t="s">
        <v>210</v>
      </c>
    </row>
    <row r="72" spans="1:21" ht="25.5" customHeight="1" x14ac:dyDescent="0.45">
      <c r="A72" s="214" t="s">
        <v>126</v>
      </c>
      <c r="B72" s="212">
        <v>9</v>
      </c>
      <c r="C72" s="213">
        <v>7</v>
      </c>
      <c r="D72" s="223" t="s">
        <v>210</v>
      </c>
      <c r="E72" s="223"/>
      <c r="F72" s="223"/>
      <c r="G72" s="223" t="s">
        <v>210</v>
      </c>
      <c r="H72" s="223" t="s">
        <v>210</v>
      </c>
      <c r="I72" s="223"/>
      <c r="J72" s="223" t="s">
        <v>210</v>
      </c>
      <c r="K72" s="223"/>
      <c r="L72" s="223" t="s">
        <v>210</v>
      </c>
      <c r="M72" s="223"/>
      <c r="N72" s="223" t="s">
        <v>210</v>
      </c>
      <c r="O72" s="222" t="s">
        <v>191</v>
      </c>
      <c r="P72" s="223"/>
      <c r="Q72" s="223"/>
      <c r="R72" s="223"/>
      <c r="S72" s="223"/>
      <c r="T72" s="223"/>
      <c r="U72" s="223" t="s">
        <v>210</v>
      </c>
    </row>
    <row r="73" spans="1:21" ht="25.5" customHeight="1" x14ac:dyDescent="0.45">
      <c r="A73" s="214" t="s">
        <v>127</v>
      </c>
      <c r="B73" s="212">
        <v>9</v>
      </c>
      <c r="C73" s="213">
        <v>14</v>
      </c>
      <c r="D73" s="223" t="s">
        <v>210</v>
      </c>
      <c r="E73" s="223"/>
      <c r="F73" s="223"/>
      <c r="G73" s="223" t="s">
        <v>210</v>
      </c>
      <c r="H73" s="223" t="s">
        <v>210</v>
      </c>
      <c r="I73" s="223"/>
      <c r="J73" s="223" t="s">
        <v>210</v>
      </c>
      <c r="K73" s="223"/>
      <c r="L73" s="223" t="s">
        <v>210</v>
      </c>
      <c r="M73" s="223"/>
      <c r="N73" s="223"/>
      <c r="O73" s="222" t="s">
        <v>191</v>
      </c>
      <c r="P73" s="223"/>
      <c r="Q73" s="223"/>
      <c r="R73" s="223"/>
      <c r="S73" s="223" t="s">
        <v>210</v>
      </c>
      <c r="T73" s="223" t="s">
        <v>210</v>
      </c>
      <c r="U73" s="223" t="s">
        <v>210</v>
      </c>
    </row>
    <row r="74" spans="1:21" ht="25.5" customHeight="1" x14ac:dyDescent="0.45">
      <c r="A74" s="214" t="s">
        <v>128</v>
      </c>
      <c r="B74" s="212">
        <v>7</v>
      </c>
      <c r="C74" s="213">
        <v>7</v>
      </c>
      <c r="D74" s="223" t="s">
        <v>210</v>
      </c>
      <c r="E74" s="223"/>
      <c r="F74" s="223" t="s">
        <v>192</v>
      </c>
      <c r="G74" s="223" t="s">
        <v>210</v>
      </c>
      <c r="H74" s="223" t="s">
        <v>210</v>
      </c>
      <c r="I74" s="223"/>
      <c r="J74" s="223" t="s">
        <v>210</v>
      </c>
      <c r="K74" s="223"/>
      <c r="L74" s="223" t="s">
        <v>210</v>
      </c>
      <c r="M74" s="223"/>
      <c r="N74" s="223"/>
      <c r="O74" s="222" t="s">
        <v>191</v>
      </c>
      <c r="P74" s="223"/>
      <c r="Q74" s="223"/>
      <c r="R74" s="223"/>
      <c r="S74" s="223"/>
      <c r="T74" s="223" t="s">
        <v>210</v>
      </c>
      <c r="U74" s="223" t="s">
        <v>210</v>
      </c>
    </row>
    <row r="75" spans="1:21" ht="25.5" customHeight="1" x14ac:dyDescent="0.45">
      <c r="A75" s="214" t="s">
        <v>129</v>
      </c>
      <c r="B75" s="212">
        <v>10</v>
      </c>
      <c r="C75" s="213">
        <v>14</v>
      </c>
      <c r="D75" s="223" t="s">
        <v>210</v>
      </c>
      <c r="E75" s="223"/>
      <c r="F75" s="223"/>
      <c r="G75" s="223" t="s">
        <v>210</v>
      </c>
      <c r="H75" s="223" t="s">
        <v>210</v>
      </c>
      <c r="I75" s="223"/>
      <c r="J75" s="223" t="s">
        <v>210</v>
      </c>
      <c r="K75" s="223"/>
      <c r="L75" s="223" t="s">
        <v>210</v>
      </c>
      <c r="M75" s="223"/>
      <c r="N75" s="223"/>
      <c r="O75" s="222" t="s">
        <v>191</v>
      </c>
      <c r="P75" s="223"/>
      <c r="Q75" s="223"/>
      <c r="R75" s="223"/>
      <c r="S75" s="223" t="s">
        <v>210</v>
      </c>
      <c r="T75" s="223"/>
      <c r="U75" s="223" t="s">
        <v>210</v>
      </c>
    </row>
    <row r="76" spans="1:21" ht="25.5" customHeight="1" x14ac:dyDescent="0.45">
      <c r="A76" s="214" t="s">
        <v>130</v>
      </c>
      <c r="B76" s="212">
        <v>7</v>
      </c>
      <c r="C76" s="213">
        <v>10.5</v>
      </c>
      <c r="D76" s="223" t="s">
        <v>210</v>
      </c>
      <c r="E76" s="223"/>
      <c r="F76" s="223"/>
      <c r="G76" s="223" t="s">
        <v>210</v>
      </c>
      <c r="H76" s="223" t="s">
        <v>210</v>
      </c>
      <c r="I76" s="223"/>
      <c r="J76" s="223" t="s">
        <v>210</v>
      </c>
      <c r="K76" s="223"/>
      <c r="L76" s="223" t="s">
        <v>210</v>
      </c>
      <c r="M76" s="223"/>
      <c r="N76" s="223"/>
      <c r="O76" s="222" t="s">
        <v>191</v>
      </c>
      <c r="P76" s="223"/>
      <c r="Q76" s="223"/>
      <c r="R76" s="223" t="s">
        <v>210</v>
      </c>
      <c r="S76" s="223" t="s">
        <v>210</v>
      </c>
      <c r="T76" s="223"/>
      <c r="U76" s="223" t="s">
        <v>210</v>
      </c>
    </row>
    <row r="77" spans="1:21" ht="25.5" customHeight="1" x14ac:dyDescent="0.45">
      <c r="A77" s="216" t="s">
        <v>131</v>
      </c>
      <c r="B77" s="212">
        <v>6</v>
      </c>
      <c r="C77" s="213">
        <v>4.6999999999999993</v>
      </c>
      <c r="D77" s="223" t="s">
        <v>210</v>
      </c>
      <c r="E77" s="223"/>
      <c r="F77" s="223"/>
      <c r="G77" s="223" t="s">
        <v>210</v>
      </c>
      <c r="H77" s="223" t="s">
        <v>210</v>
      </c>
      <c r="I77" s="223"/>
      <c r="J77" s="223" t="s">
        <v>210</v>
      </c>
      <c r="K77" s="223"/>
      <c r="L77" s="223" t="s">
        <v>210</v>
      </c>
      <c r="M77" s="223"/>
      <c r="N77" s="223"/>
      <c r="O77" s="222" t="s">
        <v>191</v>
      </c>
      <c r="P77" s="223"/>
      <c r="Q77" s="223"/>
      <c r="R77" s="223"/>
      <c r="S77" s="223" t="s">
        <v>210</v>
      </c>
      <c r="T77" s="223"/>
      <c r="U77" s="223" t="s">
        <v>210</v>
      </c>
    </row>
    <row r="78" spans="1:21" ht="25.5" customHeight="1" x14ac:dyDescent="0.45">
      <c r="A78" s="214" t="s">
        <v>132</v>
      </c>
      <c r="B78" s="212">
        <v>91</v>
      </c>
      <c r="C78" s="213">
        <v>53.9</v>
      </c>
      <c r="D78" s="223" t="s">
        <v>210</v>
      </c>
      <c r="E78" s="223"/>
      <c r="F78" s="223" t="s">
        <v>210</v>
      </c>
      <c r="G78" s="223" t="s">
        <v>210</v>
      </c>
      <c r="H78" s="223" t="s">
        <v>210</v>
      </c>
      <c r="I78" s="223"/>
      <c r="J78" s="223"/>
      <c r="K78" s="223"/>
      <c r="L78" s="223" t="s">
        <v>210</v>
      </c>
      <c r="M78" s="223" t="s">
        <v>210</v>
      </c>
      <c r="N78" s="223" t="s">
        <v>210</v>
      </c>
      <c r="O78" s="222" t="s">
        <v>191</v>
      </c>
      <c r="P78" s="223" t="s">
        <v>210</v>
      </c>
      <c r="Q78" s="223" t="s">
        <v>210</v>
      </c>
      <c r="R78" s="223" t="s">
        <v>210</v>
      </c>
      <c r="S78" s="223" t="s">
        <v>210</v>
      </c>
      <c r="T78" s="223" t="s">
        <v>210</v>
      </c>
      <c r="U78" s="223" t="s">
        <v>210</v>
      </c>
    </row>
    <row r="79" spans="1:21" ht="25.5" customHeight="1" x14ac:dyDescent="0.45">
      <c r="A79" s="215" t="s">
        <v>175</v>
      </c>
      <c r="B79" s="212">
        <v>54</v>
      </c>
      <c r="C79" s="213">
        <v>19.600000000000001</v>
      </c>
      <c r="D79" s="223" t="s">
        <v>210</v>
      </c>
      <c r="E79" s="223"/>
      <c r="F79" s="223" t="s">
        <v>210</v>
      </c>
      <c r="G79" s="223" t="s">
        <v>210</v>
      </c>
      <c r="H79" s="223" t="s">
        <v>210</v>
      </c>
      <c r="I79" s="223"/>
      <c r="J79" s="223"/>
      <c r="K79" s="223"/>
      <c r="L79" s="223" t="s">
        <v>210</v>
      </c>
      <c r="M79" s="223" t="s">
        <v>210</v>
      </c>
      <c r="N79" s="223" t="s">
        <v>210</v>
      </c>
      <c r="O79" s="222" t="s">
        <v>191</v>
      </c>
      <c r="P79" s="223"/>
      <c r="Q79" s="223" t="s">
        <v>210</v>
      </c>
      <c r="R79" s="223" t="s">
        <v>210</v>
      </c>
      <c r="S79" s="223" t="s">
        <v>210</v>
      </c>
      <c r="T79" s="223" t="s">
        <v>210</v>
      </c>
      <c r="U79" s="223" t="s">
        <v>210</v>
      </c>
    </row>
    <row r="80" spans="1:21" ht="25.5" customHeight="1" x14ac:dyDescent="0.45">
      <c r="A80" s="215" t="s">
        <v>176</v>
      </c>
      <c r="B80" s="212">
        <v>33</v>
      </c>
      <c r="C80" s="213">
        <v>18</v>
      </c>
      <c r="D80" s="223" t="s">
        <v>210</v>
      </c>
      <c r="E80" s="223"/>
      <c r="F80" s="223" t="s">
        <v>210</v>
      </c>
      <c r="G80" s="223" t="s">
        <v>210</v>
      </c>
      <c r="H80" s="223" t="s">
        <v>210</v>
      </c>
      <c r="I80" s="223"/>
      <c r="J80" s="223"/>
      <c r="K80" s="223"/>
      <c r="L80" s="223" t="s">
        <v>210</v>
      </c>
      <c r="M80" s="223" t="s">
        <v>210</v>
      </c>
      <c r="N80" s="223" t="s">
        <v>210</v>
      </c>
      <c r="O80" s="222" t="s">
        <v>191</v>
      </c>
      <c r="P80" s="223" t="s">
        <v>210</v>
      </c>
      <c r="Q80" s="223" t="s">
        <v>210</v>
      </c>
      <c r="R80" s="223" t="s">
        <v>210</v>
      </c>
      <c r="S80" s="223" t="s">
        <v>210</v>
      </c>
      <c r="T80" s="223" t="s">
        <v>210</v>
      </c>
      <c r="U80" s="223" t="s">
        <v>210</v>
      </c>
    </row>
    <row r="81" spans="1:21" ht="25.5" customHeight="1" x14ac:dyDescent="0.45">
      <c r="A81" s="214" t="s">
        <v>133</v>
      </c>
      <c r="B81" s="212">
        <v>72</v>
      </c>
      <c r="C81" s="213">
        <v>63</v>
      </c>
      <c r="D81" s="223" t="s">
        <v>210</v>
      </c>
      <c r="E81" s="223"/>
      <c r="F81" s="223" t="s">
        <v>210</v>
      </c>
      <c r="G81" s="223" t="s">
        <v>210</v>
      </c>
      <c r="H81" s="223" t="s">
        <v>210</v>
      </c>
      <c r="I81" s="223"/>
      <c r="J81" s="223"/>
      <c r="K81" s="223"/>
      <c r="L81" s="223" t="s">
        <v>210</v>
      </c>
      <c r="M81" s="223" t="s">
        <v>210</v>
      </c>
      <c r="N81" s="223" t="s">
        <v>210</v>
      </c>
      <c r="O81" s="222" t="s">
        <v>191</v>
      </c>
      <c r="P81" s="223" t="s">
        <v>210</v>
      </c>
      <c r="Q81" s="223" t="s">
        <v>210</v>
      </c>
      <c r="R81" s="223" t="s">
        <v>210</v>
      </c>
      <c r="S81" s="223" t="s">
        <v>210</v>
      </c>
      <c r="T81" s="223" t="s">
        <v>210</v>
      </c>
      <c r="U81" s="223" t="s">
        <v>210</v>
      </c>
    </row>
    <row r="82" spans="1:21" ht="25.5" customHeight="1" x14ac:dyDescent="0.45">
      <c r="A82" s="215" t="s">
        <v>177</v>
      </c>
      <c r="B82" s="212">
        <v>36</v>
      </c>
      <c r="C82" s="213">
        <v>19.600000000000001</v>
      </c>
      <c r="D82" s="223" t="s">
        <v>210</v>
      </c>
      <c r="E82" s="223"/>
      <c r="F82" s="223" t="s">
        <v>210</v>
      </c>
      <c r="G82" s="223" t="s">
        <v>210</v>
      </c>
      <c r="H82" s="223" t="s">
        <v>210</v>
      </c>
      <c r="I82" s="223"/>
      <c r="J82" s="223"/>
      <c r="K82" s="223"/>
      <c r="L82" s="223" t="s">
        <v>210</v>
      </c>
      <c r="M82" s="223" t="s">
        <v>210</v>
      </c>
      <c r="N82" s="223" t="s">
        <v>210</v>
      </c>
      <c r="O82" s="222" t="s">
        <v>191</v>
      </c>
      <c r="P82" s="223"/>
      <c r="Q82" s="223" t="s">
        <v>210</v>
      </c>
      <c r="R82" s="224" t="s">
        <v>192</v>
      </c>
      <c r="S82" s="223" t="s">
        <v>210</v>
      </c>
      <c r="T82" s="223" t="s">
        <v>210</v>
      </c>
      <c r="U82" s="223" t="s">
        <v>210</v>
      </c>
    </row>
    <row r="83" spans="1:21" ht="25.5" customHeight="1" x14ac:dyDescent="0.45">
      <c r="A83" s="215" t="s">
        <v>178</v>
      </c>
      <c r="B83" s="212">
        <v>7</v>
      </c>
      <c r="C83" s="213">
        <v>17.5</v>
      </c>
      <c r="D83" s="223" t="s">
        <v>210</v>
      </c>
      <c r="E83" s="223"/>
      <c r="F83" s="223" t="s">
        <v>210</v>
      </c>
      <c r="G83" s="223" t="s">
        <v>210</v>
      </c>
      <c r="H83" s="223" t="s">
        <v>210</v>
      </c>
      <c r="I83" s="223"/>
      <c r="J83" s="223"/>
      <c r="K83" s="223"/>
      <c r="L83" s="223" t="s">
        <v>210</v>
      </c>
      <c r="M83" s="223" t="s">
        <v>210</v>
      </c>
      <c r="N83" s="223" t="s">
        <v>210</v>
      </c>
      <c r="O83" s="222" t="s">
        <v>191</v>
      </c>
      <c r="P83" s="223" t="s">
        <v>210</v>
      </c>
      <c r="Q83" s="223" t="s">
        <v>210</v>
      </c>
      <c r="R83" s="223" t="s">
        <v>210</v>
      </c>
      <c r="S83" s="223" t="s">
        <v>210</v>
      </c>
      <c r="T83" s="223" t="s">
        <v>210</v>
      </c>
      <c r="U83" s="223" t="s">
        <v>210</v>
      </c>
    </row>
    <row r="84" spans="1:21" ht="25.5" customHeight="1" x14ac:dyDescent="0.45">
      <c r="A84" s="214" t="s">
        <v>134</v>
      </c>
      <c r="B84" s="212">
        <v>15</v>
      </c>
      <c r="C84" s="213">
        <v>11.2</v>
      </c>
      <c r="D84" s="223" t="s">
        <v>210</v>
      </c>
      <c r="E84" s="223"/>
      <c r="F84" s="223" t="s">
        <v>210</v>
      </c>
      <c r="G84" s="223" t="s">
        <v>210</v>
      </c>
      <c r="H84" s="223" t="s">
        <v>210</v>
      </c>
      <c r="I84" s="223"/>
      <c r="J84" s="223"/>
      <c r="K84" s="223"/>
      <c r="L84" s="223" t="s">
        <v>210</v>
      </c>
      <c r="M84" s="223" t="s">
        <v>210</v>
      </c>
      <c r="N84" s="223" t="s">
        <v>210</v>
      </c>
      <c r="O84" s="222" t="s">
        <v>191</v>
      </c>
      <c r="P84" s="223" t="s">
        <v>210</v>
      </c>
      <c r="Q84" s="223" t="s">
        <v>210</v>
      </c>
      <c r="R84" s="223" t="s">
        <v>210</v>
      </c>
      <c r="S84" s="223" t="s">
        <v>210</v>
      </c>
      <c r="T84" s="223" t="s">
        <v>210</v>
      </c>
      <c r="U84" s="223" t="s">
        <v>210</v>
      </c>
    </row>
    <row r="85" spans="1:21" ht="25.5" customHeight="1" x14ac:dyDescent="0.45">
      <c r="A85" s="214" t="s">
        <v>135</v>
      </c>
      <c r="B85" s="212">
        <v>23</v>
      </c>
      <c r="C85" s="213">
        <v>14</v>
      </c>
      <c r="D85" s="223" t="s">
        <v>210</v>
      </c>
      <c r="E85" s="223"/>
      <c r="F85" s="223" t="s">
        <v>210</v>
      </c>
      <c r="G85" s="223" t="s">
        <v>210</v>
      </c>
      <c r="H85" s="223" t="s">
        <v>210</v>
      </c>
      <c r="I85" s="223"/>
      <c r="J85" s="223"/>
      <c r="K85" s="223"/>
      <c r="L85" s="223" t="s">
        <v>210</v>
      </c>
      <c r="M85" s="223" t="s">
        <v>210</v>
      </c>
      <c r="N85" s="223" t="s">
        <v>210</v>
      </c>
      <c r="O85" s="222" t="s">
        <v>191</v>
      </c>
      <c r="P85" s="223" t="s">
        <v>210</v>
      </c>
      <c r="Q85" s="223" t="s">
        <v>210</v>
      </c>
      <c r="R85" s="223" t="s">
        <v>210</v>
      </c>
      <c r="S85" s="223" t="s">
        <v>210</v>
      </c>
      <c r="T85" s="223" t="s">
        <v>210</v>
      </c>
      <c r="U85" s="223" t="s">
        <v>210</v>
      </c>
    </row>
    <row r="86" spans="1:21" ht="25.5" customHeight="1" x14ac:dyDescent="0.45">
      <c r="A86" s="214" t="s">
        <v>136</v>
      </c>
      <c r="B86" s="229">
        <v>28</v>
      </c>
      <c r="C86" s="213">
        <v>14</v>
      </c>
      <c r="D86" s="223" t="s">
        <v>210</v>
      </c>
      <c r="E86" s="223"/>
      <c r="F86" s="223" t="s">
        <v>210</v>
      </c>
      <c r="G86" s="223" t="s">
        <v>210</v>
      </c>
      <c r="H86" s="223" t="s">
        <v>210</v>
      </c>
      <c r="I86" s="223"/>
      <c r="J86" s="223"/>
      <c r="K86" s="223"/>
      <c r="L86" s="223" t="s">
        <v>210</v>
      </c>
      <c r="M86" s="223" t="s">
        <v>210</v>
      </c>
      <c r="N86" s="223" t="s">
        <v>210</v>
      </c>
      <c r="O86" s="222" t="s">
        <v>191</v>
      </c>
      <c r="P86" s="223" t="s">
        <v>210</v>
      </c>
      <c r="Q86" s="223" t="s">
        <v>210</v>
      </c>
      <c r="R86" s="223" t="s">
        <v>210</v>
      </c>
      <c r="S86" s="223" t="s">
        <v>210</v>
      </c>
      <c r="T86" s="223" t="s">
        <v>210</v>
      </c>
      <c r="U86" s="223" t="s">
        <v>210</v>
      </c>
    </row>
    <row r="87" spans="1:21" ht="25.5" customHeight="1" x14ac:dyDescent="0.45">
      <c r="A87" s="214" t="s">
        <v>137</v>
      </c>
      <c r="B87" s="212">
        <v>28</v>
      </c>
      <c r="C87" s="213">
        <v>14.7</v>
      </c>
      <c r="D87" s="223" t="s">
        <v>210</v>
      </c>
      <c r="E87" s="223"/>
      <c r="F87" s="223" t="s">
        <v>210</v>
      </c>
      <c r="G87" s="223" t="s">
        <v>210</v>
      </c>
      <c r="H87" s="223" t="s">
        <v>210</v>
      </c>
      <c r="I87" s="223"/>
      <c r="J87" s="223"/>
      <c r="K87" s="223"/>
      <c r="L87" s="223" t="s">
        <v>210</v>
      </c>
      <c r="M87" s="223" t="s">
        <v>210</v>
      </c>
      <c r="N87" s="223" t="s">
        <v>210</v>
      </c>
      <c r="O87" s="222" t="s">
        <v>191</v>
      </c>
      <c r="P87" s="223" t="s">
        <v>210</v>
      </c>
      <c r="Q87" s="223" t="s">
        <v>210</v>
      </c>
      <c r="R87" s="223" t="s">
        <v>210</v>
      </c>
      <c r="S87" s="223" t="s">
        <v>210</v>
      </c>
      <c r="T87" s="223" t="s">
        <v>210</v>
      </c>
      <c r="U87" s="223" t="s">
        <v>210</v>
      </c>
    </row>
    <row r="88" spans="1:21" ht="25.5" customHeight="1" x14ac:dyDescent="0.45">
      <c r="A88" s="214" t="s">
        <v>138</v>
      </c>
      <c r="B88" s="212">
        <v>25</v>
      </c>
      <c r="C88" s="213">
        <v>14.7</v>
      </c>
      <c r="D88" s="223" t="s">
        <v>210</v>
      </c>
      <c r="E88" s="223"/>
      <c r="F88" s="223" t="s">
        <v>210</v>
      </c>
      <c r="G88" s="223" t="s">
        <v>210</v>
      </c>
      <c r="H88" s="223" t="s">
        <v>210</v>
      </c>
      <c r="I88" s="223"/>
      <c r="J88" s="223"/>
      <c r="K88" s="223"/>
      <c r="L88" s="223" t="s">
        <v>210</v>
      </c>
      <c r="M88" s="223" t="s">
        <v>210</v>
      </c>
      <c r="N88" s="223" t="s">
        <v>210</v>
      </c>
      <c r="O88" s="222" t="s">
        <v>191</v>
      </c>
      <c r="P88" s="223" t="s">
        <v>210</v>
      </c>
      <c r="Q88" s="223" t="s">
        <v>210</v>
      </c>
      <c r="R88" s="223" t="s">
        <v>210</v>
      </c>
      <c r="S88" s="223" t="s">
        <v>210</v>
      </c>
      <c r="T88" s="223" t="s">
        <v>210</v>
      </c>
      <c r="U88" s="223" t="s">
        <v>210</v>
      </c>
    </row>
    <row r="89" spans="1:21" ht="25.5" customHeight="1" x14ac:dyDescent="0.45">
      <c r="A89" s="214" t="s">
        <v>45</v>
      </c>
      <c r="B89" s="212">
        <v>12</v>
      </c>
      <c r="C89" s="213">
        <v>66.099999999999994</v>
      </c>
      <c r="D89" s="223" t="s">
        <v>210</v>
      </c>
      <c r="E89" s="223"/>
      <c r="F89" s="223"/>
      <c r="G89" s="223" t="s">
        <v>210</v>
      </c>
      <c r="H89" s="223" t="s">
        <v>210</v>
      </c>
      <c r="I89" s="223"/>
      <c r="J89" s="223" t="s">
        <v>210</v>
      </c>
      <c r="K89" s="223"/>
      <c r="L89" s="223" t="s">
        <v>210</v>
      </c>
      <c r="M89" s="223"/>
      <c r="N89" s="223"/>
      <c r="O89" s="222" t="s">
        <v>191</v>
      </c>
      <c r="P89" s="223"/>
      <c r="Q89" s="223"/>
      <c r="R89" s="223"/>
      <c r="S89" s="223"/>
      <c r="T89" s="223" t="s">
        <v>210</v>
      </c>
      <c r="U89" s="223"/>
    </row>
    <row r="90" spans="1:21" ht="25.5" customHeight="1" x14ac:dyDescent="0.45">
      <c r="A90" s="214" t="s">
        <v>96</v>
      </c>
      <c r="B90" s="212">
        <v>15</v>
      </c>
      <c r="C90" s="213">
        <v>11.2</v>
      </c>
      <c r="D90" s="223" t="s">
        <v>210</v>
      </c>
      <c r="E90" s="223"/>
      <c r="F90" s="223"/>
      <c r="G90" s="223" t="s">
        <v>210</v>
      </c>
      <c r="H90" s="223" t="s">
        <v>210</v>
      </c>
      <c r="I90" s="223"/>
      <c r="J90" s="223" t="s">
        <v>210</v>
      </c>
      <c r="K90" s="223"/>
      <c r="L90" s="223" t="s">
        <v>210</v>
      </c>
      <c r="M90" s="223" t="s">
        <v>210</v>
      </c>
      <c r="N90" s="223"/>
      <c r="O90" s="222" t="s">
        <v>191</v>
      </c>
      <c r="P90" s="223" t="s">
        <v>210</v>
      </c>
      <c r="Q90" s="223" t="s">
        <v>210</v>
      </c>
      <c r="R90" s="223" t="s">
        <v>210</v>
      </c>
      <c r="S90" s="223" t="s">
        <v>210</v>
      </c>
      <c r="T90" s="223" t="s">
        <v>210</v>
      </c>
      <c r="U90" s="223" t="s">
        <v>210</v>
      </c>
    </row>
    <row r="91" spans="1:21" ht="25.5" customHeight="1" x14ac:dyDescent="0.45">
      <c r="A91" s="218" t="s">
        <v>179</v>
      </c>
      <c r="B91" s="219" t="s">
        <v>139</v>
      </c>
      <c r="C91" s="213">
        <v>16.100000000000001</v>
      </c>
      <c r="D91" s="223" t="s">
        <v>210</v>
      </c>
      <c r="E91" s="223"/>
      <c r="F91" s="223"/>
      <c r="G91" s="223" t="s">
        <v>210</v>
      </c>
      <c r="H91" s="223" t="s">
        <v>210</v>
      </c>
      <c r="I91" s="223"/>
      <c r="J91" s="223" t="s">
        <v>210</v>
      </c>
      <c r="K91" s="223"/>
      <c r="L91" s="223"/>
      <c r="M91" s="223"/>
      <c r="N91" s="223" t="s">
        <v>210</v>
      </c>
      <c r="O91" s="222" t="s">
        <v>191</v>
      </c>
      <c r="P91" s="223"/>
      <c r="Q91" s="223"/>
      <c r="R91" s="223"/>
      <c r="S91" s="223"/>
      <c r="T91" s="223"/>
      <c r="U91" s="223"/>
    </row>
    <row r="92" spans="1:21" ht="25.5" customHeight="1" x14ac:dyDescent="0.45">
      <c r="A92" s="218" t="s">
        <v>185</v>
      </c>
      <c r="B92" s="219" t="s">
        <v>139</v>
      </c>
      <c r="C92" s="213">
        <v>9.1</v>
      </c>
      <c r="D92" s="223" t="s">
        <v>210</v>
      </c>
      <c r="E92" s="223"/>
      <c r="F92" s="223"/>
      <c r="G92" s="223" t="s">
        <v>210</v>
      </c>
      <c r="H92" s="223" t="s">
        <v>210</v>
      </c>
      <c r="I92" s="223"/>
      <c r="J92" s="223" t="s">
        <v>210</v>
      </c>
      <c r="K92" s="223"/>
      <c r="L92" s="223"/>
      <c r="M92" s="223"/>
      <c r="N92" s="223" t="s">
        <v>210</v>
      </c>
      <c r="O92" s="222" t="s">
        <v>191</v>
      </c>
      <c r="P92" s="223"/>
      <c r="Q92" s="223"/>
      <c r="R92" s="223"/>
      <c r="S92" s="223"/>
      <c r="T92" s="223"/>
      <c r="U92" s="223"/>
    </row>
    <row r="93" spans="1:21" ht="25.5" customHeight="1" x14ac:dyDescent="0.45">
      <c r="A93" s="218" t="s">
        <v>180</v>
      </c>
      <c r="B93" s="219" t="s">
        <v>139</v>
      </c>
      <c r="C93" s="213">
        <v>18.600000000000001</v>
      </c>
      <c r="D93" s="223" t="s">
        <v>210</v>
      </c>
      <c r="E93" s="223"/>
      <c r="F93" s="223"/>
      <c r="G93" s="223" t="s">
        <v>210</v>
      </c>
      <c r="H93" s="223" t="s">
        <v>210</v>
      </c>
      <c r="I93" s="223"/>
      <c r="J93" s="223" t="s">
        <v>210</v>
      </c>
      <c r="K93" s="223"/>
      <c r="L93" s="223"/>
      <c r="M93" s="223"/>
      <c r="N93" s="223" t="s">
        <v>210</v>
      </c>
      <c r="O93" s="222" t="s">
        <v>191</v>
      </c>
      <c r="P93" s="223"/>
      <c r="Q93" s="223"/>
      <c r="R93" s="223"/>
      <c r="S93" s="223"/>
      <c r="T93" s="223"/>
      <c r="U93" s="223"/>
    </row>
    <row r="94" spans="1:21" ht="25.5" customHeight="1" x14ac:dyDescent="0.45">
      <c r="A94" s="218" t="s">
        <v>188</v>
      </c>
      <c r="B94" s="219" t="s">
        <v>139</v>
      </c>
      <c r="C94" s="213">
        <v>15.799999999999999</v>
      </c>
      <c r="D94" s="223" t="s">
        <v>210</v>
      </c>
      <c r="E94" s="223"/>
      <c r="F94" s="223"/>
      <c r="G94" s="223" t="s">
        <v>210</v>
      </c>
      <c r="H94" s="223" t="s">
        <v>210</v>
      </c>
      <c r="I94" s="223"/>
      <c r="J94" s="223" t="s">
        <v>210</v>
      </c>
      <c r="K94" s="223"/>
      <c r="L94" s="223"/>
      <c r="M94" s="223"/>
      <c r="N94" s="223" t="s">
        <v>210</v>
      </c>
      <c r="O94" s="222" t="s">
        <v>191</v>
      </c>
      <c r="P94" s="223"/>
      <c r="Q94" s="223"/>
      <c r="R94" s="223"/>
      <c r="S94" s="223"/>
      <c r="T94" s="223"/>
      <c r="U94" s="223"/>
    </row>
    <row r="95" spans="1:21" ht="25.5" customHeight="1" x14ac:dyDescent="0.45">
      <c r="A95" s="218" t="s">
        <v>181</v>
      </c>
      <c r="B95" s="219" t="s">
        <v>139</v>
      </c>
      <c r="C95" s="213">
        <v>12.6</v>
      </c>
      <c r="D95" s="223" t="s">
        <v>210</v>
      </c>
      <c r="E95" s="223"/>
      <c r="F95" s="223"/>
      <c r="G95" s="223" t="s">
        <v>210</v>
      </c>
      <c r="H95" s="223" t="s">
        <v>210</v>
      </c>
      <c r="I95" s="223"/>
      <c r="J95" s="223" t="s">
        <v>210</v>
      </c>
      <c r="K95" s="223"/>
      <c r="L95" s="223"/>
      <c r="M95" s="223"/>
      <c r="N95" s="223" t="s">
        <v>210</v>
      </c>
      <c r="O95" s="222" t="s">
        <v>191</v>
      </c>
      <c r="P95" s="223"/>
      <c r="Q95" s="223"/>
      <c r="R95" s="223"/>
      <c r="S95" s="223"/>
      <c r="T95" s="223"/>
      <c r="U95" s="223"/>
    </row>
    <row r="96" spans="1:21" ht="25.5" customHeight="1" x14ac:dyDescent="0.45">
      <c r="A96" s="218" t="s">
        <v>239</v>
      </c>
      <c r="B96" s="212">
        <v>3</v>
      </c>
      <c r="C96" s="213">
        <v>17.5</v>
      </c>
      <c r="D96" s="223" t="s">
        <v>210</v>
      </c>
      <c r="E96" s="223"/>
      <c r="F96" s="223"/>
      <c r="G96" s="223" t="s">
        <v>210</v>
      </c>
      <c r="H96" s="223" t="s">
        <v>210</v>
      </c>
      <c r="I96" s="223"/>
      <c r="J96" s="223" t="s">
        <v>210</v>
      </c>
      <c r="K96" s="223"/>
      <c r="L96" s="223"/>
      <c r="M96" s="223"/>
      <c r="N96" s="223" t="s">
        <v>210</v>
      </c>
      <c r="O96" s="222" t="s">
        <v>191</v>
      </c>
      <c r="P96" s="223"/>
      <c r="Q96" s="223"/>
      <c r="R96" s="223"/>
      <c r="S96" s="223"/>
      <c r="T96" s="223"/>
      <c r="U96" s="223"/>
    </row>
    <row r="97" spans="1:21" ht="25.5" customHeight="1" x14ac:dyDescent="0.45">
      <c r="A97" s="218" t="s">
        <v>182</v>
      </c>
      <c r="B97" s="212">
        <v>3</v>
      </c>
      <c r="C97" s="213">
        <v>10.5</v>
      </c>
      <c r="D97" s="223" t="s">
        <v>210</v>
      </c>
      <c r="E97" s="223"/>
      <c r="F97" s="223"/>
      <c r="G97" s="223" t="s">
        <v>210</v>
      </c>
      <c r="H97" s="223" t="s">
        <v>210</v>
      </c>
      <c r="I97" s="223"/>
      <c r="J97" s="223" t="s">
        <v>210</v>
      </c>
      <c r="K97" s="223"/>
      <c r="L97" s="223"/>
      <c r="M97" s="223"/>
      <c r="N97" s="223" t="s">
        <v>210</v>
      </c>
      <c r="O97" s="222" t="s">
        <v>191</v>
      </c>
      <c r="P97" s="223"/>
      <c r="Q97" s="223"/>
      <c r="R97" s="223"/>
      <c r="S97" s="223"/>
      <c r="T97" s="223"/>
      <c r="U97" s="223"/>
    </row>
    <row r="98" spans="1:21" ht="25.5" customHeight="1" x14ac:dyDescent="0.45">
      <c r="A98" s="218" t="s">
        <v>183</v>
      </c>
      <c r="B98" s="212">
        <v>3</v>
      </c>
      <c r="C98" s="213">
        <v>8.1</v>
      </c>
      <c r="D98" s="223" t="s">
        <v>210</v>
      </c>
      <c r="E98" s="223"/>
      <c r="F98" s="223"/>
      <c r="G98" s="223" t="s">
        <v>210</v>
      </c>
      <c r="H98" s="223" t="s">
        <v>210</v>
      </c>
      <c r="I98" s="223"/>
      <c r="J98" s="223" t="s">
        <v>210</v>
      </c>
      <c r="K98" s="223"/>
      <c r="L98" s="223"/>
      <c r="M98" s="223"/>
      <c r="N98" s="223" t="s">
        <v>210</v>
      </c>
      <c r="O98" s="222" t="s">
        <v>191</v>
      </c>
      <c r="P98" s="223"/>
      <c r="Q98" s="223"/>
      <c r="R98" s="223"/>
      <c r="S98" s="223"/>
      <c r="T98" s="223"/>
      <c r="U98" s="223"/>
    </row>
    <row r="99" spans="1:21" ht="25.5" customHeight="1" x14ac:dyDescent="0.45">
      <c r="A99" s="218" t="s">
        <v>184</v>
      </c>
      <c r="B99" s="212">
        <v>3</v>
      </c>
      <c r="C99" s="213">
        <v>11.9</v>
      </c>
      <c r="D99" s="223" t="s">
        <v>210</v>
      </c>
      <c r="E99" s="223"/>
      <c r="F99" s="223"/>
      <c r="G99" s="223" t="s">
        <v>210</v>
      </c>
      <c r="H99" s="223" t="s">
        <v>210</v>
      </c>
      <c r="I99" s="223"/>
      <c r="J99" s="223" t="s">
        <v>210</v>
      </c>
      <c r="K99" s="223"/>
      <c r="L99" s="223"/>
      <c r="M99" s="223"/>
      <c r="N99" s="223" t="s">
        <v>210</v>
      </c>
      <c r="O99" s="222" t="s">
        <v>191</v>
      </c>
      <c r="P99" s="223"/>
      <c r="Q99" s="223"/>
      <c r="R99" s="223"/>
      <c r="S99" s="223"/>
      <c r="T99" s="223"/>
      <c r="U99" s="223"/>
    </row>
    <row r="100" spans="1:21" ht="25.5" customHeight="1" x14ac:dyDescent="0.45">
      <c r="A100" s="220" t="s">
        <v>240</v>
      </c>
      <c r="B100" s="221">
        <v>7</v>
      </c>
      <c r="C100" s="221">
        <v>9.1</v>
      </c>
      <c r="D100" s="223" t="s">
        <v>242</v>
      </c>
      <c r="E100" s="223" t="s">
        <v>242</v>
      </c>
      <c r="F100" s="223" t="s">
        <v>242</v>
      </c>
      <c r="G100" s="223" t="s">
        <v>243</v>
      </c>
      <c r="H100" s="223" t="s">
        <v>243</v>
      </c>
      <c r="I100" s="223" t="s">
        <v>243</v>
      </c>
      <c r="J100" s="223" t="s">
        <v>245</v>
      </c>
      <c r="K100" s="223" t="s">
        <v>243</v>
      </c>
      <c r="L100" s="223" t="s">
        <v>243</v>
      </c>
      <c r="M100" s="223"/>
      <c r="N100" s="223" t="s">
        <v>243</v>
      </c>
      <c r="O100" s="222" t="s">
        <v>191</v>
      </c>
      <c r="P100" s="223"/>
      <c r="Q100" s="223"/>
      <c r="R100" s="223"/>
      <c r="S100" s="223"/>
      <c r="T100" s="223"/>
      <c r="U100" s="223" t="s">
        <v>246</v>
      </c>
    </row>
    <row r="101" spans="1:21" ht="25.5" customHeight="1" x14ac:dyDescent="0.45">
      <c r="A101" s="220" t="s">
        <v>241</v>
      </c>
      <c r="B101" s="221">
        <v>12</v>
      </c>
      <c r="C101" s="221">
        <v>10.5</v>
      </c>
      <c r="D101" s="223" t="s">
        <v>242</v>
      </c>
      <c r="E101" s="223" t="s">
        <v>242</v>
      </c>
      <c r="F101" s="223" t="s">
        <v>242</v>
      </c>
      <c r="G101" s="223" t="s">
        <v>244</v>
      </c>
      <c r="H101" s="223" t="s">
        <v>243</v>
      </c>
      <c r="I101" s="223" t="s">
        <v>243</v>
      </c>
      <c r="J101" s="223" t="s">
        <v>243</v>
      </c>
      <c r="K101" s="223" t="s">
        <v>243</v>
      </c>
      <c r="L101" s="223" t="s">
        <v>245</v>
      </c>
      <c r="M101" s="223"/>
      <c r="N101" s="223" t="s">
        <v>243</v>
      </c>
      <c r="O101" s="222" t="s">
        <v>191</v>
      </c>
      <c r="P101" s="223"/>
      <c r="Q101" s="223"/>
      <c r="R101" s="223"/>
      <c r="S101" s="223"/>
      <c r="T101" s="223"/>
      <c r="U101" s="223" t="s">
        <v>247</v>
      </c>
    </row>
  </sheetData>
  <mergeCells count="6">
    <mergeCell ref="I2:U2"/>
    <mergeCell ref="A1:A3"/>
    <mergeCell ref="B1:C1"/>
    <mergeCell ref="B2:B3"/>
    <mergeCell ref="D2:E2"/>
    <mergeCell ref="F2:H2"/>
  </mergeCells>
  <phoneticPr fontId="1"/>
  <pageMargins left="0.35433070866141736" right="0.19685039370078741" top="0.47244094488188981" bottom="0.31496062992125984" header="0.31496062992125984" footer="0.19685039370078741"/>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はじめに</vt:lpstr>
      <vt:lpstr>１（１）－（４）　概況、計画</vt:lpstr>
      <vt:lpstr>１（５）生産方式の内容（品目ごとに作成・両面印刷）</vt:lpstr>
      <vt:lpstr>１（６）所得目標－５その他</vt:lpstr>
      <vt:lpstr>別表１</vt:lpstr>
      <vt:lpstr>別表２</vt:lpstr>
      <vt:lpstr>別表３</vt:lpstr>
      <vt:lpstr>別表４</vt:lpstr>
      <vt:lpstr>リスト(入力禁止）</vt:lpstr>
      <vt:lpstr>'１（１）－（４）　概況、計画'!Print_Area</vt:lpstr>
      <vt:lpstr>'１（５）生産方式の内容（品目ごとに作成・両面印刷）'!Print_Area</vt:lpstr>
      <vt:lpstr>'１（６）所得目標－５その他'!Print_Area</vt:lpstr>
      <vt:lpstr>はじめに!Print_Area</vt:lpstr>
      <vt:lpstr>別表１!Print_Area</vt:lpstr>
      <vt:lpstr>別表２!Print_Area</vt:lpstr>
      <vt:lpstr>別表４!Print_Area</vt:lpstr>
      <vt:lpstr>'リスト(入力禁止）'!Print_Titles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塩田　拓之</dc:creator>
  <cp:lastModifiedBy>Administrator</cp:lastModifiedBy>
  <cp:lastPrinted>2023-03-07T04:05:36Z</cp:lastPrinted>
  <dcterms:created xsi:type="dcterms:W3CDTF">2014-09-19T04:00:31Z</dcterms:created>
  <dcterms:modified xsi:type="dcterms:W3CDTF">2023-03-07T04:07:11Z</dcterms:modified>
</cp:coreProperties>
</file>