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70232\Downloads\"/>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s="1"/>
  <c r="BY38" i="10"/>
  <c r="BE38" i="10"/>
  <c r="AM38" i="10"/>
  <c r="U38" i="10"/>
  <c r="E38" i="10"/>
  <c r="C38" i="10" s="1"/>
  <c r="DG37" i="10"/>
  <c r="CQ37" i="10"/>
  <c r="CO37" i="10" s="1"/>
  <c r="BY37" i="10"/>
  <c r="BE37" i="10"/>
  <c r="AM37" i="10"/>
  <c r="U37" i="10"/>
  <c r="E37" i="10"/>
  <c r="C37" i="10"/>
  <c r="DG36" i="10"/>
  <c r="CQ36" i="10"/>
  <c r="CO36" i="10"/>
  <c r="BY36" i="10"/>
  <c r="BE36" i="10"/>
  <c r="AM36" i="10"/>
  <c r="W36" i="10"/>
  <c r="E36" i="10"/>
  <c r="C36" i="10"/>
  <c r="DG35" i="10"/>
  <c r="CQ35" i="10"/>
  <c r="CO35" i="10" s="1"/>
  <c r="BY35" i="10"/>
  <c r="BE35" i="10"/>
  <c r="AM35" i="10"/>
  <c r="W35" i="10"/>
  <c r="E35" i="10"/>
  <c r="C35" i="10" s="1"/>
  <c r="DG34" i="10"/>
  <c r="CQ34" i="10"/>
  <c r="CO34" i="10" s="1"/>
  <c r="BY34" i="10"/>
  <c r="BG34" i="10"/>
  <c r="AM34" i="10"/>
  <c r="W34" i="10"/>
  <c r="U34" i="10" s="1"/>
  <c r="E34" i="10"/>
  <c r="C34" i="10" s="1"/>
  <c r="U35" i="10" l="1"/>
  <c r="U36"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<sst xmlns="http://schemas.openxmlformats.org/spreadsheetml/2006/main" count="1103" uniqueCount="560">
  <si>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</si>
  <si>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</si>
  <si>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</si>
  <si>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</si>
  <si>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</si>
  <si>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</si>
  <si>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</si>
  <si>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</si>
  <si>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</si>
  <si>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</si>
  <si>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</si>
  <si>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</si>
  <si>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</si>
  <si>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</si>
  <si>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</si>
  <si>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</si>
  <si>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</si>
  <si>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</si>
  <si>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</si>
  <si>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</si>
  <si>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</si>
  <si>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</si>
  <si>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</si>
  <si>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</si>
  <si>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</si>
  <si>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</si>
  <si>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</si>
  <si>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</si>
  <si>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</si>
  <si>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</si>
  <si>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</si>
  <si>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</si>
  <si>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</si>
  <si>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</si>
  <si>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</si>
  <si>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</si>
  <si>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</si>
  <si>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</si>
  <si>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</si>
  <si>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</si>
  <si>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</si>
  <si>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</si>
  <si>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</si>
  <si>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</si>
  <si>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</si>
  <si>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</si>
  <si>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田布施町</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</si>
  <si>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</si>
  <si>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</si>
  <si>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</si>
  <si>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</si>
  <si>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</si>
  <si>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</si>
  <si>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森林環境基金</t>
    <rPh sb="0" eb="2">
      <t>シンリン</t>
    </rPh>
    <rPh sb="2" eb="4">
      <t>カンキョウ</t>
    </rPh>
    <rPh sb="4" eb="6">
      <t>キキン</t>
    </rPh>
    <phoneticPr fontId="6"/>
  </si>
  <si>
    <t>算入公債費等(B)</t>
  </si>
  <si>
    <t>算入公債費等</t>
  </si>
  <si>
    <t>(A)－(B)</t>
  </si>
  <si>
    <t>(注釈)</t>
    <rPh sb="1" eb="2">
      <t>チュウ</t>
    </rPh>
    <rPh sb="2" eb="3">
      <t>シャク</t>
    </rPh>
    <phoneticPr fontId="6"/>
  </si>
  <si>
    <t>当該団体
からの
補助金</t>
  </si>
  <si>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6"/>
  </si>
  <si>
    <t>実質公債費比率の分子</t>
  </si>
  <si>
    <t>国有提供交付金(特別区財調交付金)</t>
  </si>
  <si>
    <t>×</t>
  </si>
  <si>
    <t>その他特定目的基金</t>
    <rPh sb="2" eb="3">
      <t>タ</t>
    </rPh>
    <rPh sb="3" eb="5">
      <t>トクテイ</t>
    </rPh>
    <rPh sb="5" eb="7">
      <t>モクテキ</t>
    </rPh>
    <rPh sb="7" eb="9">
      <t>キキン</t>
    </rPh>
    <phoneticPr fontId="6"/>
  </si>
  <si>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</si>
  <si>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</si>
  <si>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</si>
  <si>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</si>
  <si>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</si>
  <si>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</si>
  <si>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</si>
  <si>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</si>
  <si>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</si>
  <si>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</si>
  <si>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</si>
  <si>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</si>
  <si>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</si>
  <si>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</si>
  <si>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</si>
  <si>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</si>
  <si>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</si>
  <si>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</si>
  <si>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</si>
  <si>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</si>
  <si>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</si>
  <si>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</si>
  <si>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</si>
  <si>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</si>
  <si>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</si>
  <si>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</si>
  <si>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</si>
  <si>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新型コロナ助け合い基金</t>
    <rPh sb="0" eb="2">
      <t>シンガタ</t>
    </rPh>
    <rPh sb="5" eb="6">
      <t>タス</t>
    </rPh>
    <rPh sb="7" eb="8">
      <t>ア</t>
    </rPh>
    <rPh sb="9" eb="11">
      <t>キキン</t>
    </rPh>
    <phoneticPr fontId="6"/>
  </si>
  <si>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</si>
  <si>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</si>
  <si>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</si>
  <si>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</si>
  <si>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</si>
  <si>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</si>
  <si>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</si>
  <si>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</si>
  <si>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</si>
  <si>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</si>
  <si>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</si>
  <si>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</si>
  <si>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</si>
  <si>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</si>
  <si>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</si>
  <si>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</si>
  <si>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</si>
  <si>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</si>
  <si>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</si>
  <si>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</si>
  <si>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</si>
  <si>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</si>
  <si>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</si>
  <si>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</si>
  <si>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</si>
  <si>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</si>
  <si>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</si>
  <si>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</si>
  <si>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</si>
  <si>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</si>
  <si>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</si>
  <si>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</si>
  <si>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</si>
  <si>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</si>
  <si>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</si>
  <si>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</si>
  <si>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</si>
  <si>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</si>
  <si>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</si>
  <si>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</si>
  <si>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</si>
  <si>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</si>
  <si>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</si>
  <si>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</si>
  <si>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</si>
  <si>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</si>
  <si>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</si>
  <si>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</si>
  <si>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</si>
  <si>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山口県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</si>
  <si>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</si>
  <si>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</si>
  <si>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Ⅲ－２</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</si>
  <si>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</si>
  <si>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</si>
  <si>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</si>
  <si>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</si>
  <si>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</si>
  <si>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</si>
  <si>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</si>
  <si>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</si>
  <si>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</si>
  <si>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</si>
  <si>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</si>
  <si>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</si>
  <si>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</si>
  <si>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</si>
  <si>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</si>
  <si>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</si>
  <si>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</si>
  <si>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</si>
  <si>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</si>
  <si>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</si>
  <si>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</si>
  <si>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</si>
  <si>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</si>
  <si>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</si>
  <si>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</si>
  <si>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</si>
  <si>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</si>
  <si>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</si>
  <si>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</si>
  <si>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</si>
  <si>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</si>
  <si>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</si>
  <si>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</si>
  <si>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</si>
  <si>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</si>
  <si>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</si>
  <si>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</si>
  <si>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</si>
  <si>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</si>
  <si>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</si>
  <si>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</si>
  <si>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</si>
  <si>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</si>
  <si>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</si>
  <si>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</si>
  <si>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</si>
  <si>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</si>
  <si>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-5.4</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</si>
  <si>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</si>
  <si>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</si>
  <si>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</si>
  <si>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</si>
  <si>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</si>
  <si>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</si>
  <si>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</si>
  <si>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</si>
  <si>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</si>
  <si>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</si>
  <si>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</si>
  <si>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</si>
  <si>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</si>
  <si>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</si>
  <si>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</si>
  <si>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</si>
  <si>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</si>
  <si>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柳井地域広域水道企業団（水道用水供給事業会計）</t>
    <rPh sb="0" eb="2">
      <t>ヤナイ</t>
    </rPh>
    <rPh sb="2" eb="4">
      <t>チイキ</t>
    </rPh>
    <rPh sb="4" eb="6">
      <t>コウイキ</t>
    </rPh>
    <rPh sb="6" eb="8">
      <t>スイドウ</t>
    </rPh>
    <rPh sb="8" eb="11">
      <t>キギョウダン</t>
    </rPh>
    <rPh sb="12" eb="14">
      <t>スイドウ</t>
    </rPh>
    <rPh sb="14" eb="16">
      <t>ヨウスイ</t>
    </rPh>
    <rPh sb="16" eb="18">
      <t>キョウキュウ</t>
    </rPh>
    <rPh sb="18" eb="20">
      <t>ジギョウ</t>
    </rPh>
    <rPh sb="20" eb="22">
      <t>カイケイ</t>
    </rPh>
    <phoneticPr fontId="6"/>
  </si>
  <si>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</si>
  <si>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</si>
  <si>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</si>
  <si>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</si>
  <si>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</si>
  <si>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</si>
  <si>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</si>
  <si>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</si>
  <si>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</si>
  <si>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</si>
  <si>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</si>
  <si>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</si>
  <si>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</si>
  <si>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</si>
  <si>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</si>
  <si>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</si>
  <si>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</si>
  <si>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</si>
  <si>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</si>
  <si>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</si>
  <si>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</si>
  <si>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</si>
  <si>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</si>
  <si>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</si>
  <si>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</si>
  <si>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</si>
  <si>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</si>
  <si>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</si>
  <si>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</si>
  <si>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</si>
  <si>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</si>
  <si>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</si>
  <si>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</si>
  <si>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</si>
  <si>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</si>
  <si>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</si>
  <si>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</si>
  <si>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</si>
  <si>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</si>
  <si>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</si>
  <si>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</si>
  <si>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</si>
  <si>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</si>
  <si>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</si>
  <si>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</si>
  <si>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</si>
  <si>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</si>
  <si>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</si>
  <si>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</si>
  <si>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</si>
  <si>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</si>
  <si>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</si>
  <si>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熊南総合事務組合（馬島・佐合島航路事業特別会計）</t>
    <rPh sb="0" eb="1">
      <t>クマ</t>
    </rPh>
    <rPh sb="1" eb="2">
      <t>ミナミ</t>
    </rPh>
    <rPh sb="2" eb="4">
      <t>ソウゴウ</t>
    </rPh>
    <rPh sb="4" eb="6">
      <t>ジム</t>
    </rPh>
    <rPh sb="6" eb="8">
      <t>クミアイ</t>
    </rPh>
    <rPh sb="9" eb="11">
      <t>ウマシマ</t>
    </rPh>
    <rPh sb="12" eb="14">
      <t>サゴウ</t>
    </rPh>
    <rPh sb="14" eb="15">
      <t>シマ</t>
    </rPh>
    <rPh sb="15" eb="17">
      <t>コウロ</t>
    </rPh>
    <rPh sb="17" eb="19">
      <t>ジギョウ</t>
    </rPh>
    <rPh sb="19" eb="21">
      <t>トクベツ</t>
    </rPh>
    <rPh sb="21" eb="23">
      <t>カイケイ</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</si>
  <si>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</si>
  <si>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</si>
  <si>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</si>
  <si>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</si>
  <si>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</si>
  <si>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</si>
  <si>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</si>
  <si>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</si>
  <si>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</si>
  <si>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</si>
  <si>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</si>
  <si>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</si>
  <si>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</si>
  <si>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</si>
  <si>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</si>
  <si>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</si>
  <si>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</si>
  <si>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</si>
  <si>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</si>
  <si>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</si>
  <si>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</si>
  <si>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</si>
  <si>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</si>
  <si>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</si>
  <si>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</si>
  <si>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</si>
  <si>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</si>
  <si>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</si>
  <si>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</si>
  <si>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</si>
  <si>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</si>
  <si>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</si>
  <si>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</si>
  <si>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</si>
  <si>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</si>
  <si>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</si>
  <si>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</si>
  <si>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</si>
  <si>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</si>
  <si>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</si>
  <si>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山口県田布施町</t>
  </si>
  <si>
    <t>　うち補助</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</si>
  <si>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</si>
  <si>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</si>
  <si>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</si>
  <si>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</si>
  <si>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</si>
  <si>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</si>
  <si>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</si>
  <si>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</si>
  <si>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</si>
  <si>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</si>
  <si>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</si>
  <si>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</si>
  <si>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</si>
  <si>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</si>
  <si>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</si>
  <si>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</si>
  <si>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</si>
  <si>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</si>
  <si>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</si>
  <si>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</si>
  <si>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</si>
  <si>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</si>
  <si>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</si>
  <si>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</si>
  <si>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</si>
  <si>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</si>
  <si>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</si>
  <si>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</si>
  <si>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</si>
  <si>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</si>
  <si>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</si>
  <si>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</si>
  <si>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</si>
  <si>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6"/>
  </si>
  <si>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</si>
  <si>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</si>
  <si>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</si>
  <si>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</si>
  <si>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</si>
  <si>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</si>
  <si>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</si>
  <si>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</si>
  <si>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</si>
  <si>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</si>
  <si>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</si>
  <si>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</si>
  <si>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</si>
  <si>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</si>
  <si>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</si>
  <si>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</si>
  <si>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</si>
  <si>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</si>
  <si>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</si>
  <si>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</si>
  <si>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</si>
  <si>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</si>
  <si>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</si>
  <si>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</si>
  <si>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</si>
  <si>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</si>
  <si>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</si>
  <si>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</si>
  <si>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</si>
  <si>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</si>
  <si>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</si>
  <si>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</si>
  <si>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</si>
  <si>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</si>
  <si>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</si>
  <si>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</si>
  <si>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</si>
  <si>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</si>
  <si>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</si>
  <si>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</si>
  <si>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</si>
  <si>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</si>
  <si>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</si>
  <si>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</si>
  <si>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</si>
  <si>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</si>
  <si>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</si>
  <si>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 0.22</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</si>
  <si>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</si>
  <si>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</si>
  <si>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</si>
  <si>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</si>
  <si>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</si>
  <si>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</si>
  <si>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　地方債の新規発行の抑制等をしてきた結果、将来負担比率は低下している。また、有形固定資産減価償却率は同水準で推移している。
　今後も、公共施設等総合管理計画に基づき、資産総量の適正化及び長寿命化対策を実施する。</t>
    <rPh sb="12" eb="13">
      <t>トウ</t>
    </rPh>
    <rPh sb="50" eb="51">
      <t>ドウ</t>
    </rPh>
    <rPh sb="51" eb="53">
      <t>スイジュン</t>
    </rPh>
    <rPh sb="54" eb="56">
      <t>スイイ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</si>
  <si>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</si>
  <si>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</si>
  <si>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</si>
  <si>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</si>
  <si>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</si>
  <si>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</si>
  <si>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</si>
  <si>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</si>
  <si>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</si>
  <si>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</si>
  <si>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</si>
  <si>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</si>
  <si>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</si>
  <si>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</si>
  <si>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</si>
  <si>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</si>
  <si>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</si>
  <si>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</si>
  <si>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</si>
  <si>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</si>
  <si>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</si>
  <si>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</si>
  <si>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</si>
  <si>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</si>
  <si>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</si>
  <si>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</si>
  <si>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</si>
  <si>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交通</t>
  </si>
  <si>
    <t>対比（％）</t>
    <rPh sb="0" eb="2">
      <t>タイヒ</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</si>
  <si>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</si>
  <si>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</si>
  <si>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</si>
  <si>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</si>
  <si>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</si>
  <si>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</si>
  <si>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</si>
  <si>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</si>
  <si>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</si>
  <si>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</si>
  <si>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</si>
  <si>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</si>
  <si>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</si>
  <si>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</si>
  <si>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</si>
  <si>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</si>
  <si>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</si>
  <si>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</si>
  <si>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</si>
  <si>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</si>
  <si>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</si>
  <si>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</si>
  <si>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</si>
  <si>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</si>
  <si>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</si>
  <si>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</si>
  <si>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</si>
  <si>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</si>
  <si>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</si>
  <si>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</si>
  <si>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</si>
  <si>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</si>
  <si>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</si>
  <si>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</si>
  <si>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</si>
  <si>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</si>
  <si>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</si>
  <si>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</si>
  <si>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</si>
  <si>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</si>
  <si>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</si>
  <si>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</si>
  <si>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</si>
  <si>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</si>
  <si>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</si>
  <si>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</si>
  <si>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</si>
  <si>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</si>
  <si>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</si>
  <si>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</si>
  <si>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</si>
  <si>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</si>
  <si>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</si>
  <si>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</si>
  <si>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</si>
  <si>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</si>
  <si>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</si>
  <si>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</si>
  <si>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</si>
  <si>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</si>
  <si>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</si>
  <si>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</si>
  <si>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</si>
  <si>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</si>
  <si>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</si>
  <si>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</si>
  <si>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</si>
  <si>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</si>
  <si>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</si>
  <si>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</si>
  <si>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</si>
  <si>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</si>
  <si>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</si>
  <si>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</si>
  <si>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</si>
  <si>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</si>
  <si>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</si>
  <si>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</si>
  <si>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</si>
  <si>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</si>
  <si>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</si>
  <si>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</si>
  <si>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</si>
  <si>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</si>
  <si>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</si>
  <si>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</si>
  <si>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</si>
  <si>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</si>
  <si>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</si>
  <si>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</si>
  <si>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</si>
  <si>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</si>
  <si>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</si>
  <si>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</si>
  <si>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</si>
  <si>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</si>
  <si>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</si>
  <si>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</si>
  <si>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</si>
  <si>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</si>
  <si>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</si>
  <si>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</si>
  <si>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</si>
  <si>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</si>
  <si>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</si>
  <si>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</si>
  <si>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</si>
  <si>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</si>
  <si>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</si>
  <si>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 0.74</t>
  </si>
  <si>
    <t>その他会計（赤字）</t>
  </si>
  <si>
    <t>（百万円）</t>
  </si>
  <si>
    <t>H27末</t>
  </si>
  <si>
    <t>H28末</t>
  </si>
  <si>
    <t>H29末</t>
  </si>
  <si>
    <t>H30末</t>
  </si>
  <si>
    <t>R01末</t>
  </si>
  <si>
    <t>田布施・平生水道企業団（水道事業会計）</t>
    <rPh sb="0" eb="3">
      <t>タブセ</t>
    </rPh>
    <rPh sb="4" eb="6">
      <t>ヒラオ</t>
    </rPh>
    <rPh sb="6" eb="8">
      <t>スイドウ</t>
    </rPh>
    <rPh sb="8" eb="11">
      <t>キギョウダン</t>
    </rPh>
    <rPh sb="12" eb="14">
      <t>スイドウ</t>
    </rPh>
    <rPh sb="14" eb="16">
      <t>ジギョウ</t>
    </rPh>
    <rPh sb="16" eb="18">
      <t>カイケイ</t>
    </rPh>
    <phoneticPr fontId="6"/>
  </si>
  <si>
    <t>周東環境衛生組合（一般会計）</t>
    <rPh sb="0" eb="2">
      <t>シュウトウ</t>
    </rPh>
    <rPh sb="2" eb="4">
      <t>カンキョウ</t>
    </rPh>
    <rPh sb="4" eb="6">
      <t>エイセイ</t>
    </rPh>
    <rPh sb="6" eb="8">
      <t>クミアイ</t>
    </rPh>
    <rPh sb="9" eb="11">
      <t>イッパン</t>
    </rPh>
    <rPh sb="11" eb="13">
      <t>カイケイ</t>
    </rPh>
    <phoneticPr fontId="6"/>
  </si>
  <si>
    <t>熊南総合事務組合（一般会計）</t>
    <rPh sb="0" eb="1">
      <t>クマ</t>
    </rPh>
    <rPh sb="1" eb="2">
      <t>ミナミ</t>
    </rPh>
    <rPh sb="2" eb="4">
      <t>ソウゴウ</t>
    </rPh>
    <rPh sb="4" eb="6">
      <t>ジム</t>
    </rPh>
    <rPh sb="6" eb="8">
      <t>クミアイ</t>
    </rPh>
    <rPh sb="9" eb="11">
      <t>イッパン</t>
    </rPh>
    <rPh sb="11" eb="13">
      <t>カイケイ</t>
    </rPh>
    <phoneticPr fontId="6"/>
  </si>
  <si>
    <t>光地区消防組合一般会計</t>
    <rPh sb="0" eb="1">
      <t>ヒカリ</t>
    </rPh>
    <rPh sb="1" eb="3">
      <t>チク</t>
    </rPh>
    <rPh sb="3" eb="5">
      <t>ショウボウ</t>
    </rPh>
    <rPh sb="5" eb="7">
      <t>クミアイ</t>
    </rPh>
    <rPh sb="7" eb="9">
      <t>イッパン</t>
    </rPh>
    <rPh sb="9" eb="11">
      <t>カイケイ</t>
    </rPh>
    <phoneticPr fontId="6"/>
  </si>
  <si>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6"/>
  </si>
  <si>
    <t>山口県市町総合事務組合（退職手当特別会計）</t>
    <rPh sb="0" eb="3">
      <t>ヤマグチケン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6"/>
  </si>
  <si>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6"/>
  </si>
  <si>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6"/>
  </si>
  <si>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6"/>
  </si>
  <si>
    <t>法適用企業</t>
    <rPh sb="0" eb="3">
      <t>ホウテキヨウ</t>
    </rPh>
    <rPh sb="3" eb="5">
      <t>キギョウ</t>
    </rPh>
    <phoneticPr fontId="6"/>
  </si>
  <si>
    <t>公共施設整備基金</t>
    <rPh sb="0" eb="2">
      <t>コウキョウ</t>
    </rPh>
    <rPh sb="2" eb="4">
      <t>シセツ</t>
    </rPh>
    <rPh sb="4" eb="6">
      <t>セイビ</t>
    </rPh>
    <rPh sb="6" eb="8">
      <t>キキン</t>
    </rPh>
    <phoneticPr fontId="6"/>
  </si>
  <si>
    <t>国営農地再編整備事業負担金支払基金</t>
  </si>
  <si>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</si>
  <si>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</si>
  <si>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</si>
  <si>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</si>
  <si>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将来負担比率、実質公債費比率ともに類似団体平均よりも高い水準にあるが、地方債の新規発行の抑制等をしてきた結果、将来負担比率、実質公債費比率ともに年々改善し、類似団体平均に近づきつつある。</t>
    <rPh sb="47" eb="48">
      <t>トウ</t>
    </rPh>
    <rPh sb="86" eb="87">
      <t>チカ</t>
    </rPh>
    <phoneticPr fontId="6"/>
  </si>
  <si>
    <t>将来負担比率</t>
  </si>
  <si>
    <t>法非適用企業</t>
    <rPh sb="0" eb="1">
      <t>ホウ</t>
    </rPh>
    <rPh sb="1" eb="2">
      <t>ヒ</t>
    </rPh>
    <rPh sb="2" eb="4">
      <t>テキヨウ</t>
    </rPh>
    <rPh sb="4" eb="6">
      <t>キギョウ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</si>
</sst>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90" fontId="2" fillId="0" borderId="7" xfId="9" applyNumberFormat="1" applyFont="1" applyBorder="1" applyAlignment="1">
      <alignment horizontal="right" vertical="center" shrinkToFit="1"/>
    </xf>
    <xf numFmtId="190" fontId="2" fillId="0" borderId="7" xfId="9" applyNumberFormat="1" applyFont="1" applyBorder="1" applyAlignment="1">
      <alignment vertical="center" shrinkToFit="1"/>
    </xf>
    <xf numFmtId="189" fontId="2" fillId="0" borderId="9" xfId="9" applyNumberFormat="1" applyFont="1" applyBorder="1">
      <alignment vertical="center"/>
    </xf>
    <xf numFmtId="190" fontId="2" fillId="0" borderId="19" xfId="9" applyNumberFormat="1" applyFont="1" applyBorder="1" applyAlignment="1">
      <alignment horizontal="right" vertical="center" shrinkToFit="1"/>
    </xf>
    <xf numFmtId="190" fontId="2" fillId="0" borderId="19" xfId="9" applyNumberFormat="1" applyFont="1" applyBorder="1" applyAlignment="1">
      <alignment vertical="center" shrinkToFit="1"/>
    </xf>
    <xf numFmtId="189" fontId="2" fillId="0" borderId="20" xfId="9" applyNumberFormat="1" applyFont="1" applyBorder="1">
      <alignment vertical="center"/>
    </xf>
    <xf numFmtId="190" fontId="2" fillId="0" borderId="53" xfId="9" applyNumberFormat="1" applyFont="1" applyBorder="1" applyAlignment="1">
      <alignment horizontal="right" vertical="center" shrinkToFit="1"/>
    </xf>
    <xf numFmtId="190" fontId="2" fillId="0" borderId="53" xfId="9" applyNumberFormat="1" applyFont="1" applyBorder="1" applyAlignment="1">
      <alignment vertical="center" shrinkToFit="1"/>
    </xf>
    <xf numFmtId="189"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85" fontId="15" fillId="0" borderId="0" xfId="20" applyNumberFormat="1" applyFont="1">
      <alignment vertical="center"/>
    </xf>
    <xf numFmtId="0" fontId="18" fillId="0" borderId="30" xfId="20" applyFont="1" applyBorder="1">
      <alignment vertical="center"/>
    </xf>
    <xf numFmtId="185" fontId="15" fillId="0" borderId="42" xfId="20" applyNumberFormat="1" applyFont="1" applyBorder="1">
      <alignment vertical="center"/>
    </xf>
    <xf numFmtId="185"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0" fontId="3" fillId="0" borderId="0" xfId="20" applyFont="1">
      <alignment vertical="center"/>
    </xf>
    <xf numFmtId="185" fontId="15" fillId="0" borderId="34" xfId="20" applyNumberFormat="1" applyFont="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Border="1">
      <alignment vertical="center"/>
    </xf>
    <xf numFmtId="0" fontId="15" fillId="0" borderId="0" xfId="20" applyFont="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Border="1" applyAlignment="1">
      <alignment horizontal="center" vertical="center"/>
    </xf>
    <xf numFmtId="178" fontId="22" fillId="0" borderId="74" xfId="20" applyNumberFormat="1" applyFont="1" applyBorder="1" applyAlignment="1">
      <alignment horizontal="right" vertical="center" shrinkToFit="1"/>
    </xf>
    <xf numFmtId="179"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Border="1" applyAlignment="1">
      <alignment horizontal="right" vertical="center" shrinkToFit="1"/>
    </xf>
    <xf numFmtId="179" fontId="22" fillId="0" borderId="171" xfId="15" applyNumberFormat="1" applyFont="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Border="1" applyAlignment="1">
      <alignment horizontal="center" vertical="center"/>
    </xf>
    <xf numFmtId="178" fontId="22" fillId="0" borderId="176" xfId="20" applyNumberFormat="1" applyFont="1" applyBorder="1" applyAlignment="1">
      <alignment horizontal="right" vertical="center" shrinkToFit="1"/>
    </xf>
    <xf numFmtId="179" fontId="22" fillId="0" borderId="176" xfId="20" applyNumberFormat="1" applyFont="1" applyBorder="1" applyAlignment="1">
      <alignment horizontal="right" vertical="center" shrinkToFit="1"/>
    </xf>
    <xf numFmtId="181" fontId="15" fillId="0" borderId="0" xfId="20" applyNumberFormat="1" applyFont="1">
      <alignment vertical="center"/>
    </xf>
    <xf numFmtId="181" fontId="15" fillId="0" borderId="34" xfId="20" applyNumberFormat="1" applyFont="1" applyBorder="1">
      <alignment vertical="center"/>
    </xf>
    <xf numFmtId="0" fontId="3" fillId="0" borderId="0" xfId="20" applyFont="1" applyAlignment="1"/>
    <xf numFmtId="185"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Border="1" applyAlignment="1">
      <alignment horizontal="center" vertical="center"/>
    </xf>
    <xf numFmtId="178" fontId="15" fillId="0" borderId="174" xfId="20" applyNumberFormat="1" applyFont="1" applyBorder="1" applyAlignment="1">
      <alignment horizontal="right" vertical="center" shrinkToFit="1"/>
    </xf>
    <xf numFmtId="179"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1" fontId="15" fillId="0" borderId="23" xfId="20" applyNumberFormat="1" applyFont="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Border="1" applyAlignment="1">
      <alignment horizontal="right" vertical="center" shrinkToFit="1"/>
    </xf>
    <xf numFmtId="179" fontId="22" fillId="0" borderId="180" xfId="15" applyNumberFormat="1" applyFont="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Border="1">
      <alignment vertical="center"/>
    </xf>
    <xf numFmtId="185" fontId="15" fillId="0" borderId="14" xfId="20" applyNumberFormat="1" applyFont="1" applyBorder="1">
      <alignment vertical="center"/>
    </xf>
    <xf numFmtId="185"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Border="1" applyAlignment="1">
      <alignment horizontal="right" vertical="center" shrinkToFit="1"/>
    </xf>
    <xf numFmtId="186" fontId="23" fillId="0" borderId="4" xfId="6" applyNumberFormat="1" applyFont="1" applyBorder="1" applyAlignment="1">
      <alignment horizontal="right" vertical="center" shrinkToFit="1"/>
    </xf>
    <xf numFmtId="186"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Border="1" applyAlignment="1">
      <alignment horizontal="right" vertical="center" shrinkToFit="1"/>
    </xf>
    <xf numFmtId="186" fontId="23" fillId="0" borderId="27" xfId="6" applyNumberFormat="1" applyFont="1" applyBorder="1" applyAlignment="1">
      <alignment horizontal="right" vertical="center" shrinkToFit="1"/>
    </xf>
    <xf numFmtId="186"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Border="1" applyAlignment="1">
      <alignment horizontal="right" vertical="center" shrinkToFit="1"/>
    </xf>
    <xf numFmtId="186" fontId="23" fillId="0" borderId="48" xfId="6" applyNumberFormat="1" applyFont="1" applyBorder="1" applyAlignment="1">
      <alignment horizontal="right" vertical="center" shrinkToFit="1"/>
    </xf>
    <xf numFmtId="186"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Border="1" applyAlignment="1">
      <alignment horizontal="right" vertical="center" shrinkToFit="1"/>
    </xf>
    <xf numFmtId="186" fontId="23" fillId="0" borderId="184" xfId="18" applyNumberFormat="1" applyFont="1" applyBorder="1" applyAlignment="1">
      <alignment horizontal="right" vertical="center" shrinkToFit="1"/>
    </xf>
    <xf numFmtId="186" fontId="23" fillId="0" borderId="79"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6" fontId="23" fillId="0" borderId="185" xfId="18" applyNumberFormat="1" applyFont="1" applyBorder="1" applyAlignment="1">
      <alignment horizontal="right" vertical="center" shrinkToFit="1"/>
    </xf>
    <xf numFmtId="186" fontId="23" fillId="0" borderId="74" xfId="18" applyNumberFormat="1" applyFont="1" applyBorder="1" applyAlignment="1">
      <alignment horizontal="right" vertical="center" shrinkToFit="1"/>
    </xf>
    <xf numFmtId="186" fontId="23" fillId="0" borderId="182"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Border="1" applyAlignment="1">
      <alignment horizontal="right" vertical="center" shrinkToFit="1"/>
    </xf>
    <xf numFmtId="186" fontId="23" fillId="0" borderId="187" xfId="18" applyNumberFormat="1" applyFont="1" applyBorder="1" applyAlignment="1">
      <alignment horizontal="right" vertical="center" shrinkToFit="1"/>
    </xf>
    <xf numFmtId="186" fontId="23" fillId="0" borderId="62"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Alignment="1"/>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4" fontId="22" fillId="0" borderId="27" xfId="1" applyNumberFormat="1" applyFont="1" applyBorder="1" applyAlignment="1">
      <alignment vertical="center"/>
    </xf>
    <xf numFmtId="184" fontId="22" fillId="0" borderId="172" xfId="1" applyNumberFormat="1" applyFont="1" applyBorder="1" applyAlignment="1">
      <alignment vertical="center"/>
    </xf>
    <xf numFmtId="184" fontId="22" fillId="0" borderId="172" xfId="1" applyNumberFormat="1" applyFont="1" applyBorder="1" applyAlignment="1">
      <alignment vertical="center" wrapText="1"/>
    </xf>
    <xf numFmtId="184" fontId="22" fillId="0" borderId="30" xfId="1" applyNumberFormat="1" applyFont="1" applyBorder="1" applyAlignment="1">
      <alignment vertical="center"/>
    </xf>
    <xf numFmtId="184" fontId="22" fillId="0" borderId="173" xfId="1" applyNumberFormat="1" applyFont="1" applyBorder="1" applyAlignment="1">
      <alignment vertical="center"/>
    </xf>
    <xf numFmtId="180" fontId="22" fillId="0" borderId="175" xfId="1" applyNumberFormat="1" applyFont="1" applyBorder="1" applyAlignment="1">
      <alignment vertical="center"/>
    </xf>
    <xf numFmtId="180" fontId="22" fillId="0" borderId="171" xfId="1" applyNumberFormat="1" applyFont="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Border="1" applyAlignment="1">
      <alignment vertical="center"/>
    </xf>
    <xf numFmtId="184" fontId="22" fillId="0" borderId="178" xfId="1" applyNumberFormat="1" applyFont="1" applyBorder="1" applyAlignment="1">
      <alignment vertical="center"/>
    </xf>
    <xf numFmtId="180" fontId="22" fillId="0" borderId="179" xfId="1" applyNumberFormat="1" applyFont="1" applyBorder="1" applyAlignment="1">
      <alignment vertical="center"/>
    </xf>
    <xf numFmtId="180" fontId="22" fillId="0" borderId="180" xfId="1" applyNumberFormat="1" applyFont="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9" applyNumberFormat="1" applyFont="1" applyBorder="1" applyAlignment="1">
      <alignment horizontal="right" vertical="center" shrinkToFit="1"/>
    </xf>
    <xf numFmtId="185" fontId="2" fillId="0" borderId="19"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9" fontId="2" fillId="0" borderId="7" xfId="9" applyNumberFormat="1" applyFont="1" applyBorder="1" applyAlignment="1">
      <alignment horizontal="right" vertical="center" shrinkToFit="1"/>
    </xf>
    <xf numFmtId="189" fontId="2" fillId="0" borderId="19" xfId="9" applyNumberFormat="1" applyFont="1" applyBorder="1" applyAlignment="1">
      <alignment horizontal="right" vertical="center" shrinkToFit="1"/>
    </xf>
    <xf numFmtId="189"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9" fontId="2" fillId="0" borderId="8" xfId="9" applyNumberFormat="1" applyFont="1" applyBorder="1" applyAlignment="1">
      <alignment horizontal="right" vertical="center" shrinkToFit="1"/>
    </xf>
    <xf numFmtId="189" fontId="2" fillId="0" borderId="0" xfId="9" applyNumberFormat="1" applyFont="1" applyAlignment="1">
      <alignment horizontal="right" vertical="center" shrinkToFit="1"/>
    </xf>
    <xf numFmtId="189"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7" fontId="2" fillId="0" borderId="8" xfId="9" applyNumberFormat="1" applyFont="1" applyBorder="1" applyAlignment="1">
      <alignment horizontal="right" vertical="center" shrinkToFit="1"/>
    </xf>
    <xf numFmtId="187" fontId="2" fillId="0" borderId="0" xfId="9" applyNumberFormat="1" applyFont="1" applyAlignment="1">
      <alignment horizontal="right" vertical="center" shrinkToFit="1"/>
    </xf>
    <xf numFmtId="187" fontId="2" fillId="0" borderId="58" xfId="9" applyNumberFormat="1" applyFont="1" applyBorder="1" applyAlignment="1">
      <alignment horizontal="right" vertical="center" shrinkToFit="1"/>
    </xf>
    <xf numFmtId="0" fontId="2" fillId="0" borderId="32" xfId="9" applyFont="1" applyBorder="1">
      <alignment vertical="center"/>
    </xf>
    <xf numFmtId="185" fontId="2" fillId="0" borderId="32" xfId="9" applyNumberFormat="1" applyFont="1" applyBorder="1" applyAlignment="1">
      <alignment horizontal="right" vertical="center" shrinkToFit="1"/>
    </xf>
    <xf numFmtId="185" fontId="2" fillId="0" borderId="35" xfId="9" applyNumberFormat="1" applyFont="1" applyBorder="1" applyAlignment="1">
      <alignment horizontal="right" vertical="center" shrinkToFit="1"/>
    </xf>
    <xf numFmtId="185"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1" fontId="2" fillId="0" borderId="33" xfId="9" applyNumberFormat="1" applyFont="1" applyBorder="1" applyAlignment="1">
      <alignment horizontal="right" vertical="center" shrinkToFit="1"/>
    </xf>
    <xf numFmtId="191" fontId="2" fillId="0" borderId="36" xfId="9" applyNumberFormat="1" applyFont="1" applyBorder="1" applyAlignment="1">
      <alignment horizontal="right" vertical="center" shrinkToFit="1"/>
    </xf>
    <xf numFmtId="191"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5" fontId="2" fillId="0" borderId="39" xfId="9" applyNumberFormat="1" applyFont="1" applyBorder="1" applyAlignment="1">
      <alignment horizontal="right" vertical="center" shrinkToFit="1"/>
    </xf>
    <xf numFmtId="185" fontId="2" fillId="0" borderId="22" xfId="9" applyNumberFormat="1" applyFont="1" applyBorder="1" applyAlignment="1">
      <alignment horizontal="right" vertical="center" shrinkToFit="1"/>
    </xf>
    <xf numFmtId="185" fontId="2" fillId="0" borderId="5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85" fontId="11" fillId="0" borderId="32" xfId="9" applyNumberFormat="1" applyFont="1" applyBorder="1" applyAlignment="1">
      <alignment horizontal="right" vertical="center" shrinkToFit="1"/>
    </xf>
    <xf numFmtId="185" fontId="11" fillId="0" borderId="35" xfId="9" applyNumberFormat="1" applyFont="1" applyBorder="1" applyAlignment="1">
      <alignment horizontal="right" vertical="center" shrinkToFit="1"/>
    </xf>
    <xf numFmtId="185" fontId="11" fillId="0" borderId="51" xfId="9" applyNumberFormat="1" applyFont="1" applyBorder="1" applyAlignment="1">
      <alignment horizontal="right" vertical="center" shrinkToFit="1"/>
    </xf>
    <xf numFmtId="185" fontId="2" fillId="0" borderId="37"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5" fontId="11" fillId="0" borderId="40" xfId="9" applyNumberFormat="1" applyFont="1" applyBorder="1" applyAlignment="1">
      <alignment horizontal="right" vertical="center" shrinkToFit="1"/>
    </xf>
    <xf numFmtId="185" fontId="11" fillId="0" borderId="19" xfId="9" applyNumberFormat="1" applyFont="1" applyBorder="1" applyAlignment="1">
      <alignment horizontal="right" vertical="center" shrinkToFit="1"/>
    </xf>
    <xf numFmtId="185"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9" fontId="2" fillId="0" borderId="9" xfId="9" applyNumberFormat="1" applyFont="1" applyBorder="1" applyAlignment="1">
      <alignment horizontal="right" vertical="center" shrinkToFit="1"/>
    </xf>
    <xf numFmtId="189" fontId="2" fillId="0" borderId="20" xfId="9" applyNumberFormat="1" applyFont="1" applyBorder="1" applyAlignment="1">
      <alignment horizontal="right" vertical="center" shrinkToFit="1"/>
    </xf>
    <xf numFmtId="189" fontId="2" fillId="0" borderId="60"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9" fontId="2" fillId="0" borderId="32" xfId="9" applyNumberFormat="1" applyFont="1" applyBorder="1" applyAlignment="1">
      <alignment horizontal="right" vertical="center" shrinkToFit="1"/>
    </xf>
    <xf numFmtId="189" fontId="2" fillId="0" borderId="35" xfId="9" applyNumberFormat="1" applyFont="1" applyBorder="1" applyAlignment="1">
      <alignment horizontal="right" vertical="center" shrinkToFit="1"/>
    </xf>
    <xf numFmtId="189" fontId="2" fillId="0" borderId="37" xfId="9" applyNumberFormat="1" applyFont="1" applyBorder="1" applyAlignment="1">
      <alignment horizontal="right" vertical="center" shrinkToFit="1"/>
    </xf>
    <xf numFmtId="189" fontId="2" fillId="0" borderId="51"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91" fontId="11" fillId="0" borderId="30" xfId="9" applyNumberFormat="1" applyFont="1" applyBorder="1" applyAlignment="1">
      <alignment horizontal="right" vertical="center" shrinkToFit="1"/>
    </xf>
    <xf numFmtId="191" fontId="11" fillId="0" borderId="23" xfId="9" applyNumberFormat="1" applyFont="1" applyBorder="1" applyAlignment="1">
      <alignment horizontal="right" vertical="center" shrinkToFit="1"/>
    </xf>
    <xf numFmtId="191"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7" fontId="2" fillId="0" borderId="29" xfId="9" applyNumberFormat="1" applyFont="1" applyBorder="1" applyAlignment="1">
      <alignment horizontal="right" vertical="center" shrinkToFit="1"/>
    </xf>
    <xf numFmtId="187" fontId="2" fillId="0" borderId="44" xfId="9" applyNumberFormat="1" applyFont="1" applyBorder="1" applyAlignment="1">
      <alignment horizontal="right" vertical="center" shrinkToFit="1"/>
    </xf>
    <xf numFmtId="187" fontId="2" fillId="0" borderId="55" xfId="9" applyNumberFormat="1" applyFont="1" applyBorder="1" applyAlignment="1">
      <alignment horizontal="right" vertical="center" shrinkToFit="1"/>
    </xf>
    <xf numFmtId="189" fontId="2" fillId="0" borderId="33" xfId="9" applyNumberFormat="1" applyFont="1" applyBorder="1" applyAlignment="1">
      <alignment horizontal="right" vertical="center" shrinkToFit="1"/>
    </xf>
    <xf numFmtId="189" fontId="2" fillId="0" borderId="36" xfId="9" applyNumberFormat="1" applyFont="1" applyBorder="1" applyAlignment="1">
      <alignment horizontal="right" vertical="center" shrinkToFit="1"/>
    </xf>
    <xf numFmtId="189" fontId="2" fillId="0" borderId="38" xfId="9" applyNumberFormat="1" applyFont="1" applyBorder="1" applyAlignment="1">
      <alignment horizontal="right" vertical="center" shrinkToFit="1"/>
    </xf>
    <xf numFmtId="189" fontId="2" fillId="0" borderId="52" xfId="9" applyNumberFormat="1" applyFont="1" applyBorder="1" applyAlignment="1">
      <alignment horizontal="right" vertical="center" shrinkToFit="1"/>
    </xf>
    <xf numFmtId="185" fontId="2" fillId="0" borderId="29" xfId="9" applyNumberFormat="1" applyFont="1" applyBorder="1" applyAlignment="1">
      <alignment horizontal="right" vertical="center" shrinkToFit="1"/>
    </xf>
    <xf numFmtId="185" fontId="2" fillId="0" borderId="44" xfId="9" applyNumberFormat="1" applyFont="1" applyBorder="1" applyAlignment="1">
      <alignment horizontal="right" vertical="center" shrinkToFit="1"/>
    </xf>
    <xf numFmtId="185" fontId="2" fillId="0" borderId="55" xfId="9" applyNumberFormat="1" applyFont="1" applyBorder="1" applyAlignment="1">
      <alignment horizontal="right" vertical="center" shrinkToFit="1"/>
    </xf>
    <xf numFmtId="185" fontId="2" fillId="0" borderId="19" xfId="9" applyNumberFormat="1" applyFont="1" applyBorder="1" applyAlignment="1">
      <alignment horizontal="right" vertical="center"/>
    </xf>
    <xf numFmtId="185" fontId="2" fillId="0" borderId="53" xfId="9" applyNumberFormat="1" applyFont="1" applyBorder="1" applyAlignment="1">
      <alignment horizontal="right" vertical="center"/>
    </xf>
    <xf numFmtId="189" fontId="2" fillId="0" borderId="20" xfId="9" applyNumberFormat="1" applyFont="1" applyBorder="1" applyAlignment="1">
      <alignment horizontal="right" vertical="center"/>
    </xf>
    <xf numFmtId="189"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9" applyNumberFormat="1" applyFont="1" applyBorder="1" applyAlignment="1">
      <alignment horizontal="right" vertical="center" shrinkToFit="1"/>
    </xf>
    <xf numFmtId="185" fontId="2" fillId="0" borderId="20" xfId="9" applyNumberFormat="1" applyFont="1" applyBorder="1" applyAlignment="1">
      <alignment horizontal="right" vertical="center" shrinkToFit="1"/>
    </xf>
    <xf numFmtId="185"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85" fontId="2" fillId="0" borderId="33" xfId="9" applyNumberFormat="1" applyFont="1" applyBorder="1" applyAlignment="1">
      <alignment horizontal="right" vertical="center"/>
    </xf>
    <xf numFmtId="185" fontId="2" fillId="0" borderId="36" xfId="9" applyNumberFormat="1" applyFont="1" applyBorder="1" applyAlignment="1">
      <alignment horizontal="right" vertical="center"/>
    </xf>
    <xf numFmtId="185"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Border="1" applyAlignment="1">
      <alignment horizontal="right" vertical="center" shrinkToFit="1"/>
    </xf>
    <xf numFmtId="185" fontId="2" fillId="0" borderId="23" xfId="4" applyNumberFormat="1" applyFont="1" applyBorder="1" applyAlignment="1">
      <alignment horizontal="right" vertical="center" shrinkToFit="1"/>
    </xf>
    <xf numFmtId="185" fontId="2" fillId="0" borderId="65" xfId="4" applyNumberFormat="1" applyFont="1" applyBorder="1" applyAlignment="1">
      <alignment horizontal="right" vertical="center" shrinkToFit="1"/>
    </xf>
    <xf numFmtId="189" fontId="2" fillId="0" borderId="68" xfId="4" applyNumberFormat="1" applyFont="1" applyBorder="1" applyAlignment="1">
      <alignment horizontal="right" vertical="center" shrinkToFit="1"/>
    </xf>
    <xf numFmtId="185" fontId="2" fillId="0" borderId="68" xfId="4" applyNumberFormat="1" applyFont="1" applyBorder="1" applyAlignment="1">
      <alignment horizontal="right" vertical="center" shrinkToFit="1"/>
    </xf>
    <xf numFmtId="189" fontId="2" fillId="0" borderId="72" xfId="4" applyNumberFormat="1" applyFont="1" applyBorder="1" applyAlignment="1">
      <alignment horizontal="right" vertical="center" shrinkToFit="1"/>
    </xf>
    <xf numFmtId="189" fontId="2" fillId="0" borderId="23" xfId="4" applyNumberFormat="1" applyFont="1" applyBorder="1" applyAlignment="1">
      <alignment horizontal="right" vertical="center" shrinkToFit="1"/>
    </xf>
    <xf numFmtId="189" fontId="2" fillId="0" borderId="16" xfId="4" applyNumberFormat="1" applyFont="1" applyBorder="1" applyAlignment="1">
      <alignment horizontal="right" vertical="center" shrinkToFit="1"/>
    </xf>
    <xf numFmtId="185" fontId="2" fillId="0" borderId="42" xfId="4" applyNumberFormat="1" applyFont="1" applyBorder="1" applyAlignment="1">
      <alignment horizontal="right" vertical="center" shrinkToFit="1"/>
    </xf>
    <xf numFmtId="185" fontId="2" fillId="0" borderId="66" xfId="4" applyNumberFormat="1" applyFont="1" applyBorder="1" applyAlignment="1">
      <alignment horizontal="right" vertical="center" shrinkToFit="1"/>
    </xf>
    <xf numFmtId="189" fontId="2" fillId="0" borderId="69" xfId="4" applyNumberFormat="1" applyFont="1" applyBorder="1" applyAlignment="1">
      <alignment horizontal="right" vertical="center" shrinkToFit="1"/>
    </xf>
    <xf numFmtId="185" fontId="2" fillId="0" borderId="69" xfId="4" applyNumberFormat="1" applyFont="1" applyBorder="1" applyAlignment="1">
      <alignment horizontal="right" vertical="center" shrinkToFit="1"/>
    </xf>
    <xf numFmtId="185"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0" xfId="9" applyFont="1">
      <alignment vertical="center"/>
    </xf>
    <xf numFmtId="0" fontId="2" fillId="0" borderId="14" xfId="4" applyFont="1" applyBorder="1">
      <alignment vertical="center"/>
    </xf>
    <xf numFmtId="189" fontId="2" fillId="0" borderId="70" xfId="4" applyNumberFormat="1" applyFont="1" applyBorder="1" applyAlignment="1">
      <alignment horizontal="right" vertical="center" shrinkToFit="1"/>
    </xf>
    <xf numFmtId="189" fontId="2" fillId="0" borderId="14" xfId="4" applyNumberFormat="1" applyFont="1" applyBorder="1" applyAlignment="1">
      <alignment horizontal="right" vertical="center" shrinkToFit="1"/>
    </xf>
    <xf numFmtId="189" fontId="2" fillId="0" borderId="65" xfId="4" applyNumberFormat="1" applyFont="1" applyBorder="1" applyAlignment="1">
      <alignment horizontal="right" vertical="center" shrinkToFit="1"/>
    </xf>
    <xf numFmtId="185" fontId="2" fillId="0" borderId="70" xfId="4" applyNumberFormat="1" applyFont="1" applyBorder="1" applyAlignment="1">
      <alignment horizontal="right" vertical="center" shrinkToFit="1"/>
    </xf>
    <xf numFmtId="185" fontId="2" fillId="0" borderId="14" xfId="4" applyNumberFormat="1" applyFont="1" applyBorder="1" applyAlignment="1">
      <alignment horizontal="right" vertical="center" shrinkToFit="1"/>
    </xf>
    <xf numFmtId="189" fontId="2" fillId="0" borderId="66" xfId="4"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Border="1" applyAlignment="1">
      <alignment horizontal="right" vertical="center"/>
    </xf>
    <xf numFmtId="185" fontId="2" fillId="0" borderId="0" xfId="4" applyNumberFormat="1" applyFont="1" applyAlignment="1">
      <alignment horizontal="right" vertical="center"/>
    </xf>
    <xf numFmtId="185" fontId="2" fillId="0" borderId="66" xfId="4" applyNumberFormat="1" applyFont="1" applyBorder="1" applyAlignment="1">
      <alignment horizontal="right" vertical="center"/>
    </xf>
    <xf numFmtId="189" fontId="2" fillId="0" borderId="69" xfId="4" applyNumberFormat="1" applyFont="1" applyBorder="1" applyAlignment="1">
      <alignment horizontal="right" vertical="center"/>
    </xf>
    <xf numFmtId="185" fontId="2" fillId="0" borderId="70" xfId="4" applyNumberFormat="1" applyFont="1" applyBorder="1" applyAlignment="1">
      <alignment horizontal="right" vertical="center"/>
    </xf>
    <xf numFmtId="185"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85"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9" fontId="3" fillId="0" borderId="0" xfId="4" applyNumberFormat="1" applyAlignment="1">
      <alignment horizontal="right" vertical="center" shrinkToFit="1"/>
    </xf>
    <xf numFmtId="189" fontId="3" fillId="0" borderId="66" xfId="4" applyNumberFormat="1" applyBorder="1" applyAlignment="1">
      <alignment horizontal="right" vertical="center" shrinkToFit="1"/>
    </xf>
    <xf numFmtId="189"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9"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9"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9"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9" fontId="2" fillId="0" borderId="30" xfId="4" applyNumberFormat="1" applyFont="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5"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5" fontId="2" fillId="0" borderId="31" xfId="4" applyNumberFormat="1" applyFont="1" applyBorder="1" applyAlignment="1">
      <alignment horizontal="right" vertical="center" shrinkToFit="1"/>
    </xf>
    <xf numFmtId="185" fontId="2" fillId="0" borderId="34" xfId="4" applyNumberFormat="1" applyFont="1" applyBorder="1" applyAlignment="1">
      <alignment horizontal="right" vertical="center" shrinkToFit="1"/>
    </xf>
    <xf numFmtId="185" fontId="2" fillId="0" borderId="15" xfId="4" applyNumberFormat="1" applyFont="1" applyBorder="1" applyAlignment="1">
      <alignment horizontal="right" vertical="center" shrinkToFit="1"/>
    </xf>
    <xf numFmtId="185" fontId="2" fillId="0" borderId="67" xfId="4" applyNumberFormat="1" applyFont="1" applyBorder="1" applyAlignment="1">
      <alignment horizontal="right" vertical="center" shrinkToFit="1"/>
    </xf>
    <xf numFmtId="189" fontId="2" fillId="0" borderId="71" xfId="4" applyNumberFormat="1" applyFont="1" applyBorder="1" applyAlignment="1">
      <alignment horizontal="right" vertical="center" shrinkToFit="1"/>
    </xf>
    <xf numFmtId="185" fontId="2" fillId="0" borderId="71" xfId="4" applyNumberFormat="1" applyFont="1" applyBorder="1" applyAlignment="1">
      <alignment horizontal="right" vertical="center" shrinkToFit="1"/>
    </xf>
    <xf numFmtId="189" fontId="2" fillId="0" borderId="73" xfId="4" applyNumberFormat="1" applyFont="1" applyBorder="1" applyAlignment="1">
      <alignment horizontal="right" vertical="center" shrinkToFit="1"/>
    </xf>
    <xf numFmtId="189" fontId="2" fillId="0" borderId="15" xfId="4" applyNumberFormat="1" applyFont="1" applyBorder="1" applyAlignment="1">
      <alignment horizontal="right" vertical="center" shrinkToFit="1"/>
    </xf>
    <xf numFmtId="0" fontId="3" fillId="0" borderId="67" xfId="4" applyBorder="1" applyAlignment="1">
      <alignment horizontal="right" vertical="center" shrinkToFit="1"/>
    </xf>
    <xf numFmtId="189" fontId="3" fillId="0" borderId="34" xfId="4" applyNumberFormat="1" applyBorder="1" applyAlignment="1">
      <alignment horizontal="right" vertical="center" shrinkToFit="1"/>
    </xf>
    <xf numFmtId="189" fontId="3" fillId="0" borderId="67" xfId="4" applyNumberFormat="1" applyBorder="1" applyAlignment="1">
      <alignment horizontal="right" vertical="center" shrinkToFit="1"/>
    </xf>
    <xf numFmtId="185" fontId="2" fillId="0" borderId="73" xfId="4" applyNumberFormat="1" applyFont="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167" xfId="1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3" borderId="19" xfId="12" applyFont="1" applyFill="1" applyBorder="1" applyAlignment="1">
      <alignment horizontal="left" vertical="center"/>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6"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39"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188" fontId="18" fillId="3" borderId="42" xfId="17" applyNumberFormat="1" applyFont="1" applyFill="1" applyBorder="1" applyAlignment="1">
      <alignment horizontal="right" vertical="center" shrinkToFit="1"/>
    </xf>
    <xf numFmtId="188" fontId="18" fillId="3" borderId="0" xfId="17" applyNumberFormat="1" applyFont="1" applyFill="1" applyAlignment="1">
      <alignment horizontal="right" vertical="center" shrinkToFit="1"/>
    </xf>
    <xf numFmtId="188" fontId="18" fillId="3" borderId="14" xfId="17" applyNumberFormat="1" applyFont="1" applyFill="1" applyBorder="1" applyAlignment="1">
      <alignment horizontal="right" vertical="center" shrinkToFit="1"/>
    </xf>
    <xf numFmtId="188"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8" fontId="18" fillId="3" borderId="43" xfId="17" applyNumberFormat="1" applyFont="1" applyFill="1" applyBorder="1" applyAlignment="1">
      <alignment horizontal="right" vertical="center" shrinkToFit="1"/>
    </xf>
    <xf numFmtId="188" fontId="18" fillId="3" borderId="20" xfId="17" applyNumberFormat="1" applyFont="1" applyFill="1" applyBorder="1" applyAlignment="1">
      <alignment horizontal="right" vertical="center" shrinkToFit="1"/>
    </xf>
    <xf numFmtId="188" fontId="18" fillId="3" borderId="17" xfId="17" applyNumberFormat="1" applyFont="1" applyFill="1" applyBorder="1" applyAlignment="1">
      <alignment horizontal="right" vertical="center" shrinkToFit="1"/>
    </xf>
    <xf numFmtId="188" fontId="18" fillId="3" borderId="155" xfId="17" applyNumberFormat="1" applyFont="1" applyFill="1" applyBorder="1" applyAlignment="1">
      <alignment horizontal="right" vertical="center" shrinkToFit="1"/>
    </xf>
    <xf numFmtId="188" fontId="18" fillId="3" borderId="156" xfId="17" applyNumberFormat="1" applyFont="1" applyFill="1" applyBorder="1" applyAlignment="1">
      <alignment horizontal="right" vertical="center" shrinkToFit="1"/>
    </xf>
    <xf numFmtId="188"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186" fontId="18" fillId="3" borderId="30" xfId="17" applyNumberFormat="1" applyFont="1" applyFill="1" applyBorder="1" applyAlignment="1">
      <alignment horizontal="right" vertical="center" shrinkToFit="1"/>
    </xf>
    <xf numFmtId="186" fontId="18" fillId="3" borderId="23" xfId="17" applyNumberFormat="1" applyFont="1" applyFill="1" applyBorder="1" applyAlignment="1">
      <alignment horizontal="right" vertical="center" shrinkToFit="1"/>
    </xf>
    <xf numFmtId="186" fontId="18" fillId="3" borderId="16" xfId="17" applyNumberFormat="1" applyFont="1" applyFill="1" applyBorder="1" applyAlignment="1">
      <alignment horizontal="right" vertical="center" shrinkToFit="1"/>
    </xf>
    <xf numFmtId="186" fontId="18" fillId="3" borderId="5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Border="1" applyAlignment="1">
      <alignment vertical="center" wrapText="1"/>
    </xf>
    <xf numFmtId="185" fontId="15" fillId="0" borderId="35" xfId="20" applyNumberFormat="1" applyFont="1" applyBorder="1" applyAlignment="1">
      <alignment vertical="center" wrapText="1"/>
    </xf>
    <xf numFmtId="185"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5" fillId="0" borderId="22" xfId="8" applyFont="1" applyBorder="1">
      <alignment vertical="center"/>
    </xf>
    <xf numFmtId="0" fontId="25" fillId="0" borderId="50" xfId="8" applyFont="1" applyBorder="1">
      <alignmen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79" fontId="3" fillId="3" borderId="74" xfId="19" applyNumberFormat="1" applyFont="1" applyFill="1" applyBorder="1" applyAlignment="1">
      <alignment horizontal="center" vertical="center"/>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6733-4DD8-BF24-ED888130E2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17386</c:v>
                </c:pt>
                <c:pt idx="1">
                  <c:v>26987</c:v>
                </c:pt>
                <c:pt idx="2">
                  <c:v>46967</c:v>
                </c:pt>
                <c:pt idx="3">
                  <c:v>43237</c:v>
                </c:pt>
                <c:pt idx="4">
                  <c:v>64714</c:v>
                </c:pt>
              </c:numCache>
            </c:numRef>
          </c:val>
          <c:smooth val="0"/>
          <c:extLst>
            <c:ext xmlns:c16="http://schemas.microsoft.com/office/drawing/2014/chart" uri="{C3380CC4-5D6E-409C-BE32-E72D297353CC}">
              <c16:uniqueId val="{00000001-6733-4DD8-BF24-ED888130E2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2.92</c:v>
                </c:pt>
                <c:pt idx="1">
                  <c:v>3.66</c:v>
                </c:pt>
                <c:pt idx="2">
                  <c:v>2.88</c:v>
                </c:pt>
                <c:pt idx="3">
                  <c:v>2.38</c:v>
                </c:pt>
                <c:pt idx="4">
                  <c:v>4.58</c:v>
                </c:pt>
              </c:numCache>
            </c:numRef>
          </c:val>
          <c:extLst>
            <c:ext xmlns:c16="http://schemas.microsoft.com/office/drawing/2014/chart" uri="{C3380CC4-5D6E-409C-BE32-E72D297353CC}">
              <c16:uniqueId val="{00000000-5E71-4E4A-90DD-1EB0D06A1B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20.69</c:v>
                </c:pt>
                <c:pt idx="1">
                  <c:v>20.39</c:v>
                </c:pt>
                <c:pt idx="2">
                  <c:v>20.149999999999999</c:v>
                </c:pt>
                <c:pt idx="3">
                  <c:v>20.73</c:v>
                </c:pt>
                <c:pt idx="4">
                  <c:v>18.7</c:v>
                </c:pt>
              </c:numCache>
            </c:numRef>
          </c:val>
          <c:extLst>
            <c:ext xmlns:c16="http://schemas.microsoft.com/office/drawing/2014/chart" uri="{C3380CC4-5D6E-409C-BE32-E72D297353CC}">
              <c16:uniqueId val="{00000001-5E71-4E4A-90DD-1EB0D06A1BA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-0.22</c:v>
                </c:pt>
                <c:pt idx="1">
                  <c:v>0.41</c:v>
                </c:pt>
                <c:pt idx="2">
                  <c:v>-0.74</c:v>
                </c:pt>
                <c:pt idx="3">
                  <c:v>0.08</c:v>
                </c:pt>
                <c:pt idx="4">
                  <c:v>1</c:v>
                </c:pt>
              </c:numCache>
            </c:numRef>
          </c:val>
          <c:smooth val="0"/>
          <c:extLst>
            <c:ext xmlns:c16="http://schemas.microsoft.com/office/drawing/2014/chart" uri="{C3380CC4-5D6E-409C-BE32-E72D297353CC}">
              <c16:uniqueId val="{00000002-5E71-4E4A-90DD-1EB0D06A1BA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55-4415-B183-8B41B1DDAA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55-4415-B183-8B41B1DDAA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55-4415-B183-8B41B1DDAAF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55-4415-B183-8B41B1DDAAF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055-4415-B183-8B41B1DDAAF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055-4415-B183-8B41B1DDAAF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C055-4415-B183-8B41B1DDAAF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2.87</c:v>
                </c:pt>
                <c:pt idx="2">
                  <c:v>#N/A</c:v>
                </c:pt>
                <c:pt idx="3">
                  <c:v>3.03</c:v>
                </c:pt>
                <c:pt idx="4">
                  <c:v>#N/A</c:v>
                </c:pt>
                <c:pt idx="5">
                  <c:v>1.1200000000000001</c:v>
                </c:pt>
                <c:pt idx="6">
                  <c:v>#N/A</c:v>
                </c:pt>
                <c:pt idx="7">
                  <c:v>0.92</c:v>
                </c:pt>
                <c:pt idx="8">
                  <c:v>#N/A</c:v>
                </c:pt>
                <c:pt idx="9">
                  <c:v>1.48</c:v>
                </c:pt>
              </c:numCache>
            </c:numRef>
          </c:val>
          <c:extLst>
            <c:ext xmlns:c16="http://schemas.microsoft.com/office/drawing/2014/chart" uri="{C3380CC4-5D6E-409C-BE32-E72D297353CC}">
              <c16:uniqueId val="{00000007-C055-4415-B183-8B41B1DDAAF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0.37</c:v>
                </c:pt>
                <c:pt idx="2">
                  <c:v>#N/A</c:v>
                </c:pt>
                <c:pt idx="3">
                  <c:v>1.41</c:v>
                </c:pt>
                <c:pt idx="4">
                  <c:v>#N/A</c:v>
                </c:pt>
                <c:pt idx="5">
                  <c:v>2.04</c:v>
                </c:pt>
                <c:pt idx="6">
                  <c:v>#N/A</c:v>
                </c:pt>
                <c:pt idx="7">
                  <c:v>2.88</c:v>
                </c:pt>
                <c:pt idx="8">
                  <c:v>#N/A</c:v>
                </c:pt>
                <c:pt idx="9">
                  <c:v>1.9</c:v>
                </c:pt>
              </c:numCache>
            </c:numRef>
          </c:val>
          <c:extLst>
            <c:ext xmlns:c16="http://schemas.microsoft.com/office/drawing/2014/chart" uri="{C3380CC4-5D6E-409C-BE32-E72D297353CC}">
              <c16:uniqueId val="{00000008-C055-4415-B183-8B41B1DDAA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2.91</c:v>
                </c:pt>
                <c:pt idx="2">
                  <c:v>#N/A</c:v>
                </c:pt>
                <c:pt idx="3">
                  <c:v>3.65</c:v>
                </c:pt>
                <c:pt idx="4">
                  <c:v>#N/A</c:v>
                </c:pt>
                <c:pt idx="5">
                  <c:v>2.87</c:v>
                </c:pt>
                <c:pt idx="6">
                  <c:v>#N/A</c:v>
                </c:pt>
                <c:pt idx="7">
                  <c:v>2.37</c:v>
                </c:pt>
                <c:pt idx="8">
                  <c:v>#N/A</c:v>
                </c:pt>
                <c:pt idx="9">
                  <c:v>4.57</c:v>
                </c:pt>
              </c:numCache>
            </c:numRef>
          </c:val>
          <c:extLst>
            <c:ext xmlns:c16="http://schemas.microsoft.com/office/drawing/2014/chart" uri="{C3380CC4-5D6E-409C-BE32-E72D297353CC}">
              <c16:uniqueId val="{00000009-C055-4415-B183-8B41B1DDAAF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704</c:v>
                </c:pt>
                <c:pt idx="5">
                  <c:v>705</c:v>
                </c:pt>
                <c:pt idx="8">
                  <c:v>704</c:v>
                </c:pt>
                <c:pt idx="11">
                  <c:v>697</c:v>
                </c:pt>
                <c:pt idx="14">
                  <c:v>678</c:v>
                </c:pt>
              </c:numCache>
            </c:numRef>
          </c:val>
          <c:extLst>
            <c:ext xmlns:c16="http://schemas.microsoft.com/office/drawing/2014/chart" uri="{C3380CC4-5D6E-409C-BE32-E72D297353CC}">
              <c16:uniqueId val="{00000000-71A0-45A4-B1B1-87F1BED2F4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A0-45A4-B1B1-87F1BED2F4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34</c:v>
                </c:pt>
                <c:pt idx="6">
                  <c:v>33</c:v>
                </c:pt>
                <c:pt idx="9">
                  <c:v>32</c:v>
                </c:pt>
                <c:pt idx="12">
                  <c:v>32</c:v>
                </c:pt>
              </c:numCache>
            </c:numRef>
          </c:val>
          <c:extLst>
            <c:ext xmlns:c16="http://schemas.microsoft.com/office/drawing/2014/chart" uri="{C3380CC4-5D6E-409C-BE32-E72D297353CC}">
              <c16:uniqueId val="{00000002-71A0-45A4-B1B1-87F1BED2F4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60</c:v>
                </c:pt>
                <c:pt idx="3">
                  <c:v>64</c:v>
                </c:pt>
                <c:pt idx="6">
                  <c:v>64</c:v>
                </c:pt>
                <c:pt idx="9">
                  <c:v>76</c:v>
                </c:pt>
                <c:pt idx="12">
                  <c:v>75</c:v>
                </c:pt>
              </c:numCache>
            </c:numRef>
          </c:val>
          <c:extLst>
            <c:ext xmlns:c16="http://schemas.microsoft.com/office/drawing/2014/chart" uri="{C3380CC4-5D6E-409C-BE32-E72D297353CC}">
              <c16:uniqueId val="{00000003-71A0-45A4-B1B1-87F1BED2F4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319</c:v>
                </c:pt>
                <c:pt idx="3">
                  <c:v>314</c:v>
                </c:pt>
                <c:pt idx="6">
                  <c:v>322</c:v>
                </c:pt>
                <c:pt idx="9">
                  <c:v>319</c:v>
                </c:pt>
                <c:pt idx="12">
                  <c:v>320</c:v>
                </c:pt>
              </c:numCache>
            </c:numRef>
          </c:val>
          <c:extLst>
            <c:ext xmlns:c16="http://schemas.microsoft.com/office/drawing/2014/chart" uri="{C3380CC4-5D6E-409C-BE32-E72D297353CC}">
              <c16:uniqueId val="{00000004-71A0-45A4-B1B1-87F1BED2F4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A0-45A4-B1B1-87F1BED2F4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A0-45A4-B1B1-87F1BED2F4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720</c:v>
                </c:pt>
                <c:pt idx="3">
                  <c:v>707</c:v>
                </c:pt>
                <c:pt idx="6">
                  <c:v>686</c:v>
                </c:pt>
                <c:pt idx="9">
                  <c:v>644</c:v>
                </c:pt>
                <c:pt idx="12">
                  <c:v>616</c:v>
                </c:pt>
              </c:numCache>
            </c:numRef>
          </c:val>
          <c:extLst>
            <c:ext xmlns:c16="http://schemas.microsoft.com/office/drawing/2014/chart" uri="{C3380CC4-5D6E-409C-BE32-E72D297353CC}">
              <c16:uniqueId val="{00000007-71A0-45A4-B1B1-87F1BED2F45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429</c:v>
                </c:pt>
                <c:pt idx="2">
                  <c:v>#N/A</c:v>
                </c:pt>
                <c:pt idx="3">
                  <c:v>#N/A</c:v>
                </c:pt>
                <c:pt idx="4">
                  <c:v>414</c:v>
                </c:pt>
                <c:pt idx="5">
                  <c:v>#N/A</c:v>
                </c:pt>
                <c:pt idx="6">
                  <c:v>#N/A</c:v>
                </c:pt>
                <c:pt idx="7">
                  <c:v>401</c:v>
                </c:pt>
                <c:pt idx="8">
                  <c:v>#N/A</c:v>
                </c:pt>
                <c:pt idx="9">
                  <c:v>#N/A</c:v>
                </c:pt>
                <c:pt idx="10">
                  <c:v>374</c:v>
                </c:pt>
                <c:pt idx="11">
                  <c:v>#N/A</c:v>
                </c:pt>
                <c:pt idx="12">
                  <c:v>#N/A</c:v>
                </c:pt>
                <c:pt idx="13">
                  <c:v>365</c:v>
                </c:pt>
                <c:pt idx="14">
                  <c:v>#N/A</c:v>
                </c:pt>
              </c:numCache>
            </c:numRef>
          </c:val>
          <c:smooth val="0"/>
          <c:extLst>
            <c:ext xmlns:c16="http://schemas.microsoft.com/office/drawing/2014/chart" uri="{C3380CC4-5D6E-409C-BE32-E72D297353CC}">
              <c16:uniqueId val="{00000008-71A0-45A4-B1B1-87F1BED2F4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7154</c:v>
                </c:pt>
                <c:pt idx="5">
                  <c:v>6989</c:v>
                </c:pt>
                <c:pt idx="8">
                  <c:v>6972</c:v>
                </c:pt>
                <c:pt idx="11">
                  <c:v>6874</c:v>
                </c:pt>
                <c:pt idx="14">
                  <c:v>6707</c:v>
                </c:pt>
              </c:numCache>
            </c:numRef>
          </c:val>
          <c:extLst>
            <c:ext xmlns:c16="http://schemas.microsoft.com/office/drawing/2014/chart" uri="{C3380CC4-5D6E-409C-BE32-E72D297353CC}">
              <c16:uniqueId val="{00000000-E619-45AB-B495-D80867D362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1499</c:v>
                </c:pt>
                <c:pt idx="5">
                  <c:v>1408</c:v>
                </c:pt>
                <c:pt idx="8">
                  <c:v>1337</c:v>
                </c:pt>
                <c:pt idx="11">
                  <c:v>1304</c:v>
                </c:pt>
                <c:pt idx="14">
                  <c:v>1233</c:v>
                </c:pt>
              </c:numCache>
            </c:numRef>
          </c:val>
          <c:extLst>
            <c:ext xmlns:c16="http://schemas.microsoft.com/office/drawing/2014/chart" uri="{C3380CC4-5D6E-409C-BE32-E72D297353CC}">
              <c16:uniqueId val="{00000001-E619-45AB-B495-D80867D362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1421</c:v>
                </c:pt>
                <c:pt idx="5">
                  <c:v>1475</c:v>
                </c:pt>
                <c:pt idx="8">
                  <c:v>1545</c:v>
                </c:pt>
                <c:pt idx="11">
                  <c:v>1586</c:v>
                </c:pt>
                <c:pt idx="14">
                  <c:v>1637</c:v>
                </c:pt>
              </c:numCache>
            </c:numRef>
          </c:val>
          <c:extLst>
            <c:ext xmlns:c16="http://schemas.microsoft.com/office/drawing/2014/chart" uri="{C3380CC4-5D6E-409C-BE32-E72D297353CC}">
              <c16:uniqueId val="{00000002-E619-45AB-B495-D80867D362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19-45AB-B495-D80867D362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19-45AB-B495-D80867D362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19-45AB-B495-D80867D362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909</c:v>
                </c:pt>
                <c:pt idx="3">
                  <c:v>764</c:v>
                </c:pt>
                <c:pt idx="6">
                  <c:v>668</c:v>
                </c:pt>
                <c:pt idx="9">
                  <c:v>536</c:v>
                </c:pt>
                <c:pt idx="12">
                  <c:v>438</c:v>
                </c:pt>
              </c:numCache>
            </c:numRef>
          </c:val>
          <c:extLst>
            <c:ext xmlns:c16="http://schemas.microsoft.com/office/drawing/2014/chart" uri="{C3380CC4-5D6E-409C-BE32-E72D297353CC}">
              <c16:uniqueId val="{00000006-E619-45AB-B495-D80867D362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891</c:v>
                </c:pt>
                <c:pt idx="3">
                  <c:v>829</c:v>
                </c:pt>
                <c:pt idx="6">
                  <c:v>764</c:v>
                </c:pt>
                <c:pt idx="9">
                  <c:v>694</c:v>
                </c:pt>
                <c:pt idx="12">
                  <c:v>609</c:v>
                </c:pt>
              </c:numCache>
            </c:numRef>
          </c:val>
          <c:extLst>
            <c:ext xmlns:c16="http://schemas.microsoft.com/office/drawing/2014/chart" uri="{C3380CC4-5D6E-409C-BE32-E72D297353CC}">
              <c16:uniqueId val="{00000007-E619-45AB-B495-D80867D362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4759</c:v>
                </c:pt>
                <c:pt idx="3">
                  <c:v>4632</c:v>
                </c:pt>
                <c:pt idx="6">
                  <c:v>4577</c:v>
                </c:pt>
                <c:pt idx="9">
                  <c:v>4500</c:v>
                </c:pt>
                <c:pt idx="12">
                  <c:v>4392</c:v>
                </c:pt>
              </c:numCache>
            </c:numRef>
          </c:val>
          <c:extLst>
            <c:ext xmlns:c16="http://schemas.microsoft.com/office/drawing/2014/chart" uri="{C3380CC4-5D6E-409C-BE32-E72D297353CC}">
              <c16:uniqueId val="{00000008-E619-45AB-B495-D80867D362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345</c:v>
                </c:pt>
                <c:pt idx="3">
                  <c:v>326</c:v>
                </c:pt>
                <c:pt idx="6">
                  <c:v>299</c:v>
                </c:pt>
                <c:pt idx="9">
                  <c:v>273</c:v>
                </c:pt>
                <c:pt idx="12">
                  <c:v>247</c:v>
                </c:pt>
              </c:numCache>
            </c:numRef>
          </c:val>
          <c:extLst>
            <c:ext xmlns:c16="http://schemas.microsoft.com/office/drawing/2014/chart" uri="{C3380CC4-5D6E-409C-BE32-E72D297353CC}">
              <c16:uniqueId val="{00000009-E619-45AB-B495-D80867D362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6003</c:v>
                </c:pt>
                <c:pt idx="3">
                  <c:v>5778</c:v>
                </c:pt>
                <c:pt idx="6">
                  <c:v>5666</c:v>
                </c:pt>
                <c:pt idx="9">
                  <c:v>5569</c:v>
                </c:pt>
                <c:pt idx="12">
                  <c:v>5547</c:v>
                </c:pt>
              </c:numCache>
            </c:numRef>
          </c:val>
          <c:extLst>
            <c:ext xmlns:c16="http://schemas.microsoft.com/office/drawing/2014/chart" uri="{C3380CC4-5D6E-409C-BE32-E72D297353CC}">
              <c16:uniqueId val="{0000000A-E619-45AB-B495-D80867D3620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2833</c:v>
                </c:pt>
                <c:pt idx="2">
                  <c:v>#N/A</c:v>
                </c:pt>
                <c:pt idx="3">
                  <c:v>#N/A</c:v>
                </c:pt>
                <c:pt idx="4">
                  <c:v>2455</c:v>
                </c:pt>
                <c:pt idx="5">
                  <c:v>#N/A</c:v>
                </c:pt>
                <c:pt idx="6">
                  <c:v>#N/A</c:v>
                </c:pt>
                <c:pt idx="7">
                  <c:v>2120</c:v>
                </c:pt>
                <c:pt idx="8">
                  <c:v>#N/A</c:v>
                </c:pt>
                <c:pt idx="9">
                  <c:v>#N/A</c:v>
                </c:pt>
                <c:pt idx="10">
                  <c:v>1809</c:v>
                </c:pt>
                <c:pt idx="11">
                  <c:v>#N/A</c:v>
                </c:pt>
                <c:pt idx="12">
                  <c:v>#N/A</c:v>
                </c:pt>
                <c:pt idx="13">
                  <c:v>1656</c:v>
                </c:pt>
                <c:pt idx="14">
                  <c:v>#N/A</c:v>
                </c:pt>
              </c:numCache>
            </c:numRef>
          </c:val>
          <c:smooth val="0"/>
          <c:extLst>
            <c:ext xmlns:c16="http://schemas.microsoft.com/office/drawing/2014/chart" uri="{C3380CC4-5D6E-409C-BE32-E72D297353CC}">
              <c16:uniqueId val="{0000000B-E619-45AB-B495-D80867D3620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796</c:v>
                </c:pt>
                <c:pt idx="1">
                  <c:v>819</c:v>
                </c:pt>
                <c:pt idx="2">
                  <c:v>761</c:v>
                </c:pt>
              </c:numCache>
            </c:numRef>
          </c:val>
          <c:extLst>
            <c:ext xmlns:c16="http://schemas.microsoft.com/office/drawing/2014/chart" uri="{C3380CC4-5D6E-409C-BE32-E72D297353CC}">
              <c16:uniqueId val="{00000000-1385-45CB-BE79-EBDCFE39DB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1385-45CB-BE79-EBDCFE39DB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333</c:v>
                </c:pt>
                <c:pt idx="1">
                  <c:v>344</c:v>
                </c:pt>
                <c:pt idx="2">
                  <c:v>358</c:v>
                </c:pt>
              </c:numCache>
            </c:numRef>
          </c:val>
          <c:extLst>
            <c:ext xmlns:c16="http://schemas.microsoft.com/office/drawing/2014/chart" uri="{C3380CC4-5D6E-409C-BE32-E72D297353CC}">
              <c16:uniqueId val="{00000002-1385-45CB-BE79-EBDCFE39DBD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319-4106-83CF-67A8A8987AAF}"/>
              </c:ext>
            </c:extLst>
          </c:dPt>
          <c:dPt>
            <c:idx val="1"/>
            <c:bubble3D val="0"/>
            <c:extLst>
              <c:ext xmlns:c16="http://schemas.microsoft.com/office/drawing/2014/chart" uri="{C3380CC4-5D6E-409C-BE32-E72D297353CC}">
                <c16:uniqueId val="{00000001-A319-4106-83CF-67A8A8987AAF}"/>
              </c:ext>
            </c:extLst>
          </c:dPt>
          <c:dPt>
            <c:idx val="2"/>
            <c:bubble3D val="0"/>
            <c:extLst>
              <c:ext xmlns:c16="http://schemas.microsoft.com/office/drawing/2014/chart" uri="{C3380CC4-5D6E-409C-BE32-E72D297353CC}">
                <c16:uniqueId val="{00000002-A319-4106-83CF-67A8A8987AAF}"/>
              </c:ext>
            </c:extLst>
          </c:dPt>
          <c:dPt>
            <c:idx val="3"/>
            <c:bubble3D val="0"/>
            <c:extLst>
              <c:ext xmlns:c16="http://schemas.microsoft.com/office/drawing/2014/chart" uri="{C3380CC4-5D6E-409C-BE32-E72D297353CC}">
                <c16:uniqueId val="{00000003-A319-4106-83CF-67A8A8987AAF}"/>
              </c:ext>
            </c:extLst>
          </c:dPt>
          <c:dPt>
            <c:idx val="4"/>
            <c:bubble3D val="0"/>
            <c:extLst>
              <c:ext xmlns:c16="http://schemas.microsoft.com/office/drawing/2014/chart" uri="{C3380CC4-5D6E-409C-BE32-E72D297353CC}">
                <c16:uniqueId val="{00000004-A319-4106-83CF-67A8A8987AAF}"/>
              </c:ext>
            </c:extLst>
          </c:dPt>
          <c:dPt>
            <c:idx val="8"/>
            <c:bubble3D val="0"/>
            <c:extLst>
              <c:ext xmlns:c16="http://schemas.microsoft.com/office/drawing/2014/chart" uri="{C3380CC4-5D6E-409C-BE32-E72D297353CC}">
                <c16:uniqueId val="{00000005-A319-4106-83CF-67A8A8987AAF}"/>
              </c:ext>
            </c:extLst>
          </c:dPt>
          <c:dPt>
            <c:idx val="16"/>
            <c:bubble3D val="0"/>
            <c:extLst>
              <c:ext xmlns:c16="http://schemas.microsoft.com/office/drawing/2014/chart" uri="{C3380CC4-5D6E-409C-BE32-E72D297353CC}">
                <c16:uniqueId val="{00000006-A319-4106-83CF-67A8A8987AAF}"/>
              </c:ext>
            </c:extLst>
          </c:dPt>
          <c:dPt>
            <c:idx val="24"/>
            <c:bubble3D val="0"/>
            <c:extLst>
              <c:ext xmlns:c16="http://schemas.microsoft.com/office/drawing/2014/chart" uri="{C3380CC4-5D6E-409C-BE32-E72D297353CC}">
                <c16:uniqueId val="{00000007-A319-4106-83CF-67A8A8987AAF}"/>
              </c:ext>
            </c:extLst>
          </c:dPt>
          <c:dPt>
            <c:idx val="32"/>
            <c:bubble3D val="0"/>
            <c:extLst>
              <c:ext xmlns:c16="http://schemas.microsoft.com/office/drawing/2014/chart" uri="{C3380CC4-5D6E-409C-BE32-E72D297353CC}">
                <c16:uniqueId val="{00000008-A319-4106-83CF-67A8A8987AA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19-4106-83CF-67A8A8987AA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319-4106-83CF-67A8A8987AA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319-4106-83CF-67A8A8987AA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319-4106-83CF-67A8A8987AA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319-4106-83CF-67A8A8987AA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19-4106-83CF-67A8A8987AA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19-4106-83CF-67A8A8987AA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19-4106-83CF-67A8A8987AA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19-4106-83CF-67A8A8987AA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59.3</c:v>
                </c:pt>
                <c:pt idx="16">
                  <c:v>61</c:v>
                </c:pt>
                <c:pt idx="24">
                  <c:v>60</c:v>
                </c:pt>
                <c:pt idx="32">
                  <c:v>59.7</c:v>
                </c:pt>
              </c:numCache>
            </c:numRef>
          </c:xVal>
          <c:yVal>
            <c:numRef>
              <c:f>公会計指標分析・財政指標組合せ分析表!$BP$51:$DC$51</c:f>
              <c:numCache>
                <c:formatCode>#,##0.0;"▲ "#,##0.0</c:formatCode>
                <c:ptCount val="40"/>
                <c:pt idx="0">
                  <c:v>84.9</c:v>
                </c:pt>
                <c:pt idx="8">
                  <c:v>73.7</c:v>
                </c:pt>
                <c:pt idx="16">
                  <c:v>62.8</c:v>
                </c:pt>
                <c:pt idx="24">
                  <c:v>53.4</c:v>
                </c:pt>
                <c:pt idx="32">
                  <c:v>47</c:v>
                </c:pt>
              </c:numCache>
            </c:numRef>
          </c:yVal>
          <c:smooth val="0"/>
          <c:extLst>
            <c:ext xmlns:c16="http://schemas.microsoft.com/office/drawing/2014/chart" uri="{C3380CC4-5D6E-409C-BE32-E72D297353CC}">
              <c16:uniqueId val="{00000009-A319-4106-83CF-67A8A8987A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319-4106-83CF-67A8A8987AAF}"/>
              </c:ext>
            </c:extLst>
          </c:dPt>
          <c:dPt>
            <c:idx val="1"/>
            <c:bubble3D val="0"/>
            <c:extLst>
              <c:ext xmlns:c16="http://schemas.microsoft.com/office/drawing/2014/chart" uri="{C3380CC4-5D6E-409C-BE32-E72D297353CC}">
                <c16:uniqueId val="{0000000B-A319-4106-83CF-67A8A8987AAF}"/>
              </c:ext>
            </c:extLst>
          </c:dPt>
          <c:dPt>
            <c:idx val="2"/>
            <c:bubble3D val="0"/>
            <c:extLst>
              <c:ext xmlns:c16="http://schemas.microsoft.com/office/drawing/2014/chart" uri="{C3380CC4-5D6E-409C-BE32-E72D297353CC}">
                <c16:uniqueId val="{0000000C-A319-4106-83CF-67A8A8987AAF}"/>
              </c:ext>
            </c:extLst>
          </c:dPt>
          <c:dPt>
            <c:idx val="3"/>
            <c:bubble3D val="0"/>
            <c:extLst>
              <c:ext xmlns:c16="http://schemas.microsoft.com/office/drawing/2014/chart" uri="{C3380CC4-5D6E-409C-BE32-E72D297353CC}">
                <c16:uniqueId val="{0000000D-A319-4106-83CF-67A8A8987AAF}"/>
              </c:ext>
            </c:extLst>
          </c:dPt>
          <c:dPt>
            <c:idx val="4"/>
            <c:bubble3D val="0"/>
            <c:extLst>
              <c:ext xmlns:c16="http://schemas.microsoft.com/office/drawing/2014/chart" uri="{C3380CC4-5D6E-409C-BE32-E72D297353CC}">
                <c16:uniqueId val="{0000000E-A319-4106-83CF-67A8A8987AAF}"/>
              </c:ext>
            </c:extLst>
          </c:dPt>
          <c:dPt>
            <c:idx val="8"/>
            <c:bubble3D val="0"/>
            <c:extLst>
              <c:ext xmlns:c16="http://schemas.microsoft.com/office/drawing/2014/chart" uri="{C3380CC4-5D6E-409C-BE32-E72D297353CC}">
                <c16:uniqueId val="{0000000F-A319-4106-83CF-67A8A8987AAF}"/>
              </c:ext>
            </c:extLst>
          </c:dPt>
          <c:dPt>
            <c:idx val="16"/>
            <c:bubble3D val="0"/>
            <c:extLst>
              <c:ext xmlns:c16="http://schemas.microsoft.com/office/drawing/2014/chart" uri="{C3380CC4-5D6E-409C-BE32-E72D297353CC}">
                <c16:uniqueId val="{00000010-A319-4106-83CF-67A8A8987AAF}"/>
              </c:ext>
            </c:extLst>
          </c:dPt>
          <c:dPt>
            <c:idx val="24"/>
            <c:bubble3D val="0"/>
            <c:extLst>
              <c:ext xmlns:c16="http://schemas.microsoft.com/office/drawing/2014/chart" uri="{C3380CC4-5D6E-409C-BE32-E72D297353CC}">
                <c16:uniqueId val="{00000011-A319-4106-83CF-67A8A8987AAF}"/>
              </c:ext>
            </c:extLst>
          </c:dPt>
          <c:dPt>
            <c:idx val="32"/>
            <c:bubble3D val="0"/>
            <c:extLst>
              <c:ext xmlns:c16="http://schemas.microsoft.com/office/drawing/2014/chart" uri="{C3380CC4-5D6E-409C-BE32-E72D297353CC}">
                <c16:uniqueId val="{00000012-A319-4106-83CF-67A8A8987AA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19-4106-83CF-67A8A8987AAF}"/>
                </c:ext>
              </c:extLst>
            </c:dLbl>
            <c:dLbl>
              <c:idx val="1"/>
              <c:delete val="1"/>
              <c:extLst>
                <c:ext xmlns:c15="http://schemas.microsoft.com/office/drawing/2012/chart" uri="{CE6537A1-D6FC-4f65-9D91-7224C49458BB}"/>
                <c:ext xmlns:c16="http://schemas.microsoft.com/office/drawing/2014/chart" uri="{C3380CC4-5D6E-409C-BE32-E72D297353CC}">
                  <c16:uniqueId val="{0000000B-A319-4106-83CF-67A8A8987AAF}"/>
                </c:ext>
              </c:extLst>
            </c:dLbl>
            <c:dLbl>
              <c:idx val="2"/>
              <c:delete val="1"/>
              <c:extLst>
                <c:ext xmlns:c15="http://schemas.microsoft.com/office/drawing/2012/chart" uri="{CE6537A1-D6FC-4f65-9D91-7224C49458BB}"/>
                <c:ext xmlns:c16="http://schemas.microsoft.com/office/drawing/2014/chart" uri="{C3380CC4-5D6E-409C-BE32-E72D297353CC}">
                  <c16:uniqueId val="{0000000C-A319-4106-83CF-67A8A8987AAF}"/>
                </c:ext>
              </c:extLst>
            </c:dLbl>
            <c:dLbl>
              <c:idx val="3"/>
              <c:delete val="1"/>
              <c:extLst>
                <c:ext xmlns:c15="http://schemas.microsoft.com/office/drawing/2012/chart" uri="{CE6537A1-D6FC-4f65-9D91-7224C49458BB}"/>
                <c:ext xmlns:c16="http://schemas.microsoft.com/office/drawing/2014/chart" uri="{C3380CC4-5D6E-409C-BE32-E72D297353CC}">
                  <c16:uniqueId val="{0000000D-A319-4106-83CF-67A8A8987AAF}"/>
                </c:ext>
              </c:extLst>
            </c:dLbl>
            <c:dLbl>
              <c:idx val="4"/>
              <c:delete val="1"/>
              <c:extLst>
                <c:ext xmlns:c15="http://schemas.microsoft.com/office/drawing/2012/chart" uri="{CE6537A1-D6FC-4f65-9D91-7224C49458BB}"/>
                <c:ext xmlns:c16="http://schemas.microsoft.com/office/drawing/2014/chart" uri="{C3380CC4-5D6E-409C-BE32-E72D297353CC}">
                  <c16:uniqueId val="{0000000E-A319-4106-83CF-67A8A8987AA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19-4106-83CF-67A8A8987AA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19-4106-83CF-67A8A8987AA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319-4106-83CF-67A8A8987AA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319-4106-83CF-67A8A8987AA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A319-4106-83CF-67A8A8987AAF}"/>
            </c:ext>
          </c:extLst>
        </c:ser>
        <c:dLbls>
          <c:showLegendKey val="0"/>
          <c:showVal val="1"/>
          <c:showCatName val="0"/>
          <c:showSerName val="0"/>
          <c:showPercent val="0"/>
          <c:showBubbleSize val="0"/>
        </c:dLbls>
        <c:axId val="3"/>
        <c:axId val="2"/>
      </c:scatterChart>
      <c:valAx>
        <c:axId val="3"/>
        <c:scaling>
          <c:orientation val="maxMin"/>
          <c:max val="63"/>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CF5-49FB-AB83-049AAAB603AF}"/>
              </c:ext>
            </c:extLst>
          </c:dPt>
          <c:dPt>
            <c:idx val="1"/>
            <c:bubble3D val="0"/>
            <c:extLst>
              <c:ext xmlns:c16="http://schemas.microsoft.com/office/drawing/2014/chart" uri="{C3380CC4-5D6E-409C-BE32-E72D297353CC}">
                <c16:uniqueId val="{00000001-ECF5-49FB-AB83-049AAAB603AF}"/>
              </c:ext>
            </c:extLst>
          </c:dPt>
          <c:dPt>
            <c:idx val="2"/>
            <c:bubble3D val="0"/>
            <c:extLst>
              <c:ext xmlns:c16="http://schemas.microsoft.com/office/drawing/2014/chart" uri="{C3380CC4-5D6E-409C-BE32-E72D297353CC}">
                <c16:uniqueId val="{00000002-ECF5-49FB-AB83-049AAAB603AF}"/>
              </c:ext>
            </c:extLst>
          </c:dPt>
          <c:dPt>
            <c:idx val="3"/>
            <c:bubble3D val="0"/>
            <c:extLst>
              <c:ext xmlns:c16="http://schemas.microsoft.com/office/drawing/2014/chart" uri="{C3380CC4-5D6E-409C-BE32-E72D297353CC}">
                <c16:uniqueId val="{00000003-ECF5-49FB-AB83-049AAAB603AF}"/>
              </c:ext>
            </c:extLst>
          </c:dPt>
          <c:dPt>
            <c:idx val="4"/>
            <c:bubble3D val="0"/>
            <c:extLst>
              <c:ext xmlns:c16="http://schemas.microsoft.com/office/drawing/2014/chart" uri="{C3380CC4-5D6E-409C-BE32-E72D297353CC}">
                <c16:uniqueId val="{00000004-ECF5-49FB-AB83-049AAAB603AF}"/>
              </c:ext>
            </c:extLst>
          </c:dPt>
          <c:dPt>
            <c:idx val="8"/>
            <c:bubble3D val="0"/>
            <c:extLst>
              <c:ext xmlns:c16="http://schemas.microsoft.com/office/drawing/2014/chart" uri="{C3380CC4-5D6E-409C-BE32-E72D297353CC}">
                <c16:uniqueId val="{00000005-ECF5-49FB-AB83-049AAAB603AF}"/>
              </c:ext>
            </c:extLst>
          </c:dPt>
          <c:dPt>
            <c:idx val="16"/>
            <c:bubble3D val="0"/>
            <c:extLst>
              <c:ext xmlns:c16="http://schemas.microsoft.com/office/drawing/2014/chart" uri="{C3380CC4-5D6E-409C-BE32-E72D297353CC}">
                <c16:uniqueId val="{00000006-ECF5-49FB-AB83-049AAAB603AF}"/>
              </c:ext>
            </c:extLst>
          </c:dPt>
          <c:dPt>
            <c:idx val="24"/>
            <c:bubble3D val="0"/>
            <c:extLst>
              <c:ext xmlns:c16="http://schemas.microsoft.com/office/drawing/2014/chart" uri="{C3380CC4-5D6E-409C-BE32-E72D297353CC}">
                <c16:uniqueId val="{00000007-ECF5-49FB-AB83-049AAAB603AF}"/>
              </c:ext>
            </c:extLst>
          </c:dPt>
          <c:dPt>
            <c:idx val="32"/>
            <c:bubble3D val="0"/>
            <c:extLst>
              <c:ext xmlns:c16="http://schemas.microsoft.com/office/drawing/2014/chart" uri="{C3380CC4-5D6E-409C-BE32-E72D297353CC}">
                <c16:uniqueId val="{00000008-ECF5-49FB-AB83-049AAAB603A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F5-49FB-AB83-049AAAB603A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F5-49FB-AB83-049AAAB603A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F5-49FB-AB83-049AAAB603A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F5-49FB-AB83-049AAAB603A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F5-49FB-AB83-049AAAB603A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F5-49FB-AB83-049AAAB603A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F5-49FB-AB83-049AAAB603A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F5-49FB-AB83-049AAAB603A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F5-49FB-AB83-049AAAB603A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12.7</c:v>
                </c:pt>
                <c:pt idx="16">
                  <c:v>12.3</c:v>
                </c:pt>
                <c:pt idx="24">
                  <c:v>11.8</c:v>
                </c:pt>
                <c:pt idx="32">
                  <c:v>11.1</c:v>
                </c:pt>
              </c:numCache>
            </c:numRef>
          </c:xVal>
          <c:yVal>
            <c:numRef>
              <c:f>公会計指標分析・財政指標組合せ分析表!$BP$73:$DC$73</c:f>
              <c:numCache>
                <c:formatCode>#,##0.0;"▲ "#,##0.0</c:formatCode>
                <c:ptCount val="40"/>
                <c:pt idx="0">
                  <c:v>84.9</c:v>
                </c:pt>
                <c:pt idx="8">
                  <c:v>73.7</c:v>
                </c:pt>
                <c:pt idx="16">
                  <c:v>62.8</c:v>
                </c:pt>
                <c:pt idx="24">
                  <c:v>53.4</c:v>
                </c:pt>
                <c:pt idx="32">
                  <c:v>47</c:v>
                </c:pt>
              </c:numCache>
            </c:numRef>
          </c:yVal>
          <c:smooth val="0"/>
          <c:extLst>
            <c:ext xmlns:c16="http://schemas.microsoft.com/office/drawing/2014/chart" uri="{C3380CC4-5D6E-409C-BE32-E72D297353CC}">
              <c16:uniqueId val="{00000009-ECF5-49FB-AB83-049AAAB603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CF5-49FB-AB83-049AAAB603AF}"/>
              </c:ext>
            </c:extLst>
          </c:dPt>
          <c:dPt>
            <c:idx val="1"/>
            <c:bubble3D val="0"/>
            <c:extLst>
              <c:ext xmlns:c16="http://schemas.microsoft.com/office/drawing/2014/chart" uri="{C3380CC4-5D6E-409C-BE32-E72D297353CC}">
                <c16:uniqueId val="{0000000B-ECF5-49FB-AB83-049AAAB603AF}"/>
              </c:ext>
            </c:extLst>
          </c:dPt>
          <c:dPt>
            <c:idx val="2"/>
            <c:bubble3D val="0"/>
            <c:extLst>
              <c:ext xmlns:c16="http://schemas.microsoft.com/office/drawing/2014/chart" uri="{C3380CC4-5D6E-409C-BE32-E72D297353CC}">
                <c16:uniqueId val="{0000000C-ECF5-49FB-AB83-049AAAB603AF}"/>
              </c:ext>
            </c:extLst>
          </c:dPt>
          <c:dPt>
            <c:idx val="3"/>
            <c:bubble3D val="0"/>
            <c:extLst>
              <c:ext xmlns:c16="http://schemas.microsoft.com/office/drawing/2014/chart" uri="{C3380CC4-5D6E-409C-BE32-E72D297353CC}">
                <c16:uniqueId val="{0000000D-ECF5-49FB-AB83-049AAAB603AF}"/>
              </c:ext>
            </c:extLst>
          </c:dPt>
          <c:dPt>
            <c:idx val="4"/>
            <c:bubble3D val="0"/>
            <c:extLst>
              <c:ext xmlns:c16="http://schemas.microsoft.com/office/drawing/2014/chart" uri="{C3380CC4-5D6E-409C-BE32-E72D297353CC}">
                <c16:uniqueId val="{0000000E-ECF5-49FB-AB83-049AAAB603AF}"/>
              </c:ext>
            </c:extLst>
          </c:dPt>
          <c:dPt>
            <c:idx val="8"/>
            <c:bubble3D val="0"/>
            <c:extLst>
              <c:ext xmlns:c16="http://schemas.microsoft.com/office/drawing/2014/chart" uri="{C3380CC4-5D6E-409C-BE32-E72D297353CC}">
                <c16:uniqueId val="{0000000F-ECF5-49FB-AB83-049AAAB603AF}"/>
              </c:ext>
            </c:extLst>
          </c:dPt>
          <c:dPt>
            <c:idx val="16"/>
            <c:bubble3D val="0"/>
            <c:extLst>
              <c:ext xmlns:c16="http://schemas.microsoft.com/office/drawing/2014/chart" uri="{C3380CC4-5D6E-409C-BE32-E72D297353CC}">
                <c16:uniqueId val="{00000010-ECF5-49FB-AB83-049AAAB603AF}"/>
              </c:ext>
            </c:extLst>
          </c:dPt>
          <c:dPt>
            <c:idx val="24"/>
            <c:bubble3D val="0"/>
            <c:extLst>
              <c:ext xmlns:c16="http://schemas.microsoft.com/office/drawing/2014/chart" uri="{C3380CC4-5D6E-409C-BE32-E72D297353CC}">
                <c16:uniqueId val="{00000011-ECF5-49FB-AB83-049AAAB603AF}"/>
              </c:ext>
            </c:extLst>
          </c:dPt>
          <c:dPt>
            <c:idx val="32"/>
            <c:bubble3D val="0"/>
            <c:extLst>
              <c:ext xmlns:c16="http://schemas.microsoft.com/office/drawing/2014/chart" uri="{C3380CC4-5D6E-409C-BE32-E72D297353CC}">
                <c16:uniqueId val="{00000012-ECF5-49FB-AB83-049AAAB603AF}"/>
              </c:ext>
            </c:extLst>
          </c:dPt>
          <c:dLbls>
            <c:dLbl>
              <c:idx val="0"/>
              <c:layout>
                <c:manualLayout>
                  <c:x val="0"/>
                  <c:y val="3.33788385150553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F5-49FB-AB83-049AAAB603AF}"/>
                </c:ext>
              </c:extLst>
            </c:dLbl>
            <c:dLbl>
              <c:idx val="1"/>
              <c:delete val="1"/>
              <c:extLst>
                <c:ext xmlns:c15="http://schemas.microsoft.com/office/drawing/2012/chart" uri="{CE6537A1-D6FC-4f65-9D91-7224C49458BB}"/>
                <c:ext xmlns:c16="http://schemas.microsoft.com/office/drawing/2014/chart" uri="{C3380CC4-5D6E-409C-BE32-E72D297353CC}">
                  <c16:uniqueId val="{0000000B-ECF5-49FB-AB83-049AAAB603AF}"/>
                </c:ext>
              </c:extLst>
            </c:dLbl>
            <c:dLbl>
              <c:idx val="2"/>
              <c:delete val="1"/>
              <c:extLst>
                <c:ext xmlns:c15="http://schemas.microsoft.com/office/drawing/2012/chart" uri="{CE6537A1-D6FC-4f65-9D91-7224C49458BB}"/>
                <c:ext xmlns:c16="http://schemas.microsoft.com/office/drawing/2014/chart" uri="{C3380CC4-5D6E-409C-BE32-E72D297353CC}">
                  <c16:uniqueId val="{0000000C-ECF5-49FB-AB83-049AAAB603AF}"/>
                </c:ext>
              </c:extLst>
            </c:dLbl>
            <c:dLbl>
              <c:idx val="3"/>
              <c:delete val="1"/>
              <c:extLst>
                <c:ext xmlns:c15="http://schemas.microsoft.com/office/drawing/2012/chart" uri="{CE6537A1-D6FC-4f65-9D91-7224C49458BB}"/>
                <c:ext xmlns:c16="http://schemas.microsoft.com/office/drawing/2014/chart" uri="{C3380CC4-5D6E-409C-BE32-E72D297353CC}">
                  <c16:uniqueId val="{0000000D-ECF5-49FB-AB83-049AAAB603AF}"/>
                </c:ext>
              </c:extLst>
            </c:dLbl>
            <c:dLbl>
              <c:idx val="4"/>
              <c:delete val="1"/>
              <c:extLst>
                <c:ext xmlns:c15="http://schemas.microsoft.com/office/drawing/2012/chart" uri="{CE6537A1-D6FC-4f65-9D91-7224C49458BB}"/>
                <c:ext xmlns:c16="http://schemas.microsoft.com/office/drawing/2014/chart" uri="{C3380CC4-5D6E-409C-BE32-E72D297353CC}">
                  <c16:uniqueId val="{0000000E-ECF5-49FB-AB83-049AAAB603AF}"/>
                </c:ext>
              </c:extLst>
            </c:dLbl>
            <c:dLbl>
              <c:idx val="8"/>
              <c:layout>
                <c:manualLayout>
                  <c:x val="0"/>
                  <c:y val="-3.3378838515056891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F5-49FB-AB83-049AAAB603AF}"/>
                </c:ext>
              </c:extLst>
            </c:dLbl>
            <c:dLbl>
              <c:idx val="16"/>
              <c:layout>
                <c:manualLayout>
                  <c:x val="0"/>
                  <c:y val="-1.39156124328467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F5-49FB-AB83-049AAAB603AF}"/>
                </c:ext>
              </c:extLst>
            </c:dLbl>
            <c:dLbl>
              <c:idx val="24"/>
              <c:layout>
                <c:manualLayout>
                  <c:x val="0"/>
                  <c:y val="1.75088207673502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F5-49FB-AB83-049AAAB603AF}"/>
                </c:ext>
              </c:extLst>
            </c:dLbl>
            <c:dLbl>
              <c:idx val="32"/>
              <c:layout>
                <c:manualLayout>
                  <c:x val="0"/>
                  <c:y val="-3.5920096280105513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F5-49FB-AB83-049AAAB603A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ECF5-49FB-AB83-049AAAB603AF}"/>
            </c:ext>
          </c:extLst>
        </c:ser>
        <c:dLbls>
          <c:showLegendKey val="0"/>
          <c:showVal val="1"/>
          <c:showCatName val="0"/>
          <c:showSerName val="0"/>
          <c:showPercent val="0"/>
          <c:showBubbleSize val="0"/>
        </c:dLbls>
        <c:axId val="3"/>
        <c:axId val="2"/>
      </c:scatterChart>
      <c:valAx>
        <c:axId val="3"/>
        <c:scaling>
          <c:orientation val="maxMin"/>
          <c:max val="14"/>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15,002
14,932
50.42
8,336,269
8,086,444
186,311
4,071,959
5,546,808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47.0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ここ数年は、0.46から0.47で推移している。令和２年度は類似団体平均を上回ったが、１０年連続して0.5を下回っている。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19685</xdr:rowOff>
    </xdr:from>
    <xdr:to>
      <xdr:col>23</xdr:col>
      <xdr:colOff>133350</xdr:colOff>
      <xdr:row>44</xdr:row>
      <xdr:rowOff>73025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188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106045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19685</xdr:rowOff>
    </xdr:from>
    <xdr:to>
      <xdr:col>24</xdr:col>
      <xdr:colOff>12700</xdr:colOff>
      <xdr:row>36</xdr:row>
      <xdr:rowOff>19685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106045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38735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66675</xdr:rowOff>
    </xdr:from>
    <xdr:to>
      <xdr:col>23</xdr:col>
      <xdr:colOff>184150</xdr:colOff>
      <xdr:row>42</xdr:row>
      <xdr:rowOff>168275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590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117475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134620</xdr:rowOff>
    </xdr:from>
    <xdr:to>
      <xdr:col>15</xdr:col>
      <xdr:colOff>133350</xdr:colOff>
      <xdr:row>42</xdr:row>
      <xdr:rowOff>64770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74930</xdr:rowOff>
    </xdr:from>
    <xdr:ext cx="762000" cy="25590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117475</xdr:rowOff>
    </xdr:from>
    <xdr:to>
      <xdr:col>11</xdr:col>
      <xdr:colOff>31750</xdr:colOff>
      <xdr:row>42</xdr:row>
      <xdr:rowOff>117475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18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590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157480</xdr:rowOff>
    </xdr:from>
    <xdr:to>
      <xdr:col>7</xdr:col>
      <xdr:colOff>31750</xdr:colOff>
      <xdr:row>42</xdr:row>
      <xdr:rowOff>87630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97790</xdr:rowOff>
    </xdr:from>
    <xdr:ext cx="762000" cy="25590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71755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66675</xdr:rowOff>
    </xdr:from>
    <xdr:to>
      <xdr:col>11</xdr:col>
      <xdr:colOff>82550</xdr:colOff>
      <xdr:row>42</xdr:row>
      <xdr:rowOff>168275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153035</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66675</xdr:rowOff>
    </xdr:from>
    <xdr:to>
      <xdr:col>7</xdr:col>
      <xdr:colOff>31750</xdr:colOff>
      <xdr:row>42</xdr:row>
      <xdr:rowOff>168275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153035</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地方消費税交付金の増により、経常的な一般財源歳入額が増加したが、職員数の増等に伴う人件費の増などにより、経常経費に充当する一般財源が増加したことから</a:t>
          </a:r>
          <a:r>
            <a:rPr lang="ja-JP" altLang="ja-JP" sz="1200" b="0" i="0" baseline="0">
              <a:solidFill>
                <a:schemeClr val="dk1"/>
              </a:solidFill>
              <a:effectLst/>
              <a:latin typeface="ＭＳ Ｐゴシック"/>
              <a:ea typeface="ＭＳ Ｐゴシック"/>
              <a:cs typeface="+mn-cs"/>
            </a:rPr>
            <a:t>、比率は前年度と同程度となった。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67945</xdr:rowOff>
    </xdr:from>
    <xdr:to>
      <xdr:col>23</xdr:col>
      <xdr:colOff>133350</xdr:colOff>
      <xdr:row>66</xdr:row>
      <xdr:rowOff>62230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495"/>
          <a:ext cx="0" cy="1194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34290</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4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62230</xdr:rowOff>
    </xdr:from>
    <xdr:to>
      <xdr:col>24</xdr:col>
      <xdr:colOff>12700</xdr:colOff>
      <xdr:row>66</xdr:row>
      <xdr:rowOff>62230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154940</xdr:rowOff>
    </xdr:from>
    <xdr:ext cx="762000" cy="25590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67945</xdr:rowOff>
    </xdr:from>
    <xdr:to>
      <xdr:col>24</xdr:col>
      <xdr:colOff>12700</xdr:colOff>
      <xdr:row>59</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122555</xdr:rowOff>
    </xdr:from>
    <xdr:to>
      <xdr:col>23</xdr:col>
      <xdr:colOff>133350</xdr:colOff>
      <xdr:row>63</xdr:row>
      <xdr:rowOff>130175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39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114935</xdr:rowOff>
    </xdr:from>
    <xdr:ext cx="762000" cy="25908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98425</xdr:rowOff>
    </xdr:from>
    <xdr:to>
      <xdr:col>23</xdr:col>
      <xdr:colOff>184150</xdr:colOff>
      <xdr:row>63</xdr:row>
      <xdr:rowOff>29210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57785</xdr:rowOff>
    </xdr:from>
    <xdr:to>
      <xdr:col>19</xdr:col>
      <xdr:colOff>133350</xdr:colOff>
      <xdr:row>63</xdr:row>
      <xdr:rowOff>130175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913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142240</xdr:rowOff>
    </xdr:from>
    <xdr:to>
      <xdr:col>19</xdr:col>
      <xdr:colOff>184150</xdr:colOff>
      <xdr:row>63</xdr:row>
      <xdr:rowOff>72390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82550</xdr:rowOff>
    </xdr:from>
    <xdr:ext cx="7366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57785</xdr:rowOff>
    </xdr:from>
    <xdr:to>
      <xdr:col>15</xdr:col>
      <xdr:colOff>82550</xdr:colOff>
      <xdr:row>63</xdr:row>
      <xdr:rowOff>170815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913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118110</xdr:rowOff>
    </xdr:from>
    <xdr:to>
      <xdr:col>15</xdr:col>
      <xdr:colOff>133350</xdr:colOff>
      <xdr:row>63</xdr:row>
      <xdr:rowOff>48260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58420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170815</xdr:rowOff>
    </xdr:from>
    <xdr:to>
      <xdr:col>11</xdr:col>
      <xdr:colOff>31750</xdr:colOff>
      <xdr:row>64</xdr:row>
      <xdr:rowOff>120650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721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98425</xdr:rowOff>
    </xdr:from>
    <xdr:to>
      <xdr:col>11</xdr:col>
      <xdr:colOff>82550</xdr:colOff>
      <xdr:row>63</xdr:row>
      <xdr:rowOff>29210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38735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18415</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6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71755</xdr:rowOff>
    </xdr:from>
    <xdr:to>
      <xdr:col>23</xdr:col>
      <xdr:colOff>184150</xdr:colOff>
      <xdr:row>64</xdr:row>
      <xdr:rowOff>1905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43815</xdr:rowOff>
    </xdr:from>
    <xdr:ext cx="762000" cy="25590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5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79375</xdr:rowOff>
    </xdr:from>
    <xdr:to>
      <xdr:col>19</xdr:col>
      <xdr:colOff>184150</xdr:colOff>
      <xdr:row>64</xdr:row>
      <xdr:rowOff>9525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166370</xdr:rowOff>
    </xdr:from>
    <xdr:ext cx="736600" cy="25590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677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6985</xdr:rowOff>
    </xdr:from>
    <xdr:to>
      <xdr:col>15</xdr:col>
      <xdr:colOff>133350</xdr:colOff>
      <xdr:row>63</xdr:row>
      <xdr:rowOff>109220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93345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120650</xdr:rowOff>
    </xdr:from>
    <xdr:to>
      <xdr:col>11</xdr:col>
      <xdr:colOff>82550</xdr:colOff>
      <xdr:row>64</xdr:row>
      <xdr:rowOff>50165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34925</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69215</xdr:rowOff>
    </xdr:from>
    <xdr:to>
      <xdr:col>7</xdr:col>
      <xdr:colOff>31750</xdr:colOff>
      <xdr:row>64</xdr:row>
      <xdr:rowOff>170815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155575</xdr:rowOff>
    </xdr:from>
    <xdr:ext cx="762000" cy="25590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28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[125,619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a:t>
          </a:r>
          <a:r>
            <a:rPr lang="en-US" altLang="ja-JP" sz="1200" b="0" i="0" baseline="0">
              <a:solidFill>
                <a:schemeClr val="dk1"/>
              </a:solidFill>
              <a:effectLst/>
              <a:latin typeface="ＭＳ Ｐゴシック"/>
              <a:ea typeface="ＭＳ Ｐゴシック"/>
              <a:cs typeface="+mn-cs"/>
            </a:rPr>
            <a:t>1</a:t>
          </a:r>
          <a:r>
            <a:rPr lang="ja-JP" altLang="ja-JP" sz="1200" b="0" i="0" baseline="0">
              <a:solidFill>
                <a:schemeClr val="dk1"/>
              </a:solidFill>
              <a:effectLst/>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今後とも、一部事務組合を含めた経費の抑制に努める。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53340</xdr:rowOff>
    </xdr:from>
    <xdr:to>
      <xdr:col>23</xdr:col>
      <xdr:colOff>133350</xdr:colOff>
      <xdr:row>88</xdr:row>
      <xdr:rowOff>139700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340"/>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111760</xdr:rowOff>
    </xdr:from>
    <xdr:ext cx="762000" cy="25590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530,543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139700</xdr:rowOff>
    </xdr:from>
    <xdr:to>
      <xdr:col>24</xdr:col>
      <xdr:colOff>12700</xdr:colOff>
      <xdr:row>88</xdr:row>
      <xdr:rowOff>139700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139700</xdr:rowOff>
    </xdr:from>
    <xdr:ext cx="762000" cy="259080"/>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107,662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53340</xdr:rowOff>
    </xdr:from>
    <xdr:to>
      <xdr:col>24</xdr:col>
      <xdr:colOff>12700</xdr:colOff>
      <xdr:row>80</xdr:row>
      <xdr:rowOff>53340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71755</xdr:rowOff>
    </xdr:from>
    <xdr:to>
      <xdr:col>23</xdr:col>
      <xdr:colOff>133350</xdr:colOff>
      <xdr:row>80</xdr:row>
      <xdr:rowOff>115570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78775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125095</xdr:rowOff>
    </xdr:from>
    <xdr:ext cx="762000" cy="2584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153035</xdr:rowOff>
    </xdr:from>
    <xdr:to>
      <xdr:col>23</xdr:col>
      <xdr:colOff>184150</xdr:colOff>
      <xdr:row>82</xdr:row>
      <xdr:rowOff>83185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40640</xdr:rowOff>
    </xdr:from>
    <xdr:to>
      <xdr:col>19</xdr:col>
      <xdr:colOff>133350</xdr:colOff>
      <xdr:row>80</xdr:row>
      <xdr:rowOff>71755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566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24130</xdr:rowOff>
    </xdr:from>
    <xdr:to>
      <xdr:col>19</xdr:col>
      <xdr:colOff>184150</xdr:colOff>
      <xdr:row>81</xdr:row>
      <xdr:rowOff>125730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110490</xdr:rowOff>
    </xdr:from>
    <xdr:ext cx="736600" cy="25590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979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40640</xdr:rowOff>
    </xdr:from>
    <xdr:to>
      <xdr:col>15</xdr:col>
      <xdr:colOff>82550</xdr:colOff>
      <xdr:row>80</xdr:row>
      <xdr:rowOff>40640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56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54610</xdr:rowOff>
    </xdr:from>
    <xdr:to>
      <xdr:col>15</xdr:col>
      <xdr:colOff>133350</xdr:colOff>
      <xdr:row>81</xdr:row>
      <xdr:rowOff>156210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140970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40640</xdr:rowOff>
    </xdr:from>
    <xdr:to>
      <xdr:col>11</xdr:col>
      <xdr:colOff>31750</xdr:colOff>
      <xdr:row>80</xdr:row>
      <xdr:rowOff>55245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7566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167640</xdr:rowOff>
    </xdr:from>
    <xdr:to>
      <xdr:col>11</xdr:col>
      <xdr:colOff>82550</xdr:colOff>
      <xdr:row>81</xdr:row>
      <xdr:rowOff>97790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82550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168275</xdr:rowOff>
    </xdr:from>
    <xdr:to>
      <xdr:col>7</xdr:col>
      <xdr:colOff>31750</xdr:colOff>
      <xdr:row>81</xdr:row>
      <xdr:rowOff>98425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83185</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70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80</xdr:row>
      <xdr:rowOff>64770</xdr:rowOff>
    </xdr:from>
    <xdr:to>
      <xdr:col>23</xdr:col>
      <xdr:colOff>184150</xdr:colOff>
      <xdr:row>80</xdr:row>
      <xdr:rowOff>166370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157480</xdr:rowOff>
    </xdr:from>
    <xdr:ext cx="762000" cy="25590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020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20955</xdr:rowOff>
    </xdr:from>
    <xdr:to>
      <xdr:col>19</xdr:col>
      <xdr:colOff>184150</xdr:colOff>
      <xdr:row>80</xdr:row>
      <xdr:rowOff>122555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132715</xdr:rowOff>
    </xdr:from>
    <xdr:ext cx="736600" cy="25590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058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79</xdr:row>
      <xdr:rowOff>160655</xdr:rowOff>
    </xdr:from>
    <xdr:to>
      <xdr:col>15</xdr:col>
      <xdr:colOff>133350</xdr:colOff>
      <xdr:row>80</xdr:row>
      <xdr:rowOff>90805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100965</xdr:rowOff>
    </xdr:from>
    <xdr:ext cx="762000" cy="25590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74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79</xdr:row>
      <xdr:rowOff>160655</xdr:rowOff>
    </xdr:from>
    <xdr:to>
      <xdr:col>11</xdr:col>
      <xdr:colOff>82550</xdr:colOff>
      <xdr:row>80</xdr:row>
      <xdr:rowOff>90805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100965</xdr:rowOff>
    </xdr:from>
    <xdr:ext cx="762000" cy="25590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74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4445</xdr:rowOff>
    </xdr:from>
    <xdr:to>
      <xdr:col>7</xdr:col>
      <xdr:colOff>31750</xdr:colOff>
      <xdr:row>80</xdr:row>
      <xdr:rowOff>106045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116205</xdr:rowOff>
    </xdr:from>
    <xdr:ext cx="762000" cy="25908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89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a:t>
          </a:r>
          <a:r>
            <a:rPr lang="ja-JP" altLang="ja-JP" sz="1200" b="0" i="0" baseline="0">
              <a:solidFill>
                <a:schemeClr val="dk1"/>
              </a:solidFill>
              <a:effectLst/>
              <a:latin typeface="ＭＳ Ｐゴシック"/>
              <a:ea typeface="ＭＳ Ｐゴシック"/>
              <a:cs typeface="+mn-cs"/>
            </a:rPr>
            <a:t>県に準じた給料表に改定した平成27年度から６年連続して類似団体平均を上回っている。類似団体平均との差は縮小してきたが、令和２年度は指数が上昇し、類似団体平均との差は拡大した。</a:t>
          </a:r>
        </a:p>
        <a:p>
          <a:r>
            <a:rPr lang="ja-JP" altLang="ja-JP" sz="1200" b="0" i="0" baseline="0">
              <a:solidFill>
                <a:schemeClr val="dk1"/>
              </a:solidFill>
              <a:effectLst/>
              <a:latin typeface="ＭＳ Ｐゴシック"/>
              <a:ea typeface="ＭＳ Ｐゴシック"/>
              <a:cs typeface="+mn-cs"/>
            </a:rPr>
            <a:t>　今後も地域の民間企業の平均給与の状況等を踏まえ、職員給与の適正化に努める。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63500</xdr:rowOff>
    </xdr:from>
    <xdr:to>
      <xdr:col>81</xdr:col>
      <xdr:colOff>44450</xdr:colOff>
      <xdr:row>90</xdr:row>
      <xdr:rowOff>24765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9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168275</xdr:rowOff>
    </xdr:from>
    <xdr:ext cx="762000" cy="25590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24765</xdr:rowOff>
    </xdr:from>
    <xdr:to>
      <xdr:col>81</xdr:col>
      <xdr:colOff>133350</xdr:colOff>
      <xdr:row>90</xdr:row>
      <xdr:rowOff>24765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149225</xdr:rowOff>
    </xdr:from>
    <xdr:ext cx="762000" cy="259080"/>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63500</xdr:rowOff>
    </xdr:from>
    <xdr:to>
      <xdr:col>81</xdr:col>
      <xdr:colOff>133350</xdr:colOff>
      <xdr:row>81</xdr:row>
      <xdr:rowOff>63500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170815</xdr:rowOff>
    </xdr:from>
    <xdr:to>
      <xdr:col>81</xdr:col>
      <xdr:colOff>44450</xdr:colOff>
      <xdr:row>87</xdr:row>
      <xdr:rowOff>102235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91551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67310</xdr:rowOff>
    </xdr:from>
    <xdr:ext cx="762000" cy="259080"/>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170815</xdr:rowOff>
    </xdr:from>
    <xdr:to>
      <xdr:col>77</xdr:col>
      <xdr:colOff>44450</xdr:colOff>
      <xdr:row>87</xdr:row>
      <xdr:rowOff>56515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9155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85090</xdr:rowOff>
    </xdr:from>
    <xdr:to>
      <xdr:col>77</xdr:col>
      <xdr:colOff>95250</xdr:colOff>
      <xdr:row>87</xdr:row>
      <xdr:rowOff>15240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25400</xdr:rowOff>
    </xdr:from>
    <xdr:ext cx="7366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56515</xdr:rowOff>
    </xdr:from>
    <xdr:to>
      <xdr:col>72</xdr:col>
      <xdr:colOff>203200</xdr:colOff>
      <xdr:row>87</xdr:row>
      <xdr:rowOff>114300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9726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120650</xdr:rowOff>
    </xdr:from>
    <xdr:to>
      <xdr:col>73</xdr:col>
      <xdr:colOff>44450</xdr:colOff>
      <xdr:row>87</xdr:row>
      <xdr:rowOff>50165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60325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114300</xdr:rowOff>
    </xdr:from>
    <xdr:to>
      <xdr:col>68</xdr:col>
      <xdr:colOff>152400</xdr:colOff>
      <xdr:row>88</xdr:row>
      <xdr:rowOff>22860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50304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120650</xdr:rowOff>
    </xdr:from>
    <xdr:to>
      <xdr:col>68</xdr:col>
      <xdr:colOff>203200</xdr:colOff>
      <xdr:row>87</xdr:row>
      <xdr:rowOff>50165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60325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120650</xdr:rowOff>
    </xdr:from>
    <xdr:to>
      <xdr:col>64</xdr:col>
      <xdr:colOff>152400</xdr:colOff>
      <xdr:row>87</xdr:row>
      <xdr:rowOff>50165</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60325</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52070</xdr:rowOff>
    </xdr:from>
    <xdr:to>
      <xdr:col>81</xdr:col>
      <xdr:colOff>95250</xdr:colOff>
      <xdr:row>87</xdr:row>
      <xdr:rowOff>153035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23495</xdr:rowOff>
    </xdr:from>
    <xdr:ext cx="762000" cy="259080"/>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9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120650</xdr:rowOff>
    </xdr:from>
    <xdr:to>
      <xdr:col>77</xdr:col>
      <xdr:colOff>95250</xdr:colOff>
      <xdr:row>87</xdr:row>
      <xdr:rowOff>50165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34925</xdr:rowOff>
    </xdr:from>
    <xdr:ext cx="7366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5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6350</xdr:rowOff>
    </xdr:from>
    <xdr:to>
      <xdr:col>73</xdr:col>
      <xdr:colOff>44450</xdr:colOff>
      <xdr:row>87</xdr:row>
      <xdr:rowOff>107315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92075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00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63500</xdr:rowOff>
    </xdr:from>
    <xdr:to>
      <xdr:col>68</xdr:col>
      <xdr:colOff>203200</xdr:colOff>
      <xdr:row>87</xdr:row>
      <xdr:rowOff>165100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9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149860</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143510</xdr:rowOff>
    </xdr:from>
    <xdr:to>
      <xdr:col>64</xdr:col>
      <xdr:colOff>152400</xdr:colOff>
      <xdr:row>88</xdr:row>
      <xdr:rowOff>73660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0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58420</xdr:rowOff>
    </xdr:from>
    <xdr:ext cx="762000" cy="25908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14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令和２年度は職員数の増により</a:t>
          </a:r>
          <a:r>
            <a:rPr lang="ja-JP" altLang="ja-JP" sz="1200" b="0" i="0" baseline="0">
              <a:solidFill>
                <a:schemeClr val="dk1"/>
              </a:solidFill>
              <a:effectLst/>
              <a:latin typeface="ＭＳ Ｐゴシック"/>
              <a:ea typeface="ＭＳ Ｐゴシック"/>
              <a:cs typeface="+mn-cs"/>
            </a:rPr>
            <a:t>人口千人当たりの職員数は増加</a:t>
          </a:r>
          <a:r>
            <a:rPr lang="ja-JP" altLang="en-US" sz="1200" b="0" i="0" baseline="0">
              <a:solidFill>
                <a:schemeClr val="dk1"/>
              </a:solidFill>
              <a:effectLst/>
              <a:latin typeface="ＭＳ Ｐゴシック"/>
              <a:ea typeface="ＭＳ Ｐゴシック"/>
              <a:cs typeface="+mn-cs"/>
            </a:rPr>
            <a:t>したが、類似団体平均との差は拡大した。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今後人口が減少する中で、行政サービスを維持しつつ職員数の適正化を図っていく。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590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78740</xdr:rowOff>
    </xdr:from>
    <xdr:to>
      <xdr:col>81</xdr:col>
      <xdr:colOff>44450</xdr:colOff>
      <xdr:row>67</xdr:row>
      <xdr:rowOff>40640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740"/>
          <a:ext cx="0" cy="1162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12700</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40640</xdr:rowOff>
    </xdr:from>
    <xdr:to>
      <xdr:col>81</xdr:col>
      <xdr:colOff>133350</xdr:colOff>
      <xdr:row>67</xdr:row>
      <xdr:rowOff>40640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165100</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78740</xdr:rowOff>
    </xdr:from>
    <xdr:to>
      <xdr:col>81</xdr:col>
      <xdr:colOff>133350</xdr:colOff>
      <xdr:row>60</xdr:row>
      <xdr:rowOff>78740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13970</xdr:rowOff>
    </xdr:from>
    <xdr:to>
      <xdr:col>81</xdr:col>
      <xdr:colOff>44450</xdr:colOff>
      <xdr:row>61</xdr:row>
      <xdr:rowOff>17780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2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47625</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75565</xdr:rowOff>
    </xdr:from>
    <xdr:to>
      <xdr:col>81</xdr:col>
      <xdr:colOff>95250</xdr:colOff>
      <xdr:row>62</xdr:row>
      <xdr:rowOff>6350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163830</xdr:rowOff>
    </xdr:from>
    <xdr:to>
      <xdr:col>77</xdr:col>
      <xdr:colOff>44450</xdr:colOff>
      <xdr:row>61</xdr:row>
      <xdr:rowOff>13970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0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17780</xdr:rowOff>
    </xdr:from>
    <xdr:to>
      <xdr:col>77</xdr:col>
      <xdr:colOff>95250</xdr:colOff>
      <xdr:row>61</xdr:row>
      <xdr:rowOff>118745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103505</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1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163830</xdr:rowOff>
    </xdr:from>
    <xdr:to>
      <xdr:col>72</xdr:col>
      <xdr:colOff>203200</xdr:colOff>
      <xdr:row>60</xdr:row>
      <xdr:rowOff>163830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50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6985</xdr:rowOff>
    </xdr:from>
    <xdr:to>
      <xdr:col>73</xdr:col>
      <xdr:colOff>44450</xdr:colOff>
      <xdr:row>61</xdr:row>
      <xdr:rowOff>109220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93345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163195</xdr:rowOff>
    </xdr:from>
    <xdr:to>
      <xdr:col>68</xdr:col>
      <xdr:colOff>152400</xdr:colOff>
      <xdr:row>60</xdr:row>
      <xdr:rowOff>163830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50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1905</xdr:rowOff>
    </xdr:from>
    <xdr:to>
      <xdr:col>68</xdr:col>
      <xdr:colOff>203200</xdr:colOff>
      <xdr:row>61</xdr:row>
      <xdr:rowOff>103505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88265</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46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170815</xdr:rowOff>
    </xdr:from>
    <xdr:to>
      <xdr:col>64</xdr:col>
      <xdr:colOff>152400</xdr:colOff>
      <xdr:row>61</xdr:row>
      <xdr:rowOff>100965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86360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4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138430</xdr:rowOff>
    </xdr:from>
    <xdr:to>
      <xdr:col>81</xdr:col>
      <xdr:colOff>95250</xdr:colOff>
      <xdr:row>61</xdr:row>
      <xdr:rowOff>68580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59690</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4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134620</xdr:rowOff>
    </xdr:from>
    <xdr:to>
      <xdr:col>77</xdr:col>
      <xdr:colOff>95250</xdr:colOff>
      <xdr:row>61</xdr:row>
      <xdr:rowOff>64770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74930</xdr:rowOff>
    </xdr:from>
    <xdr:ext cx="7366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04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113030</xdr:rowOff>
    </xdr:from>
    <xdr:to>
      <xdr:col>73</xdr:col>
      <xdr:colOff>44450</xdr:colOff>
      <xdr:row>61</xdr:row>
      <xdr:rowOff>43180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53340</xdr:rowOff>
    </xdr:from>
    <xdr:ext cx="762000" cy="25590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68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113030</xdr:rowOff>
    </xdr:from>
    <xdr:to>
      <xdr:col>68</xdr:col>
      <xdr:colOff>203200</xdr:colOff>
      <xdr:row>61</xdr:row>
      <xdr:rowOff>43180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53340</xdr:rowOff>
    </xdr:from>
    <xdr:ext cx="762000" cy="25590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68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112395</xdr:rowOff>
    </xdr:from>
    <xdr:to>
      <xdr:col>64</xdr:col>
      <xdr:colOff>152400</xdr:colOff>
      <xdr:row>61</xdr:row>
      <xdr:rowOff>42545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52705</xdr:rowOff>
    </xdr:from>
    <xdr:ext cx="762000" cy="25590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68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一般会計等に係る地方債の償還の進展により、年々比率は改善し、類似団体平均との差も年々縮まってきている。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今後も起債の新規発行の抑制、より有利な条件での借入などの対策により、比率の改善を図るとともに、起債に安易に依存しない財政運営に努める。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54610</xdr:rowOff>
    </xdr:from>
    <xdr:to>
      <xdr:col>81</xdr:col>
      <xdr:colOff>44450</xdr:colOff>
      <xdr:row>44</xdr:row>
      <xdr:rowOff>25400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710"/>
          <a:ext cx="0" cy="999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168910</xdr:rowOff>
    </xdr:from>
    <xdr:ext cx="762000" cy="25590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25400</xdr:rowOff>
    </xdr:from>
    <xdr:to>
      <xdr:col>81</xdr:col>
      <xdr:colOff>133350</xdr:colOff>
      <xdr:row>44</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140970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54610</xdr:rowOff>
    </xdr:from>
    <xdr:to>
      <xdr:col>81</xdr:col>
      <xdr:colOff>133350</xdr:colOff>
      <xdr:row>38</xdr:row>
      <xdr:rowOff>54610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78740</xdr:rowOff>
    </xdr:from>
    <xdr:to>
      <xdr:col>81</xdr:col>
      <xdr:colOff>44450</xdr:colOff>
      <xdr:row>42</xdr:row>
      <xdr:rowOff>112395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7964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60960</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8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44450</xdr:rowOff>
    </xdr:from>
    <xdr:to>
      <xdr:col>81</xdr:col>
      <xdr:colOff>95250</xdr:colOff>
      <xdr:row>41</xdr:row>
      <xdr:rowOff>146050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112395</xdr:rowOff>
    </xdr:from>
    <xdr:to>
      <xdr:col>77</xdr:col>
      <xdr:colOff>44450</xdr:colOff>
      <xdr:row>42</xdr:row>
      <xdr:rowOff>136525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132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34925</xdr:rowOff>
    </xdr:from>
    <xdr:to>
      <xdr:col>77</xdr:col>
      <xdr:colOff>95250</xdr:colOff>
      <xdr:row>41</xdr:row>
      <xdr:rowOff>136525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146685</xdr:rowOff>
    </xdr:from>
    <xdr:ext cx="736600" cy="25590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332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136525</xdr:rowOff>
    </xdr:from>
    <xdr:to>
      <xdr:col>72</xdr:col>
      <xdr:colOff>203200</xdr:colOff>
      <xdr:row>42</xdr:row>
      <xdr:rowOff>155575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374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44450</xdr:rowOff>
    </xdr:from>
    <xdr:to>
      <xdr:col>73</xdr:col>
      <xdr:colOff>44450</xdr:colOff>
      <xdr:row>41</xdr:row>
      <xdr:rowOff>146050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156210</xdr:rowOff>
    </xdr:from>
    <xdr:ext cx="762000" cy="25590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155575</xdr:rowOff>
    </xdr:from>
    <xdr:to>
      <xdr:col>68</xdr:col>
      <xdr:colOff>152400</xdr:colOff>
      <xdr:row>43</xdr:row>
      <xdr:rowOff>3810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564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59055</xdr:rowOff>
    </xdr:from>
    <xdr:to>
      <xdr:col>64</xdr:col>
      <xdr:colOff>152400</xdr:colOff>
      <xdr:row>41</xdr:row>
      <xdr:rowOff>160655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170815</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27940</xdr:rowOff>
    </xdr:from>
    <xdr:to>
      <xdr:col>81</xdr:col>
      <xdr:colOff>95250</xdr:colOff>
      <xdr:row>42</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171450</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61595</xdr:rowOff>
    </xdr:from>
    <xdr:to>
      <xdr:col>77</xdr:col>
      <xdr:colOff>95250</xdr:colOff>
      <xdr:row>42</xdr:row>
      <xdr:rowOff>163195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147955</xdr:rowOff>
    </xdr:from>
    <xdr:ext cx="736600" cy="2584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48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86360</xdr:rowOff>
    </xdr:from>
    <xdr:to>
      <xdr:col>73</xdr:col>
      <xdr:colOff>44450</xdr:colOff>
      <xdr:row>43</xdr:row>
      <xdr:rowOff>15875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87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7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104775</xdr:rowOff>
    </xdr:from>
    <xdr:to>
      <xdr:col>68</xdr:col>
      <xdr:colOff>203200</xdr:colOff>
      <xdr:row>43</xdr:row>
      <xdr:rowOff>34925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19685</xdr:rowOff>
    </xdr:from>
    <xdr:ext cx="762000" cy="25590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92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124460</xdr:rowOff>
    </xdr:from>
    <xdr:to>
      <xdr:col>64</xdr:col>
      <xdr:colOff>152400</xdr:colOff>
      <xdr:row>43</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39370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1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一般会計等に係る</a:t>
          </a:r>
          <a:r>
            <a:rPr lang="ja-JP" altLang="ja-JP" sz="1200" b="0" i="0" baseline="0">
              <a:solidFill>
                <a:schemeClr val="dk1"/>
              </a:solidFill>
              <a:effectLst/>
              <a:latin typeface="ＭＳ Ｐゴシック"/>
              <a:ea typeface="ＭＳ Ｐゴシック"/>
              <a:cs typeface="+mn-cs"/>
            </a:rPr>
            <a:t>地方債現在高や下水道事業特別会計に係る公営企業債繰入見込額が減少していることなどから、比率は年々改善しており、類似団体平均との差は縮小傾向にある。</a:t>
          </a:r>
        </a:p>
        <a:p>
          <a:r>
            <a:rPr lang="ja-JP" altLang="ja-JP" sz="1200" b="0" i="0" baseline="0">
              <a:solidFill>
                <a:schemeClr val="dk1"/>
              </a:solidFill>
              <a:effectLst/>
              <a:latin typeface="ＭＳ Ｐゴシック"/>
              <a:ea typeface="ＭＳ Ｐゴシック"/>
              <a:cs typeface="+mn-cs"/>
            </a:rPr>
            <a:t>　今後も起債の新規発行の抑制等による地方債現在高の縮小等に努め、比率の改善を図る。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95885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455"/>
          <a:ext cx="0" cy="1325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67945</xdr:rowOff>
    </xdr:from>
    <xdr:ext cx="762000" cy="2584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164.8</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95885</xdr:rowOff>
    </xdr:from>
    <xdr:to>
      <xdr:col>81</xdr:col>
      <xdr:colOff>133350</xdr:colOff>
      <xdr:row>21</xdr:row>
      <xdr:rowOff>95885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6350</xdr:rowOff>
    </xdr:from>
    <xdr:to>
      <xdr:col>81</xdr:col>
      <xdr:colOff>44450</xdr:colOff>
      <xdr:row>16</xdr:row>
      <xdr:rowOff>57150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4955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46355</xdr:rowOff>
    </xdr:from>
    <xdr:ext cx="762000" cy="25908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29845</xdr:rowOff>
    </xdr:from>
    <xdr:to>
      <xdr:col>81</xdr:col>
      <xdr:colOff>95250</xdr:colOff>
      <xdr:row>14</xdr:row>
      <xdr:rowOff>132080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57150</xdr:rowOff>
    </xdr:from>
    <xdr:to>
      <xdr:col>77</xdr:col>
      <xdr:colOff>44450</xdr:colOff>
      <xdr:row>16</xdr:row>
      <xdr:rowOff>132715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0035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91440</xdr:rowOff>
    </xdr:from>
    <xdr:to>
      <xdr:col>77</xdr:col>
      <xdr:colOff>95250</xdr:colOff>
      <xdr:row>15</xdr:row>
      <xdr:rowOff>21590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31750</xdr:rowOff>
    </xdr:from>
    <xdr:ext cx="736600" cy="25590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606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132715</xdr:rowOff>
    </xdr:from>
    <xdr:to>
      <xdr:col>72</xdr:col>
      <xdr:colOff>203200</xdr:colOff>
      <xdr:row>17</xdr:row>
      <xdr:rowOff>48895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7591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24765</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5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48895</xdr:rowOff>
    </xdr:from>
    <xdr:to>
      <xdr:col>68</xdr:col>
      <xdr:colOff>152400</xdr:colOff>
      <xdr:row>17</xdr:row>
      <xdr:rowOff>139065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6354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148590</xdr:rowOff>
    </xdr:from>
    <xdr:to>
      <xdr:col>68</xdr:col>
      <xdr:colOff>203200</xdr:colOff>
      <xdr:row>15</xdr:row>
      <xdr:rowOff>78740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4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88900</xdr:rowOff>
    </xdr:from>
    <xdr:ext cx="762000" cy="25590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17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12700</xdr:rowOff>
    </xdr:from>
    <xdr:to>
      <xdr:col>64</xdr:col>
      <xdr:colOff>152400</xdr:colOff>
      <xdr:row>15</xdr:row>
      <xdr:rowOff>114300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124460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126365</xdr:rowOff>
    </xdr:from>
    <xdr:to>
      <xdr:col>81</xdr:col>
      <xdr:colOff>95250</xdr:colOff>
      <xdr:row>16</xdr:row>
      <xdr:rowOff>56515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98425</xdr:rowOff>
    </xdr:from>
    <xdr:ext cx="762000" cy="25590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70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6350</xdr:rowOff>
    </xdr:from>
    <xdr:to>
      <xdr:col>77</xdr:col>
      <xdr:colOff>95250</xdr:colOff>
      <xdr:row>16</xdr:row>
      <xdr:rowOff>107950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92710</xdr:rowOff>
    </xdr:from>
    <xdr:ext cx="7366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3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81915</xdr:rowOff>
    </xdr:from>
    <xdr:to>
      <xdr:col>73</xdr:col>
      <xdr:colOff>44450</xdr:colOff>
      <xdr:row>17</xdr:row>
      <xdr:rowOff>12065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168275</xdr:rowOff>
    </xdr:from>
    <xdr:ext cx="762000" cy="25590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11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169545</xdr:rowOff>
    </xdr:from>
    <xdr:to>
      <xdr:col>68</xdr:col>
      <xdr:colOff>203200</xdr:colOff>
      <xdr:row>17</xdr:row>
      <xdr:rowOff>99695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84455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9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88265</xdr:rowOff>
    </xdr:from>
    <xdr:to>
      <xdr:col>64</xdr:col>
      <xdr:colOff>152400</xdr:colOff>
      <xdr:row>18</xdr:row>
      <xdr:rowOff>18415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3175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89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15,002
14,932
50.42
8,336,269
8,086,444
186,311
4,071,959
5,546,808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47.0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会計年度任用職員制度の導入や会計年度任用職員以外の職員の増加に伴い、前</a:t>
          </a:r>
          <a:r>
            <a:rPr lang="ja-JP" altLang="ja-JP" sz="1200" b="0" i="0" baseline="0">
              <a:solidFill>
                <a:schemeClr val="dk1"/>
              </a:solidFill>
              <a:effectLst/>
              <a:latin typeface="ＭＳ Ｐゴシック"/>
              <a:ea typeface="ＭＳ Ｐゴシック"/>
              <a:cs typeface="+mn-cs"/>
            </a:rPr>
            <a:t>年度より比率が3.0ポイント上昇し、類似団体平均を上回った。</a:t>
          </a:r>
          <a:endParaRPr lang="ja-JP" altLang="en-US"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事務事業の再編整備やアウトソーシングの活用を検討するなど、経費の適正化に努める。　</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3810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147320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3810</xdr:rowOff>
    </xdr:from>
    <xdr:to>
      <xdr:col>24</xdr:col>
      <xdr:colOff>114300</xdr:colOff>
      <xdr:row>40</xdr:row>
      <xdr:rowOff>3810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133350</xdr:rowOff>
    </xdr:from>
    <xdr:ext cx="762000" cy="25590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44450</xdr:rowOff>
    </xdr:from>
    <xdr:to>
      <xdr:col>24</xdr:col>
      <xdr:colOff>25400</xdr:colOff>
      <xdr:row>35</xdr:row>
      <xdr:rowOff>10160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7375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133985</xdr:rowOff>
    </xdr:from>
    <xdr:ext cx="762000" cy="25590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83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117475</xdr:rowOff>
    </xdr:from>
    <xdr:to>
      <xdr:col>24</xdr:col>
      <xdr:colOff>76200</xdr:colOff>
      <xdr:row>35</xdr:row>
      <xdr:rowOff>47625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21590</xdr:rowOff>
    </xdr:from>
    <xdr:to>
      <xdr:col>19</xdr:col>
      <xdr:colOff>187325</xdr:colOff>
      <xdr:row>34</xdr:row>
      <xdr:rowOff>44450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50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26035</xdr:rowOff>
    </xdr:from>
    <xdr:to>
      <xdr:col>20</xdr:col>
      <xdr:colOff>38100</xdr:colOff>
      <xdr:row>34</xdr:row>
      <xdr:rowOff>127635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112395</xdr:rowOff>
    </xdr:from>
    <xdr:ext cx="733425" cy="25590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4169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21590</xdr:rowOff>
    </xdr:from>
    <xdr:to>
      <xdr:col>15</xdr:col>
      <xdr:colOff>98425</xdr:colOff>
      <xdr:row>34</xdr:row>
      <xdr:rowOff>135890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508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116840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135890</xdr:rowOff>
    </xdr:from>
    <xdr:to>
      <xdr:col>11</xdr:col>
      <xdr:colOff>9525</xdr:colOff>
      <xdr:row>35</xdr:row>
      <xdr:rowOff>15240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651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34925</xdr:rowOff>
    </xdr:from>
    <xdr:to>
      <xdr:col>11</xdr:col>
      <xdr:colOff>60325</xdr:colOff>
      <xdr:row>34</xdr:row>
      <xdr:rowOff>136525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146685</xdr:rowOff>
    </xdr:from>
    <xdr:ext cx="758825" cy="25590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0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39370</xdr:rowOff>
    </xdr:from>
    <xdr:to>
      <xdr:col>6</xdr:col>
      <xdr:colOff>171450</xdr:colOff>
      <xdr:row>34</xdr:row>
      <xdr:rowOff>140970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151130</xdr:rowOff>
    </xdr:from>
    <xdr:ext cx="75882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75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130810</xdr:rowOff>
    </xdr:from>
    <xdr:to>
      <xdr:col>24</xdr:col>
      <xdr:colOff>76200</xdr:colOff>
      <xdr:row>35</xdr:row>
      <xdr:rowOff>60960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102870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165100</xdr:rowOff>
    </xdr:from>
    <xdr:to>
      <xdr:col>20</xdr:col>
      <xdr:colOff>38100</xdr:colOff>
      <xdr:row>34</xdr:row>
      <xdr:rowOff>95250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105410</xdr:rowOff>
    </xdr:from>
    <xdr:ext cx="73342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918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142240</xdr:rowOff>
    </xdr:from>
    <xdr:to>
      <xdr:col>15</xdr:col>
      <xdr:colOff>149225</xdr:colOff>
      <xdr:row>34</xdr:row>
      <xdr:rowOff>72390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82550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6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85090</xdr:rowOff>
    </xdr:from>
    <xdr:to>
      <xdr:col>11</xdr:col>
      <xdr:colOff>60325</xdr:colOff>
      <xdr:row>35</xdr:row>
      <xdr:rowOff>15240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0</xdr:rowOff>
    </xdr:from>
    <xdr:ext cx="75882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0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135890</xdr:rowOff>
    </xdr:from>
    <xdr:to>
      <xdr:col>6</xdr:col>
      <xdr:colOff>171450</xdr:colOff>
      <xdr:row>35</xdr:row>
      <xdr:rowOff>66040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50800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15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ja-JP" sz="1200" b="0" i="0" baseline="0">
              <a:solidFill>
                <a:schemeClr val="dk1"/>
              </a:solidFill>
              <a:effectLst/>
              <a:latin typeface="ＭＳ Ｐゴシック"/>
              <a:ea typeface="ＭＳ Ｐゴシック"/>
              <a:cs typeface="+mn-cs"/>
            </a:rPr>
            <a:t>　今後も、事業の見直し等により経常経費の削減に努める。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4825" cy="25590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590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118110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xdr:rowOff>
    </xdr:from>
    <xdr:to>
      <xdr:col>82</xdr:col>
      <xdr:colOff>107950</xdr:colOff>
      <xdr:row>16</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74925"/>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29210</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88900</xdr:rowOff>
    </xdr:from>
    <xdr:to>
      <xdr:col>78</xdr:col>
      <xdr:colOff>69850</xdr:colOff>
      <xdr:row>16</xdr:row>
      <xdr:rowOff>41275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606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124460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22225</xdr:rowOff>
    </xdr:from>
    <xdr:to>
      <xdr:col>73</xdr:col>
      <xdr:colOff>180975</xdr:colOff>
      <xdr:row>15</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9397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22225</xdr:rowOff>
    </xdr:from>
    <xdr:to>
      <xdr:col>69</xdr:col>
      <xdr:colOff>92075</xdr:colOff>
      <xdr:row>15</xdr:row>
      <xdr:rowOff>136525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939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86360</xdr:rowOff>
    </xdr:from>
    <xdr:ext cx="758825" cy="25590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10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67310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123825</xdr:rowOff>
    </xdr:from>
    <xdr:to>
      <xdr:col>82</xdr:col>
      <xdr:colOff>158750</xdr:colOff>
      <xdr:row>15</xdr:row>
      <xdr:rowOff>53975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140335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102235</xdr:rowOff>
    </xdr:from>
    <xdr:ext cx="7366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2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38100</xdr:rowOff>
    </xdr:from>
    <xdr:to>
      <xdr:col>74</xdr:col>
      <xdr:colOff>31750</xdr:colOff>
      <xdr:row>15</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149860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143510</xdr:rowOff>
    </xdr:from>
    <xdr:to>
      <xdr:col>69</xdr:col>
      <xdr:colOff>142875</xdr:colOff>
      <xdr:row>15</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43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83185</xdr:rowOff>
    </xdr:from>
    <xdr:ext cx="75882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120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86360</xdr:rowOff>
    </xdr:from>
    <xdr:to>
      <xdr:col>65</xdr:col>
      <xdr:colOff>53975</xdr:colOff>
      <xdr:row>16</xdr:row>
      <xdr:rowOff>15875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26035</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新制度幼稚園への移行等に伴い、前年度より比率が0.4ポイント上昇し、</a:t>
          </a:r>
          <a:r>
            <a:rPr lang="ja-JP" altLang="ja-JP" sz="1200" b="0" i="0" baseline="0">
              <a:solidFill>
                <a:schemeClr val="dk1"/>
              </a:solidFill>
              <a:effectLst/>
              <a:latin typeface="ＭＳ Ｐゴシック"/>
              <a:ea typeface="ＭＳ Ｐゴシック"/>
              <a:cs typeface="+mn-cs"/>
            </a:rPr>
            <a:t>類似団体平均を上回った</a:t>
          </a:r>
          <a:r>
            <a:rPr lang="ja-JP" altLang="en-US" sz="1200" b="0" i="0" baseline="0">
              <a:solidFill>
                <a:schemeClr val="dk1"/>
              </a:solidFill>
              <a:effectLst/>
              <a:latin typeface="ＭＳ Ｐゴシック"/>
              <a:ea typeface="ＭＳ Ｐゴシック"/>
              <a:cs typeface="+mn-cs"/>
            </a:rPr>
            <a:t>。</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単独の扶助費について支給基準の見直し等を検討するとともに、健康づくり対策を進め、経費の適正化に努める。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4825" cy="25590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4825" cy="2559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4825" cy="25590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4825" cy="25590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22860</xdr:rowOff>
    </xdr:from>
    <xdr:ext cx="762000" cy="259080"/>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590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6329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102235</xdr:rowOff>
    </xdr:from>
    <xdr:ext cx="762000" cy="2584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86360</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6139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76835</xdr:rowOff>
    </xdr:from>
    <xdr:ext cx="733425" cy="25590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7803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56</xdr:row>
      <xdr:rowOff>22225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6139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76835</xdr:rowOff>
    </xdr:from>
    <xdr:ext cx="762000" cy="25590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78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146050</xdr:rowOff>
    </xdr:from>
    <xdr:to>
      <xdr:col>11</xdr:col>
      <xdr:colOff>9525</xdr:colOff>
      <xdr:row>56</xdr:row>
      <xdr:rowOff>22225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758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143510</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83185</xdr:rowOff>
    </xdr:from>
    <xdr:ext cx="75882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414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29210</xdr:rowOff>
    </xdr:from>
    <xdr:ext cx="758825" cy="25590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304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162560</xdr:rowOff>
    </xdr:from>
    <xdr:ext cx="762000" cy="259080"/>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59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92710</xdr:rowOff>
    </xdr:from>
    <xdr:ext cx="733425" cy="259080"/>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510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143510</xdr:rowOff>
    </xdr:from>
    <xdr:to>
      <xdr:col>11</xdr:col>
      <xdr:colOff>60325</xdr:colOff>
      <xdr:row>56</xdr:row>
      <xdr:rowOff>73025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57785</xdr:rowOff>
    </xdr:from>
    <xdr:ext cx="758825" cy="259080"/>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6589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35560</xdr:rowOff>
    </xdr:from>
    <xdr:ext cx="758825" cy="259080"/>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93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上回っている状況が続く要因として、下水道事業特別会計への繰出金の影響が挙げられる。これは、主に下水道事業の地方債の償還に対するものである。独立採算の原則に立ち返った下水道事業経営の健全化を進め、繰出金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154940</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790"/>
          <a:ext cx="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121920</xdr:rowOff>
    </xdr:from>
    <xdr:ext cx="762000" cy="25590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69850</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154940</xdr:rowOff>
    </xdr:from>
    <xdr:to>
      <xdr:col>82</xdr:col>
      <xdr:colOff>196850</xdr:colOff>
      <xdr:row>53</xdr:row>
      <xdr:rowOff>154940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110490</xdr:rowOff>
    </xdr:from>
    <xdr:to>
      <xdr:col>82</xdr:col>
      <xdr:colOff>107950</xdr:colOff>
      <xdr:row>60</xdr:row>
      <xdr:rowOff>136525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974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94615</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8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78105</xdr:rowOff>
    </xdr:from>
    <xdr:to>
      <xdr:col>82</xdr:col>
      <xdr:colOff>158750</xdr:colOff>
      <xdr:row>58</xdr:row>
      <xdr:rowOff>8255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123825</xdr:rowOff>
    </xdr:from>
    <xdr:to>
      <xdr:col>78</xdr:col>
      <xdr:colOff>69850</xdr:colOff>
      <xdr:row>60</xdr:row>
      <xdr:rowOff>136525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108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24130</xdr:rowOff>
    </xdr:from>
    <xdr:to>
      <xdr:col>78</xdr:col>
      <xdr:colOff>120650</xdr:colOff>
      <xdr:row>58</xdr:row>
      <xdr:rowOff>125730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135890</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37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123825</xdr:rowOff>
    </xdr:from>
    <xdr:to>
      <xdr:col>73</xdr:col>
      <xdr:colOff>180975</xdr:colOff>
      <xdr:row>60</xdr:row>
      <xdr:rowOff>130175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4108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10795</xdr:rowOff>
    </xdr:from>
    <xdr:to>
      <xdr:col>74</xdr:col>
      <xdr:colOff>31750</xdr:colOff>
      <xdr:row>58</xdr:row>
      <xdr:rowOff>112395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122555</xdr:rowOff>
    </xdr:from>
    <xdr:ext cx="762000" cy="25590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23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130175</xdr:rowOff>
    </xdr:from>
    <xdr:to>
      <xdr:col>69</xdr:col>
      <xdr:colOff>92075</xdr:colOff>
      <xdr:row>60</xdr:row>
      <xdr:rowOff>156210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4171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4445</xdr:rowOff>
    </xdr:from>
    <xdr:to>
      <xdr:col>69</xdr:col>
      <xdr:colOff>142875</xdr:colOff>
      <xdr:row>58</xdr:row>
      <xdr:rowOff>106045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116205</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74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169545</xdr:rowOff>
    </xdr:from>
    <xdr:to>
      <xdr:col>65</xdr:col>
      <xdr:colOff>53975</xdr:colOff>
      <xdr:row>58</xdr:row>
      <xdr:rowOff>99695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109855</xdr:rowOff>
    </xdr:from>
    <xdr:ext cx="762000" cy="25590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1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60</xdr:row>
      <xdr:rowOff>59690</xdr:rowOff>
    </xdr:from>
    <xdr:to>
      <xdr:col>82</xdr:col>
      <xdr:colOff>158750</xdr:colOff>
      <xdr:row>60</xdr:row>
      <xdr:rowOff>161290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139700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5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86360</xdr:rowOff>
    </xdr:from>
    <xdr:to>
      <xdr:col>78</xdr:col>
      <xdr:colOff>120650</xdr:colOff>
      <xdr:row>61</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635</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5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73025</xdr:rowOff>
    </xdr:from>
    <xdr:to>
      <xdr:col>74</xdr:col>
      <xdr:colOff>31750</xdr:colOff>
      <xdr:row>61</xdr:row>
      <xdr:rowOff>3175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159385</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46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79375</xdr:rowOff>
    </xdr:from>
    <xdr:to>
      <xdr:col>69</xdr:col>
      <xdr:colOff>142875</xdr:colOff>
      <xdr:row>61</xdr:row>
      <xdr:rowOff>9525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166370</xdr:rowOff>
    </xdr:from>
    <xdr:ext cx="758825" cy="25590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533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105410</xdr:rowOff>
    </xdr:from>
    <xdr:to>
      <xdr:col>65</xdr:col>
      <xdr:colOff>53975</xdr:colOff>
      <xdr:row>61</xdr:row>
      <xdr:rowOff>35560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20320</xdr:rowOff>
    </xdr:from>
    <xdr:ext cx="762000" cy="25590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787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14%程度で推移している。令和２年度は1.7ポイント類似団体平均を下回った。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今後とも補助金適正化条例に基づき、補助金の適正化を図っていく。</a:t>
          </a:r>
        </a:p>
        <a:p>
          <a:r>
            <a:rPr lang="ja-JP" altLang="ja-JP" sz="1200" b="0" i="0" baseline="0">
              <a:solidFill>
                <a:schemeClr val="dk1"/>
              </a:solidFill>
              <a:effectLst/>
              <a:latin typeface="ＭＳ Ｐゴシック"/>
              <a:ea typeface="ＭＳ Ｐゴシック"/>
              <a:cs typeface="+mn-cs"/>
            </a:rPr>
            <a:t>　また、ゴミ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2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132080</xdr:rowOff>
    </xdr:from>
    <xdr:to>
      <xdr:col>82</xdr:col>
      <xdr:colOff>107950</xdr:colOff>
      <xdr:row>40</xdr:row>
      <xdr:rowOff>44450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46355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132080</xdr:rowOff>
    </xdr:from>
    <xdr:to>
      <xdr:col>82</xdr:col>
      <xdr:colOff>196850</xdr:colOff>
      <xdr:row>34</xdr:row>
      <xdr:rowOff>132080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19685</xdr:rowOff>
    </xdr:from>
    <xdr:to>
      <xdr:col>82</xdr:col>
      <xdr:colOff>107950</xdr:colOff>
      <xdr:row>37</xdr:row>
      <xdr:rowOff>29210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633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18415</xdr:rowOff>
    </xdr:from>
    <xdr:ext cx="762000" cy="25590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0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46355</xdr:rowOff>
    </xdr:from>
    <xdr:to>
      <xdr:col>82</xdr:col>
      <xdr:colOff>158750</xdr:colOff>
      <xdr:row>37</xdr:row>
      <xdr:rowOff>147955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29210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449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163195</xdr:rowOff>
    </xdr:from>
    <xdr:to>
      <xdr:col>78</xdr:col>
      <xdr:colOff>120650</xdr:colOff>
      <xdr:row>37</xdr:row>
      <xdr:rowOff>93345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78105</xdr:rowOff>
    </xdr:from>
    <xdr:ext cx="736600" cy="25590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17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1270</xdr:rowOff>
    </xdr:from>
    <xdr:to>
      <xdr:col>73</xdr:col>
      <xdr:colOff>180975</xdr:colOff>
      <xdr:row>37</xdr:row>
      <xdr:rowOff>15240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44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135890</xdr:rowOff>
    </xdr:from>
    <xdr:to>
      <xdr:col>74</xdr:col>
      <xdr:colOff>31750</xdr:colOff>
      <xdr:row>37</xdr:row>
      <xdr:rowOff>66040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37</xdr:row>
      <xdr:rowOff>15240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53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135890</xdr:rowOff>
    </xdr:from>
    <xdr:to>
      <xdr:col>69</xdr:col>
      <xdr:colOff>142875</xdr:colOff>
      <xdr:row>37</xdr:row>
      <xdr:rowOff>66040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76200</xdr:rowOff>
    </xdr:from>
    <xdr:ext cx="758825" cy="25590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6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71120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70485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156845</xdr:rowOff>
    </xdr:from>
    <xdr:ext cx="762000" cy="25590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57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149225</xdr:rowOff>
    </xdr:from>
    <xdr:to>
      <xdr:col>78</xdr:col>
      <xdr:colOff>120650</xdr:colOff>
      <xdr:row>37</xdr:row>
      <xdr:rowOff>79375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89535</xdr:rowOff>
    </xdr:from>
    <xdr:ext cx="736600" cy="25590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902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62230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58825"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944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地方債の償還の進展に伴い、前年度より比率が0.8ポイント低下し、1.1ポイント類似団体平均を下回った。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起債の新規発行の抑制、有利な起債への借換え、繰上償還等により、地方債残高の縮小に努める。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133985</xdr:rowOff>
    </xdr:from>
    <xdr:to>
      <xdr:col>24</xdr:col>
      <xdr:colOff>25400</xdr:colOff>
      <xdr:row>80</xdr:row>
      <xdr:rowOff>67310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835"/>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39370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67310</xdr:rowOff>
    </xdr:from>
    <xdr:to>
      <xdr:col>24</xdr:col>
      <xdr:colOff>114300</xdr:colOff>
      <xdr:row>80</xdr:row>
      <xdr:rowOff>67310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48895</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133985</xdr:rowOff>
    </xdr:from>
    <xdr:to>
      <xdr:col>24</xdr:col>
      <xdr:colOff>114300</xdr:colOff>
      <xdr:row>73</xdr:row>
      <xdr:rowOff>133985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33020</xdr:rowOff>
    </xdr:from>
    <xdr:to>
      <xdr:col>24</xdr:col>
      <xdr:colOff>25400</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346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5080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71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109855</xdr:rowOff>
    </xdr:from>
    <xdr:ext cx="733425" cy="25590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115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115570</xdr:rowOff>
    </xdr:from>
    <xdr:to>
      <xdr:col>15</xdr:col>
      <xdr:colOff>98425</xdr:colOff>
      <xdr:row>77</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17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37465</xdr:rowOff>
    </xdr:from>
    <xdr:to>
      <xdr:col>15</xdr:col>
      <xdr:colOff>149225</xdr:colOff>
      <xdr:row>77</xdr:row>
      <xdr:rowOff>139065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138430</xdr:rowOff>
    </xdr:from>
    <xdr:to>
      <xdr:col>11</xdr:col>
      <xdr:colOff>9525</xdr:colOff>
      <xdr:row>78</xdr:row>
      <xdr:rowOff>8255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40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8825" cy="25590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5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37465</xdr:rowOff>
    </xdr:from>
    <xdr:to>
      <xdr:col>6</xdr:col>
      <xdr:colOff>171450</xdr:colOff>
      <xdr:row>77</xdr:row>
      <xdr:rowOff>139065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149225</xdr:rowOff>
    </xdr:from>
    <xdr:ext cx="75882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079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153670</xdr:rowOff>
    </xdr:from>
    <xdr:to>
      <xdr:col>24</xdr:col>
      <xdr:colOff>76200</xdr:colOff>
      <xdr:row>77</xdr:row>
      <xdr:rowOff>83820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170180</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130810</xdr:rowOff>
    </xdr:from>
    <xdr:ext cx="73342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89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2540</xdr:rowOff>
    </xdr:from>
    <xdr:ext cx="75882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75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128905</xdr:rowOff>
    </xdr:from>
    <xdr:to>
      <xdr:col>6</xdr:col>
      <xdr:colOff>171450</xdr:colOff>
      <xdr:row>78</xdr:row>
      <xdr:rowOff>59055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43815</xdr:rowOff>
    </xdr:from>
    <xdr:ext cx="758825" cy="25590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169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人件費や扶助費の割合の増加に伴い、前年度より比率は0.6</a:t>
          </a:r>
          <a:r>
            <a:rPr lang="ja-JP" altLang="ja-JP" sz="1200" b="0" i="0" baseline="0">
              <a:solidFill>
                <a:schemeClr val="dk1"/>
              </a:solidFill>
              <a:effectLst/>
              <a:latin typeface="ＭＳ Ｐゴシック"/>
              <a:ea typeface="ＭＳ Ｐゴシック"/>
              <a:cs typeface="+mn-cs"/>
            </a:rPr>
            <a:t>ポイント上昇し、</a:t>
          </a:r>
          <a:r>
            <a:rPr lang="ja-JP" altLang="en-US" sz="1200" b="0" i="0" baseline="0">
              <a:solidFill>
                <a:schemeClr val="dk1"/>
              </a:solidFill>
              <a:effectLst/>
              <a:latin typeface="ＭＳ Ｐゴシック"/>
              <a:ea typeface="ＭＳ Ｐゴシック"/>
              <a:cs typeface="+mn-cs"/>
            </a:rPr>
            <a:t>類似団体平均との差は前年度と比べて拡大した</a:t>
          </a:r>
          <a:r>
            <a:rPr lang="ja-JP" altLang="ja-JP" sz="1200" b="0" i="0" baseline="0">
              <a:solidFill>
                <a:schemeClr val="dk1"/>
              </a:solidFill>
              <a:effectLst/>
              <a:latin typeface="ＭＳ Ｐゴシック"/>
              <a:ea typeface="ＭＳ Ｐゴシック"/>
              <a:cs typeface="+mn-cs"/>
            </a:rPr>
            <a:t>。</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経常経費を見直し、比率の改善に努める。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111125</xdr:rowOff>
    </xdr:from>
    <xdr:to>
      <xdr:col>82</xdr:col>
      <xdr:colOff>107950</xdr:colOff>
      <xdr:row>81</xdr:row>
      <xdr:rowOff>42545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97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14605</xdr:rowOff>
    </xdr:from>
    <xdr:ext cx="762000" cy="25908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42545</xdr:rowOff>
    </xdr:from>
    <xdr:to>
      <xdr:col>82</xdr:col>
      <xdr:colOff>196850</xdr:colOff>
      <xdr:row>81</xdr:row>
      <xdr:rowOff>42545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26035</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111125</xdr:rowOff>
    </xdr:from>
    <xdr:to>
      <xdr:col>82</xdr:col>
      <xdr:colOff>196850</xdr:colOff>
      <xdr:row>73</xdr:row>
      <xdr:rowOff>111125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53975</xdr:rowOff>
    </xdr:from>
    <xdr:to>
      <xdr:col>82</xdr:col>
      <xdr:colOff>107950</xdr:colOff>
      <xdr:row>78</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270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3810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158750</xdr:rowOff>
    </xdr:from>
    <xdr:to>
      <xdr:col>82</xdr:col>
      <xdr:colOff>158750</xdr:colOff>
      <xdr:row>77</xdr:row>
      <xdr:rowOff>88900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97790</xdr:rowOff>
    </xdr:from>
    <xdr:to>
      <xdr:col>78</xdr:col>
      <xdr:colOff>69850</xdr:colOff>
      <xdr:row>78</xdr:row>
      <xdr:rowOff>53975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994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46355</xdr:rowOff>
    </xdr:from>
    <xdr:to>
      <xdr:col>78</xdr:col>
      <xdr:colOff>120650</xdr:colOff>
      <xdr:row>77</xdr:row>
      <xdr:rowOff>147955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158115</xdr:rowOff>
    </xdr:from>
    <xdr:ext cx="736600" cy="25590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68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97790</xdr:rowOff>
    </xdr:from>
    <xdr:to>
      <xdr:col>73</xdr:col>
      <xdr:colOff>180975</xdr:colOff>
      <xdr:row>78</xdr:row>
      <xdr:rowOff>31115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9944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31115</xdr:rowOff>
    </xdr:from>
    <xdr:to>
      <xdr:col>69</xdr:col>
      <xdr:colOff>92075</xdr:colOff>
      <xdr:row>78</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0421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158750</xdr:rowOff>
    </xdr:from>
    <xdr:to>
      <xdr:col>69</xdr:col>
      <xdr:colOff>142875</xdr:colOff>
      <xdr:row>77</xdr:row>
      <xdr:rowOff>88900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99060</xdr:rowOff>
    </xdr:from>
    <xdr:ext cx="758825" cy="25590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578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130810</xdr:rowOff>
    </xdr:from>
    <xdr:to>
      <xdr:col>65</xdr:col>
      <xdr:colOff>53975</xdr:colOff>
      <xdr:row>77</xdr:row>
      <xdr:rowOff>60960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71120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3175</xdr:rowOff>
    </xdr:from>
    <xdr:to>
      <xdr:col>78</xdr:col>
      <xdr:colOff>120650</xdr:colOff>
      <xdr:row>78</xdr:row>
      <xdr:rowOff>104775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89535</xdr:rowOff>
    </xdr:from>
    <xdr:ext cx="736600" cy="25590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626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46355</xdr:rowOff>
    </xdr:from>
    <xdr:to>
      <xdr:col>74</xdr:col>
      <xdr:colOff>31750</xdr:colOff>
      <xdr:row>77</xdr:row>
      <xdr:rowOff>147955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132715</xdr:rowOff>
    </xdr:from>
    <xdr:ext cx="762000" cy="25590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34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151765</xdr:rowOff>
    </xdr:from>
    <xdr:to>
      <xdr:col>69</xdr:col>
      <xdr:colOff>142875</xdr:colOff>
      <xdr:row>78</xdr:row>
      <xdr:rowOff>81915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66675</xdr:rowOff>
    </xdr:from>
    <xdr:ext cx="758825" cy="25590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397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162560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90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4445</xdr:rowOff>
    </xdr:from>
    <xdr:to>
      <xdr:col>29</xdr:col>
      <xdr:colOff>127000</xdr:colOff>
      <xdr:row>19</xdr:row>
      <xdr:rowOff>134620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38020"/>
          <a:ext cx="0" cy="1501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106680</xdr:rowOff>
    </xdr:from>
    <xdr:ext cx="75882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18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65,228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134620</xdr:rowOff>
    </xdr:from>
    <xdr:to>
      <xdr:col>30</xdr:col>
      <xdr:colOff>25400</xdr:colOff>
      <xdr:row>19</xdr:row>
      <xdr:rowOff>134620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39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90805</xdr:rowOff>
    </xdr:from>
    <xdr:ext cx="75882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48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262,308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4445</xdr:rowOff>
    </xdr:from>
    <xdr:to>
      <xdr:col>30</xdr:col>
      <xdr:colOff>25400</xdr:colOff>
      <xdr:row>11</xdr:row>
      <xdr:rowOff>4445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38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95250</xdr:rowOff>
    </xdr:from>
    <xdr:to>
      <xdr:col>29</xdr:col>
      <xdr:colOff>127000</xdr:colOff>
      <xdr:row>18</xdr:row>
      <xdr:rowOff>151765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228975"/>
          <a:ext cx="6477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18415</xdr:rowOff>
    </xdr:from>
    <xdr:ext cx="758825" cy="25590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4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1905</xdr:rowOff>
    </xdr:from>
    <xdr:to>
      <xdr:col>29</xdr:col>
      <xdr:colOff>177800</xdr:colOff>
      <xdr:row>17</xdr:row>
      <xdr:rowOff>103505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151765</xdr:rowOff>
    </xdr:from>
    <xdr:to>
      <xdr:col>26</xdr:col>
      <xdr:colOff>50800</xdr:colOff>
      <xdr:row>18</xdr:row>
      <xdr:rowOff>169545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28549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145415</xdr:rowOff>
    </xdr:from>
    <xdr:to>
      <xdr:col>26</xdr:col>
      <xdr:colOff>101600</xdr:colOff>
      <xdr:row>18</xdr:row>
      <xdr:rowOff>75565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107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86360</xdr:rowOff>
    </xdr:from>
    <xdr:ext cx="736600" cy="25590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71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169545</xdr:rowOff>
    </xdr:from>
    <xdr:to>
      <xdr:col>22</xdr:col>
      <xdr:colOff>114300</xdr:colOff>
      <xdr:row>19</xdr:row>
      <xdr:rowOff>1270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30327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158750</xdr:rowOff>
    </xdr:from>
    <xdr:to>
      <xdr:col>22</xdr:col>
      <xdr:colOff>165100</xdr:colOff>
      <xdr:row>18</xdr:row>
      <xdr:rowOff>88900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12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99060</xdr:rowOff>
    </xdr:from>
    <xdr:ext cx="762000" cy="25590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89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1270</xdr:rowOff>
    </xdr:from>
    <xdr:to>
      <xdr:col>18</xdr:col>
      <xdr:colOff>177800</xdr:colOff>
      <xdr:row>19</xdr:row>
      <xdr:rowOff>14605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30644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635</xdr:rowOff>
    </xdr:from>
    <xdr:to>
      <xdr:col>19</xdr:col>
      <xdr:colOff>38100</xdr:colOff>
      <xdr:row>18</xdr:row>
      <xdr:rowOff>102235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112395</xdr:rowOff>
    </xdr:from>
    <xdr:ext cx="762000" cy="25590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3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11430</xdr:rowOff>
    </xdr:from>
    <xdr:to>
      <xdr:col>15</xdr:col>
      <xdr:colOff>101600</xdr:colOff>
      <xdr:row>18</xdr:row>
      <xdr:rowOff>113030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45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123190</xdr:rowOff>
    </xdr:from>
    <xdr:ext cx="762000" cy="25590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4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44450</xdr:rowOff>
    </xdr:from>
    <xdr:to>
      <xdr:col>29</xdr:col>
      <xdr:colOff>177800</xdr:colOff>
      <xdr:row>18</xdr:row>
      <xdr:rowOff>146050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17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16510</xdr:rowOff>
    </xdr:from>
    <xdr:ext cx="75882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02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92,917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100965</xdr:rowOff>
    </xdr:from>
    <xdr:to>
      <xdr:col>26</xdr:col>
      <xdr:colOff>101600</xdr:colOff>
      <xdr:row>19</xdr:row>
      <xdr:rowOff>31115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23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15875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118745</xdr:rowOff>
    </xdr:from>
    <xdr:to>
      <xdr:col>22</xdr:col>
      <xdr:colOff>165100</xdr:colOff>
      <xdr:row>19</xdr:row>
      <xdr:rowOff>48895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25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33655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8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121920</xdr:rowOff>
    </xdr:from>
    <xdr:to>
      <xdr:col>19</xdr:col>
      <xdr:colOff>38100</xdr:colOff>
      <xdr:row>19</xdr:row>
      <xdr:rowOff>52070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25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36830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2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135255</xdr:rowOff>
    </xdr:from>
    <xdr:to>
      <xdr:col>15</xdr:col>
      <xdr:colOff>101600</xdr:colOff>
      <xdr:row>19</xdr:row>
      <xdr:rowOff>65405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26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50165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81,028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250190</xdr:rowOff>
    </xdr:from>
    <xdr:to>
      <xdr:col>29</xdr:col>
      <xdr:colOff>127000</xdr:colOff>
      <xdr:row>37</xdr:row>
      <xdr:rowOff>314960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174740"/>
          <a:ext cx="0" cy="1264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286385</xdr:rowOff>
    </xdr:from>
    <xdr:ext cx="758825"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10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-13,817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314960</xdr:rowOff>
    </xdr:from>
    <xdr:to>
      <xdr:col>30</xdr:col>
      <xdr:colOff>25400</xdr:colOff>
      <xdr:row>37</xdr:row>
      <xdr:rowOff>314960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439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165100</xdr:rowOff>
    </xdr:from>
    <xdr:ext cx="758825" cy="259080"/>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2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52,539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250190</xdr:rowOff>
    </xdr:from>
    <xdr:to>
      <xdr:col>30</xdr:col>
      <xdr:colOff>25400</xdr:colOff>
      <xdr:row>33</xdr:row>
      <xdr:rowOff>250190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174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91440</xdr:rowOff>
    </xdr:from>
    <xdr:to>
      <xdr:col>29</xdr:col>
      <xdr:colOff>127000</xdr:colOff>
      <xdr:row>35</xdr:row>
      <xdr:rowOff>99695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6701790"/>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84455</xdr:rowOff>
    </xdr:from>
    <xdr:ext cx="758825" cy="25908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480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79375</xdr:rowOff>
    </xdr:from>
    <xdr:to>
      <xdr:col>29</xdr:col>
      <xdr:colOff>177800</xdr:colOff>
      <xdr:row>35</xdr:row>
      <xdr:rowOff>181610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68580</xdr:rowOff>
    </xdr:from>
    <xdr:to>
      <xdr:col>26</xdr:col>
      <xdr:colOff>50800</xdr:colOff>
      <xdr:row>35</xdr:row>
      <xdr:rowOff>91440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667893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142240</xdr:rowOff>
    </xdr:from>
    <xdr:to>
      <xdr:col>26</xdr:col>
      <xdr:colOff>101600</xdr:colOff>
      <xdr:row>35</xdr:row>
      <xdr:rowOff>244475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228600</xdr:rowOff>
    </xdr:from>
    <xdr:ext cx="7366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8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56515</xdr:rowOff>
    </xdr:from>
    <xdr:to>
      <xdr:col>22</xdr:col>
      <xdr:colOff>114300</xdr:colOff>
      <xdr:row>35</xdr:row>
      <xdr:rowOff>68580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606800" y="666686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139700</xdr:rowOff>
    </xdr:from>
    <xdr:to>
      <xdr:col>22</xdr:col>
      <xdr:colOff>165100</xdr:colOff>
      <xdr:row>35</xdr:row>
      <xdr:rowOff>241935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227330</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43180</xdr:rowOff>
    </xdr:from>
    <xdr:to>
      <xdr:col>18</xdr:col>
      <xdr:colOff>177800</xdr:colOff>
      <xdr:row>35</xdr:row>
      <xdr:rowOff>56515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2908300" y="665353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137160</xdr:rowOff>
    </xdr:from>
    <xdr:to>
      <xdr:col>19</xdr:col>
      <xdr:colOff>38100</xdr:colOff>
      <xdr:row>35</xdr:row>
      <xdr:rowOff>238125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223520</xdr:rowOff>
    </xdr:from>
    <xdr:ext cx="762000" cy="25590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134620</xdr:rowOff>
    </xdr:from>
    <xdr:to>
      <xdr:col>15</xdr:col>
      <xdr:colOff>101600</xdr:colOff>
      <xdr:row>35</xdr:row>
      <xdr:rowOff>235585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220345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48260</xdr:rowOff>
    </xdr:from>
    <xdr:to>
      <xdr:col>29</xdr:col>
      <xdr:colOff>177800</xdr:colOff>
      <xdr:row>35</xdr:row>
      <xdr:rowOff>150495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658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236855</xdr:rowOff>
    </xdr:from>
    <xdr:ext cx="758825" cy="255270"/>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430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41910</xdr:rowOff>
    </xdr:from>
    <xdr:to>
      <xdr:col>26</xdr:col>
      <xdr:colOff>101600</xdr:colOff>
      <xdr:row>35</xdr:row>
      <xdr:rowOff>142240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6522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153035</xdr:rowOff>
    </xdr:from>
    <xdr:ext cx="736600" cy="2584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0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17780</xdr:rowOff>
    </xdr:from>
    <xdr:to>
      <xdr:col>22</xdr:col>
      <xdr:colOff>165100</xdr:colOff>
      <xdr:row>35</xdr:row>
      <xdr:rowOff>119380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128905</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963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5080</xdr:rowOff>
    </xdr:from>
    <xdr:to>
      <xdr:col>19</xdr:col>
      <xdr:colOff>38100</xdr:colOff>
      <xdr:row>35</xdr:row>
      <xdr:rowOff>107315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615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116840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84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334645</xdr:rowOff>
    </xdr:from>
    <xdr:to>
      <xdr:col>15</xdr:col>
      <xdr:colOff>101600</xdr:colOff>
      <xdr:row>35</xdr:row>
      <xdr:rowOff>93980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602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103505</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15,002
14,932
50.42
8,336,269
8,086,444
186,311
4,071,959
5,546,808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47.0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5745" cy="25590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2455" cy="25590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2455" cy="25590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2455" cy="25590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102235</xdr:rowOff>
    </xdr:from>
    <xdr:to>
      <xdr:col>24</xdr:col>
      <xdr:colOff>62865</xdr:colOff>
      <xdr:row>37</xdr:row>
      <xdr:rowOff>53975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7185"/>
          <a:ext cx="1270" cy="980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57785</xdr:rowOff>
    </xdr:from>
    <xdr:ext cx="534670" cy="259080"/>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56,252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53975</xdr:rowOff>
    </xdr:from>
    <xdr:to>
      <xdr:col>24</xdr:col>
      <xdr:colOff>152400</xdr:colOff>
      <xdr:row>37</xdr:row>
      <xdr:rowOff>53975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48895</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270,754</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102235</xdr:rowOff>
    </xdr:from>
    <xdr:to>
      <xdr:col>24</xdr:col>
      <xdr:colOff>152400</xdr:colOff>
      <xdr:row>31</xdr:row>
      <xdr:rowOff>102235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127635</xdr:rowOff>
    </xdr:from>
    <xdr:to>
      <xdr:col>24</xdr:col>
      <xdr:colOff>63500</xdr:colOff>
      <xdr:row>37</xdr:row>
      <xdr:rowOff>20320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998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143510</xdr:rowOff>
    </xdr:from>
    <xdr:ext cx="598805" cy="25590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281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20320</xdr:rowOff>
    </xdr:from>
    <xdr:to>
      <xdr:col>19</xdr:col>
      <xdr:colOff>177800</xdr:colOff>
      <xdr:row>37</xdr:row>
      <xdr:rowOff>30480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639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58420</xdr:rowOff>
    </xdr:from>
    <xdr:to>
      <xdr:col>20</xdr:col>
      <xdr:colOff>38100</xdr:colOff>
      <xdr:row>36</xdr:row>
      <xdr:rowOff>160020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5080</xdr:rowOff>
    </xdr:from>
    <xdr:ext cx="531495" cy="25908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29965" y="6005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1270</xdr:rowOff>
    </xdr:from>
    <xdr:to>
      <xdr:col>15</xdr:col>
      <xdr:colOff>50800</xdr:colOff>
      <xdr:row>37</xdr:row>
      <xdr:rowOff>30480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44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10160</xdr:rowOff>
    </xdr:from>
    <xdr:ext cx="53149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0965" y="6010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1270</xdr:rowOff>
    </xdr:from>
    <xdr:to>
      <xdr:col>10</xdr:col>
      <xdr:colOff>114300</xdr:colOff>
      <xdr:row>37</xdr:row>
      <xdr:rowOff>2540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44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66675</xdr:rowOff>
    </xdr:from>
    <xdr:to>
      <xdr:col>10</xdr:col>
      <xdr:colOff>165100</xdr:colOff>
      <xdr:row>36</xdr:row>
      <xdr:rowOff>168275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13335</xdr:rowOff>
    </xdr:from>
    <xdr:ext cx="53149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1965" y="6014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67945</xdr:rowOff>
    </xdr:from>
    <xdr:to>
      <xdr:col>6</xdr:col>
      <xdr:colOff>38100</xdr:colOff>
      <xdr:row>36</xdr:row>
      <xdr:rowOff>169545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14605</xdr:rowOff>
    </xdr:from>
    <xdr:ext cx="53149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015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163195</xdr:rowOff>
    </xdr:from>
    <xdr:ext cx="534670" cy="25908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3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140970</xdr:rowOff>
    </xdr:from>
    <xdr:to>
      <xdr:col>20</xdr:col>
      <xdr:colOff>38100</xdr:colOff>
      <xdr:row>37</xdr:row>
      <xdr:rowOff>71120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62230</xdr:rowOff>
    </xdr:from>
    <xdr:ext cx="53149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405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151130</xdr:rowOff>
    </xdr:from>
    <xdr:to>
      <xdr:col>15</xdr:col>
      <xdr:colOff>101600</xdr:colOff>
      <xdr:row>37</xdr:row>
      <xdr:rowOff>81280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72390</xdr:rowOff>
    </xdr:from>
    <xdr:ext cx="531495"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416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121920</xdr:rowOff>
    </xdr:from>
    <xdr:to>
      <xdr:col>10</xdr:col>
      <xdr:colOff>165100</xdr:colOff>
      <xdr:row>37</xdr:row>
      <xdr:rowOff>52070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43180</xdr:rowOff>
    </xdr:from>
    <xdr:ext cx="531495" cy="25590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386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123190</xdr:rowOff>
    </xdr:from>
    <xdr:to>
      <xdr:col>6</xdr:col>
      <xdr:colOff>38100</xdr:colOff>
      <xdr:row>37</xdr:row>
      <xdr:rowOff>53340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44450</xdr:rowOff>
    </xdr:from>
    <xdr:ext cx="531495"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388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745" cy="25590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158115</xdr:rowOff>
    </xdr:from>
    <xdr:to>
      <xdr:col>24</xdr:col>
      <xdr:colOff>62865</xdr:colOff>
      <xdr:row>57</xdr:row>
      <xdr:rowOff>90170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065"/>
          <a:ext cx="1270" cy="960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93980</xdr:rowOff>
    </xdr:from>
    <xdr:ext cx="534670" cy="259080"/>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48,353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90170</xdr:rowOff>
    </xdr:from>
    <xdr:to>
      <xdr:col>24</xdr:col>
      <xdr:colOff>152400</xdr:colOff>
      <xdr:row>57</xdr:row>
      <xdr:rowOff>90170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104775</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258,449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158115</xdr:rowOff>
    </xdr:from>
    <xdr:to>
      <xdr:col>24</xdr:col>
      <xdr:colOff>152400</xdr:colOff>
      <xdr:row>51</xdr:row>
      <xdr:rowOff>158115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74930</xdr:rowOff>
    </xdr:from>
    <xdr:to>
      <xdr:col>24</xdr:col>
      <xdr:colOff>63500</xdr:colOff>
      <xdr:row>57</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847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19685</xdr:rowOff>
    </xdr:from>
    <xdr:ext cx="534670" cy="25590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4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168275</xdr:rowOff>
    </xdr:from>
    <xdr:to>
      <xdr:col>24</xdr:col>
      <xdr:colOff>114300</xdr:colOff>
      <xdr:row>56</xdr:row>
      <xdr:rowOff>98425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74930</xdr:rowOff>
    </xdr:from>
    <xdr:to>
      <xdr:col>19</xdr:col>
      <xdr:colOff>177800</xdr:colOff>
      <xdr:row>57</xdr:row>
      <xdr:rowOff>106045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475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63500</xdr:rowOff>
    </xdr:from>
    <xdr:to>
      <xdr:col>20</xdr:col>
      <xdr:colOff>38100</xdr:colOff>
      <xdr:row>56</xdr:row>
      <xdr:rowOff>164465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9525</xdr:rowOff>
    </xdr:from>
    <xdr:ext cx="531495" cy="25590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29965" y="94392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106045</xdr:rowOff>
    </xdr:from>
    <xdr:to>
      <xdr:col>15</xdr:col>
      <xdr:colOff>50800</xdr:colOff>
      <xdr:row>57</xdr:row>
      <xdr:rowOff>109220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786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xdr:rowOff>
    </xdr:from>
    <xdr:to>
      <xdr:col>15</xdr:col>
      <xdr:colOff>101600</xdr:colOff>
      <xdr:row>56</xdr:row>
      <xdr:rowOff>115570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132080</xdr:rowOff>
    </xdr:from>
    <xdr:ext cx="531495" cy="25590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390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90170</xdr:rowOff>
    </xdr:from>
    <xdr:to>
      <xdr:col>10</xdr:col>
      <xdr:colOff>114300</xdr:colOff>
      <xdr:row>57</xdr:row>
      <xdr:rowOff>109220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628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87630</xdr:rowOff>
    </xdr:from>
    <xdr:to>
      <xdr:col>10</xdr:col>
      <xdr:colOff>165100</xdr:colOff>
      <xdr:row>57</xdr:row>
      <xdr:rowOff>17780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34290</xdr:rowOff>
    </xdr:from>
    <xdr:ext cx="53149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464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80645</xdr:rowOff>
    </xdr:from>
    <xdr:to>
      <xdr:col>6</xdr:col>
      <xdr:colOff>38100</xdr:colOff>
      <xdr:row>57</xdr:row>
      <xdr:rowOff>10795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27305</xdr:rowOff>
    </xdr:from>
    <xdr:ext cx="53149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457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31750</xdr:rowOff>
    </xdr:from>
    <xdr:to>
      <xdr:col>24</xdr:col>
      <xdr:colOff>114300</xdr:colOff>
      <xdr:row>57</xdr:row>
      <xdr:rowOff>133350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118110</xdr:rowOff>
    </xdr:from>
    <xdr:ext cx="534670" cy="259080"/>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1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23495</xdr:rowOff>
    </xdr:from>
    <xdr:to>
      <xdr:col>20</xdr:col>
      <xdr:colOff>38100</xdr:colOff>
      <xdr:row>57</xdr:row>
      <xdr:rowOff>125095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116205</xdr:rowOff>
    </xdr:from>
    <xdr:ext cx="53149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888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55245</xdr:rowOff>
    </xdr:from>
    <xdr:to>
      <xdr:col>15</xdr:col>
      <xdr:colOff>101600</xdr:colOff>
      <xdr:row>57</xdr:row>
      <xdr:rowOff>156845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147955</xdr:rowOff>
    </xdr:from>
    <xdr:ext cx="531495" cy="2584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9206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58420</xdr:rowOff>
    </xdr:from>
    <xdr:to>
      <xdr:col>10</xdr:col>
      <xdr:colOff>165100</xdr:colOff>
      <xdr:row>57</xdr:row>
      <xdr:rowOff>160020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151130</xdr:rowOff>
    </xdr:from>
    <xdr:ext cx="53149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923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39370</xdr:rowOff>
    </xdr:from>
    <xdr:to>
      <xdr:col>6</xdr:col>
      <xdr:colOff>38100</xdr:colOff>
      <xdr:row>57</xdr:row>
      <xdr:rowOff>140970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132080</xdr:rowOff>
    </xdr:from>
    <xdr:ext cx="531495" cy="25590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904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90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93980</xdr:rowOff>
    </xdr:from>
    <xdr:to>
      <xdr:col>24</xdr:col>
      <xdr:colOff>62865</xdr:colOff>
      <xdr:row>79</xdr:row>
      <xdr:rowOff>36830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93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40640</xdr:rowOff>
    </xdr:from>
    <xdr:ext cx="378460" cy="25590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519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36830</xdr:rowOff>
    </xdr:from>
    <xdr:to>
      <xdr:col>24</xdr:col>
      <xdr:colOff>152400</xdr:colOff>
      <xdr:row>79</xdr:row>
      <xdr:rowOff>36830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40640</xdr:rowOff>
    </xdr:from>
    <xdr:ext cx="534670" cy="25590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21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34,705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93980</xdr:rowOff>
    </xdr:from>
    <xdr:to>
      <xdr:col>24</xdr:col>
      <xdr:colOff>152400</xdr:colOff>
      <xdr:row>71</xdr:row>
      <xdr:rowOff>93980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126365</xdr:rowOff>
    </xdr:from>
    <xdr:to>
      <xdr:col>24</xdr:col>
      <xdr:colOff>63500</xdr:colOff>
      <xdr:row>78</xdr:row>
      <xdr:rowOff>130175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94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46990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107315</xdr:rowOff>
    </xdr:from>
    <xdr:to>
      <xdr:col>24</xdr:col>
      <xdr:colOff>114300</xdr:colOff>
      <xdr:row>78</xdr:row>
      <xdr:rowOff>37465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130175</xdr:rowOff>
    </xdr:from>
    <xdr:to>
      <xdr:col>19</xdr:col>
      <xdr:colOff>177800</xdr:colOff>
      <xdr:row>78</xdr:row>
      <xdr:rowOff>132715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3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91440</xdr:rowOff>
    </xdr:from>
    <xdr:to>
      <xdr:col>20</xdr:col>
      <xdr:colOff>38100</xdr:colOff>
      <xdr:row>78</xdr:row>
      <xdr:rowOff>21590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38100</xdr:rowOff>
    </xdr:from>
    <xdr:ext cx="466725" cy="259080"/>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068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132715</xdr:rowOff>
    </xdr:from>
    <xdr:to>
      <xdr:col>15</xdr:col>
      <xdr:colOff>50800</xdr:colOff>
      <xdr:row>78</xdr:row>
      <xdr:rowOff>135890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5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101600</xdr:rowOff>
    </xdr:from>
    <xdr:to>
      <xdr:col>15</xdr:col>
      <xdr:colOff>101600</xdr:colOff>
      <xdr:row>78</xdr:row>
      <xdr:rowOff>31750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48260</xdr:rowOff>
    </xdr:from>
    <xdr:ext cx="466725"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078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123190</xdr:rowOff>
    </xdr:from>
    <xdr:to>
      <xdr:col>10</xdr:col>
      <xdr:colOff>114300</xdr:colOff>
      <xdr:row>78</xdr:row>
      <xdr:rowOff>135890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6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97790</xdr:rowOff>
    </xdr:from>
    <xdr:to>
      <xdr:col>10</xdr:col>
      <xdr:colOff>165100</xdr:colOff>
      <xdr:row>78</xdr:row>
      <xdr:rowOff>27940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44450</xdr:rowOff>
    </xdr:from>
    <xdr:ext cx="46672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074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114935</xdr:rowOff>
    </xdr:from>
    <xdr:to>
      <xdr:col>6</xdr:col>
      <xdr:colOff>38100</xdr:colOff>
      <xdr:row>78</xdr:row>
      <xdr:rowOff>45085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61595</xdr:rowOff>
    </xdr:from>
    <xdr:ext cx="46672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91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75565</xdr:rowOff>
    </xdr:from>
    <xdr:to>
      <xdr:col>24</xdr:col>
      <xdr:colOff>114300</xdr:colOff>
      <xdr:row>79</xdr:row>
      <xdr:rowOff>6350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161925</xdr:rowOff>
    </xdr:from>
    <xdr:ext cx="469900" cy="25908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3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79375</xdr:rowOff>
    </xdr:from>
    <xdr:to>
      <xdr:col>20</xdr:col>
      <xdr:colOff>38100</xdr:colOff>
      <xdr:row>79</xdr:row>
      <xdr:rowOff>9525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635</xdr:rowOff>
    </xdr:from>
    <xdr:ext cx="46672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350" y="13545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81915</xdr:rowOff>
    </xdr:from>
    <xdr:to>
      <xdr:col>15</xdr:col>
      <xdr:colOff>101600</xdr:colOff>
      <xdr:row>79</xdr:row>
      <xdr:rowOff>12065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3175</xdr:rowOff>
    </xdr:from>
    <xdr:ext cx="46672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547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85090</xdr:rowOff>
    </xdr:from>
    <xdr:to>
      <xdr:col>10</xdr:col>
      <xdr:colOff>165100</xdr:colOff>
      <xdr:row>79</xdr:row>
      <xdr:rowOff>15240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6350</xdr:rowOff>
    </xdr:from>
    <xdr:ext cx="466725" cy="25590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5509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72390</xdr:rowOff>
    </xdr:from>
    <xdr:to>
      <xdr:col>6</xdr:col>
      <xdr:colOff>38100</xdr:colOff>
      <xdr:row>79</xdr:row>
      <xdr:rowOff>2540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165100</xdr:rowOff>
    </xdr:from>
    <xdr:ext cx="46672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538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166370</xdr:rowOff>
    </xdr:from>
    <xdr:to>
      <xdr:col>24</xdr:col>
      <xdr:colOff>62865</xdr:colOff>
      <xdr:row>99</xdr:row>
      <xdr:rowOff>66040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87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69850</xdr:rowOff>
    </xdr:from>
    <xdr:ext cx="534670" cy="25908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66040</xdr:rowOff>
    </xdr:from>
    <xdr:to>
      <xdr:col>24</xdr:col>
      <xdr:colOff>152400</xdr:colOff>
      <xdr:row>99</xdr:row>
      <xdr:rowOff>66040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112395</xdr:rowOff>
    </xdr:from>
    <xdr:ext cx="598805" cy="25590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141,948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166370</xdr:rowOff>
    </xdr:from>
    <xdr:to>
      <xdr:col>24</xdr:col>
      <xdr:colOff>152400</xdr:colOff>
      <xdr:row>90</xdr:row>
      <xdr:rowOff>166370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72390</xdr:rowOff>
    </xdr:from>
    <xdr:to>
      <xdr:col>24</xdr:col>
      <xdr:colOff>63500</xdr:colOff>
      <xdr:row>96</xdr:row>
      <xdr:rowOff>146050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3159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117475</xdr:rowOff>
    </xdr:from>
    <xdr:ext cx="534670" cy="25908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94615</xdr:rowOff>
    </xdr:from>
    <xdr:to>
      <xdr:col>24</xdr:col>
      <xdr:colOff>114300</xdr:colOff>
      <xdr:row>96</xdr:row>
      <xdr:rowOff>24765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146050</xdr:rowOff>
    </xdr:from>
    <xdr:to>
      <xdr:col>19</xdr:col>
      <xdr:colOff>177800</xdr:colOff>
      <xdr:row>96</xdr:row>
      <xdr:rowOff>164465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52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141605</xdr:rowOff>
    </xdr:from>
    <xdr:to>
      <xdr:col>20</xdr:col>
      <xdr:colOff>38100</xdr:colOff>
      <xdr:row>96</xdr:row>
      <xdr:rowOff>71755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88265</xdr:rowOff>
    </xdr:from>
    <xdr:ext cx="531495" cy="25590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29965" y="16204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159385</xdr:rowOff>
    </xdr:from>
    <xdr:to>
      <xdr:col>15</xdr:col>
      <xdr:colOff>50800</xdr:colOff>
      <xdr:row>96</xdr:row>
      <xdr:rowOff>164465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185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4445</xdr:rowOff>
    </xdr:from>
    <xdr:to>
      <xdr:col>15</xdr:col>
      <xdr:colOff>101600</xdr:colOff>
      <xdr:row>96</xdr:row>
      <xdr:rowOff>106045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122555</xdr:rowOff>
    </xdr:from>
    <xdr:ext cx="531495" cy="25590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0965" y="16238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159385</xdr:rowOff>
    </xdr:from>
    <xdr:to>
      <xdr:col>10</xdr:col>
      <xdr:colOff>114300</xdr:colOff>
      <xdr:row>96</xdr:row>
      <xdr:rowOff>160020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185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12700</xdr:rowOff>
    </xdr:from>
    <xdr:to>
      <xdr:col>10</xdr:col>
      <xdr:colOff>165100</xdr:colOff>
      <xdr:row>96</xdr:row>
      <xdr:rowOff>114300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130810</xdr:rowOff>
    </xdr:from>
    <xdr:ext cx="53149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1965" y="16247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31115</xdr:rowOff>
    </xdr:from>
    <xdr:to>
      <xdr:col>6</xdr:col>
      <xdr:colOff>38100</xdr:colOff>
      <xdr:row>96</xdr:row>
      <xdr:rowOff>132715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149225</xdr:rowOff>
    </xdr:from>
    <xdr:ext cx="53149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2965" y="16265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21590</xdr:rowOff>
    </xdr:from>
    <xdr:to>
      <xdr:col>24</xdr:col>
      <xdr:colOff>114300</xdr:colOff>
      <xdr:row>96</xdr:row>
      <xdr:rowOff>123190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0</xdr:rowOff>
    </xdr:from>
    <xdr:ext cx="534670" cy="259080"/>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95250</xdr:rowOff>
    </xdr:from>
    <xdr:to>
      <xdr:col>20</xdr:col>
      <xdr:colOff>38100</xdr:colOff>
      <xdr:row>97</xdr:row>
      <xdr:rowOff>25400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16510</xdr:rowOff>
    </xdr:from>
    <xdr:ext cx="53149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29965" y="16647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113665</xdr:rowOff>
    </xdr:from>
    <xdr:to>
      <xdr:col>15</xdr:col>
      <xdr:colOff>101600</xdr:colOff>
      <xdr:row>97</xdr:row>
      <xdr:rowOff>43815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34925</xdr:rowOff>
    </xdr:from>
    <xdr:ext cx="53149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0965" y="16665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109220</xdr:rowOff>
    </xdr:from>
    <xdr:to>
      <xdr:col>10</xdr:col>
      <xdr:colOff>165100</xdr:colOff>
      <xdr:row>97</xdr:row>
      <xdr:rowOff>38735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29845</xdr:rowOff>
    </xdr:from>
    <xdr:ext cx="531495" cy="25590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1965" y="166604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109220</xdr:rowOff>
    </xdr:from>
    <xdr:to>
      <xdr:col>6</xdr:col>
      <xdr:colOff>38100</xdr:colOff>
      <xdr:row>97</xdr:row>
      <xdr:rowOff>39370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30480</xdr:rowOff>
    </xdr:from>
    <xdr:ext cx="531495" cy="25590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2965" y="16661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97790</xdr:rowOff>
    </xdr:from>
    <xdr:to>
      <xdr:col>54</xdr:col>
      <xdr:colOff>189865</xdr:colOff>
      <xdr:row>36</xdr:row>
      <xdr:rowOff>35560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29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39370</xdr:rowOff>
    </xdr:from>
    <xdr:ext cx="598805" cy="259080"/>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137,372</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35560</xdr:rowOff>
    </xdr:from>
    <xdr:to>
      <xdr:col>55</xdr:col>
      <xdr:colOff>88900</xdr:colOff>
      <xdr:row>36</xdr:row>
      <xdr:rowOff>35560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44450</xdr:rowOff>
    </xdr:from>
    <xdr:ext cx="598805" cy="259080"/>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391,048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97790</xdr:rowOff>
    </xdr:from>
    <xdr:to>
      <xdr:col>55</xdr:col>
      <xdr:colOff>88900</xdr:colOff>
      <xdr:row>30</xdr:row>
      <xdr:rowOff>97790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136525</xdr:rowOff>
    </xdr:from>
    <xdr:to>
      <xdr:col>55</xdr:col>
      <xdr:colOff>0</xdr:colOff>
      <xdr:row>38</xdr:row>
      <xdr:rowOff>36195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37275"/>
          <a:ext cx="8382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81915</xdr:rowOff>
    </xdr:from>
    <xdr:ext cx="598805" cy="259080"/>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59055</xdr:rowOff>
    </xdr:from>
    <xdr:to>
      <xdr:col>55</xdr:col>
      <xdr:colOff>50800</xdr:colOff>
      <xdr:row>34</xdr:row>
      <xdr:rowOff>160655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19685</xdr:rowOff>
    </xdr:from>
    <xdr:to>
      <xdr:col>50</xdr:col>
      <xdr:colOff>114300</xdr:colOff>
      <xdr:row>38</xdr:row>
      <xdr:rowOff>36195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5347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69215</xdr:rowOff>
    </xdr:from>
    <xdr:to>
      <xdr:col>50</xdr:col>
      <xdr:colOff>165100</xdr:colOff>
      <xdr:row>37</xdr:row>
      <xdr:rowOff>170815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15875</xdr:rowOff>
    </xdr:from>
    <xdr:ext cx="531495" cy="259080"/>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1965" y="6188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19685</xdr:rowOff>
    </xdr:from>
    <xdr:to>
      <xdr:col>45</xdr:col>
      <xdr:colOff>177800</xdr:colOff>
      <xdr:row>38</xdr:row>
      <xdr:rowOff>36830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347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17780</xdr:rowOff>
    </xdr:from>
    <xdr:ext cx="531495" cy="25590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2965" y="6189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36830</xdr:rowOff>
    </xdr:from>
    <xdr:to>
      <xdr:col>41</xdr:col>
      <xdr:colOff>50800</xdr:colOff>
      <xdr:row>38</xdr:row>
      <xdr:rowOff>39370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519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94615</xdr:rowOff>
    </xdr:from>
    <xdr:to>
      <xdr:col>41</xdr:col>
      <xdr:colOff>101600</xdr:colOff>
      <xdr:row>38</xdr:row>
      <xdr:rowOff>24765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41275</xdr:rowOff>
    </xdr:from>
    <xdr:ext cx="531495" cy="25590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3965" y="6213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43180</xdr:rowOff>
    </xdr:from>
    <xdr:ext cx="531495" cy="25590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4965" y="6215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86360</xdr:rowOff>
    </xdr:from>
    <xdr:to>
      <xdr:col>55</xdr:col>
      <xdr:colOff>50800</xdr:colOff>
      <xdr:row>36</xdr:row>
      <xdr:rowOff>15875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1270</xdr:rowOff>
    </xdr:from>
    <xdr:ext cx="598805" cy="259080"/>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0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155,752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156845</xdr:rowOff>
    </xdr:from>
    <xdr:to>
      <xdr:col>50</xdr:col>
      <xdr:colOff>165100</xdr:colOff>
      <xdr:row>38</xdr:row>
      <xdr:rowOff>86995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78105</xdr:rowOff>
    </xdr:from>
    <xdr:ext cx="531495" cy="25590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1965" y="6593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140335</xdr:rowOff>
    </xdr:from>
    <xdr:to>
      <xdr:col>46</xdr:col>
      <xdr:colOff>38100</xdr:colOff>
      <xdr:row>38</xdr:row>
      <xdr:rowOff>70485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61595</xdr:rowOff>
    </xdr:from>
    <xdr:ext cx="53149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2965" y="6576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157480</xdr:rowOff>
    </xdr:from>
    <xdr:to>
      <xdr:col>41</xdr:col>
      <xdr:colOff>101600</xdr:colOff>
      <xdr:row>38</xdr:row>
      <xdr:rowOff>87630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78740</xdr:rowOff>
    </xdr:from>
    <xdr:ext cx="53149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3965" y="6593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160020</xdr:rowOff>
    </xdr:from>
    <xdr:to>
      <xdr:col>36</xdr:col>
      <xdr:colOff>165100</xdr:colOff>
      <xdr:row>38</xdr:row>
      <xdr:rowOff>90170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81280</xdr:rowOff>
    </xdr:from>
    <xdr:ext cx="53149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6596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245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169545</xdr:rowOff>
    </xdr:from>
    <xdr:to>
      <xdr:col>54</xdr:col>
      <xdr:colOff>189865</xdr:colOff>
      <xdr:row>58</xdr:row>
      <xdr:rowOff>145415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2045"/>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149225</xdr:rowOff>
    </xdr:from>
    <xdr:ext cx="534670" cy="25908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18,578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145415</xdr:rowOff>
    </xdr:from>
    <xdr:to>
      <xdr:col>55</xdr:col>
      <xdr:colOff>88900</xdr:colOff>
      <xdr:row>58</xdr:row>
      <xdr:rowOff>145415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116205</xdr:rowOff>
    </xdr:from>
    <xdr:ext cx="598805" cy="259080"/>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372,195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169545</xdr:rowOff>
    </xdr:from>
    <xdr:to>
      <xdr:col>55</xdr:col>
      <xdr:colOff>88900</xdr:colOff>
      <xdr:row>50</xdr:row>
      <xdr:rowOff>169545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140970</xdr:rowOff>
    </xdr:from>
    <xdr:to>
      <xdr:col>55</xdr:col>
      <xdr:colOff>0</xdr:colOff>
      <xdr:row>58</xdr:row>
      <xdr:rowOff>52070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1362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84455</xdr:rowOff>
    </xdr:from>
    <xdr:ext cx="598805" cy="25908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4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61595</xdr:rowOff>
    </xdr:from>
    <xdr:to>
      <xdr:col>55</xdr:col>
      <xdr:colOff>50800</xdr:colOff>
      <xdr:row>56</xdr:row>
      <xdr:rowOff>163195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36830</xdr:rowOff>
    </xdr:from>
    <xdr:to>
      <xdr:col>50</xdr:col>
      <xdr:colOff>114300</xdr:colOff>
      <xdr:row>58</xdr:row>
      <xdr:rowOff>52070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809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xdr:rowOff>
    </xdr:from>
    <xdr:to>
      <xdr:col>50</xdr:col>
      <xdr:colOff>165100</xdr:colOff>
      <xdr:row>57</xdr:row>
      <xdr:rowOff>104775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121285</xdr:rowOff>
    </xdr:from>
    <xdr:ext cx="531495" cy="25590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1965" y="9551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36830</xdr:rowOff>
    </xdr:from>
    <xdr:to>
      <xdr:col>45</xdr:col>
      <xdr:colOff>177800</xdr:colOff>
      <xdr:row>58</xdr:row>
      <xdr:rowOff>113030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809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56515</xdr:rowOff>
    </xdr:from>
    <xdr:to>
      <xdr:col>46</xdr:col>
      <xdr:colOff>38100</xdr:colOff>
      <xdr:row>57</xdr:row>
      <xdr:rowOff>158115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3175</xdr:rowOff>
    </xdr:from>
    <xdr:ext cx="53149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604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113030</xdr:rowOff>
    </xdr:from>
    <xdr:to>
      <xdr:col>41</xdr:col>
      <xdr:colOff>50800</xdr:colOff>
      <xdr:row>58</xdr:row>
      <xdr:rowOff>149860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571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80010</xdr:rowOff>
    </xdr:from>
    <xdr:to>
      <xdr:col>41</xdr:col>
      <xdr:colOff>101600</xdr:colOff>
      <xdr:row>58</xdr:row>
      <xdr:rowOff>10160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26670</xdr:rowOff>
    </xdr:from>
    <xdr:ext cx="53149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3965" y="9627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80010</xdr:rowOff>
    </xdr:from>
    <xdr:to>
      <xdr:col>36</xdr:col>
      <xdr:colOff>165100</xdr:colOff>
      <xdr:row>58</xdr:row>
      <xdr:rowOff>10160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26670</xdr:rowOff>
    </xdr:from>
    <xdr:ext cx="53149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9627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90170</xdr:rowOff>
    </xdr:from>
    <xdr:to>
      <xdr:col>55</xdr:col>
      <xdr:colOff>50800</xdr:colOff>
      <xdr:row>58</xdr:row>
      <xdr:rowOff>20320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68580</xdr:rowOff>
    </xdr:from>
    <xdr:ext cx="534670" cy="259080"/>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635</xdr:rowOff>
    </xdr:from>
    <xdr:to>
      <xdr:col>50</xdr:col>
      <xdr:colOff>165100</xdr:colOff>
      <xdr:row>58</xdr:row>
      <xdr:rowOff>102235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93345</xdr:rowOff>
    </xdr:from>
    <xdr:ext cx="53149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10037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157480</xdr:rowOff>
    </xdr:from>
    <xdr:to>
      <xdr:col>46</xdr:col>
      <xdr:colOff>38100</xdr:colOff>
      <xdr:row>58</xdr:row>
      <xdr:rowOff>87630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78740</xdr:rowOff>
    </xdr:from>
    <xdr:ext cx="53149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10022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62230</xdr:rowOff>
    </xdr:from>
    <xdr:to>
      <xdr:col>41</xdr:col>
      <xdr:colOff>101600</xdr:colOff>
      <xdr:row>58</xdr:row>
      <xdr:rowOff>163830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154940</xdr:rowOff>
    </xdr:from>
    <xdr:ext cx="531495" cy="25590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100990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99060</xdr:rowOff>
    </xdr:from>
    <xdr:to>
      <xdr:col>36</xdr:col>
      <xdr:colOff>165100</xdr:colOff>
      <xdr:row>59</xdr:row>
      <xdr:rowOff>29210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20320</xdr:rowOff>
    </xdr:from>
    <xdr:ext cx="531495" cy="25590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10135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745" cy="25590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2455" cy="25590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2455" cy="25590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2455" cy="25590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139065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68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13690" cy="25590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139065</xdr:rowOff>
    </xdr:from>
    <xdr:to>
      <xdr:col>55</xdr:col>
      <xdr:colOff>88900</xdr:colOff>
      <xdr:row>78</xdr:row>
      <xdr:rowOff>139065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116840</xdr:rowOff>
    </xdr:from>
    <xdr:ext cx="598805" cy="25908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293,389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107950</xdr:rowOff>
    </xdr:from>
    <xdr:to>
      <xdr:col>55</xdr:col>
      <xdr:colOff>0</xdr:colOff>
      <xdr:row>78</xdr:row>
      <xdr:rowOff>132080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810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78105</xdr:rowOff>
    </xdr:from>
    <xdr:ext cx="534670" cy="25590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3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55245</xdr:rowOff>
    </xdr:from>
    <xdr:to>
      <xdr:col>55</xdr:col>
      <xdr:colOff>50800</xdr:colOff>
      <xdr:row>77</xdr:row>
      <xdr:rowOff>156845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129540</xdr:rowOff>
    </xdr:from>
    <xdr:to>
      <xdr:col>50</xdr:col>
      <xdr:colOff>114300</xdr:colOff>
      <xdr:row>78</xdr:row>
      <xdr:rowOff>132080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02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119380</xdr:rowOff>
    </xdr:from>
    <xdr:to>
      <xdr:col>50</xdr:col>
      <xdr:colOff>165100</xdr:colOff>
      <xdr:row>78</xdr:row>
      <xdr:rowOff>49530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66040</xdr:rowOff>
    </xdr:from>
    <xdr:ext cx="531495" cy="25590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096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109855</xdr:rowOff>
    </xdr:from>
    <xdr:to>
      <xdr:col>45</xdr:col>
      <xdr:colOff>177800</xdr:colOff>
      <xdr:row>78</xdr:row>
      <xdr:rowOff>129540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829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161925</xdr:rowOff>
    </xdr:from>
    <xdr:to>
      <xdr:col>46</xdr:col>
      <xdr:colOff>38100</xdr:colOff>
      <xdr:row>78</xdr:row>
      <xdr:rowOff>92075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109220</xdr:rowOff>
    </xdr:from>
    <xdr:ext cx="531495" cy="25590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3139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109855</xdr:rowOff>
    </xdr:from>
    <xdr:to>
      <xdr:col>41</xdr:col>
      <xdr:colOff>50800</xdr:colOff>
      <xdr:row>78</xdr:row>
      <xdr:rowOff>123190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82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170180</xdr:rowOff>
    </xdr:from>
    <xdr:to>
      <xdr:col>41</xdr:col>
      <xdr:colOff>101600</xdr:colOff>
      <xdr:row>78</xdr:row>
      <xdr:rowOff>100330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116840</xdr:rowOff>
    </xdr:from>
    <xdr:ext cx="53149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147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159385</xdr:rowOff>
    </xdr:from>
    <xdr:to>
      <xdr:col>36</xdr:col>
      <xdr:colOff>165100</xdr:colOff>
      <xdr:row>78</xdr:row>
      <xdr:rowOff>89535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106045</xdr:rowOff>
    </xdr:from>
    <xdr:ext cx="53149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136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57150</xdr:rowOff>
    </xdr:from>
    <xdr:to>
      <xdr:col>55</xdr:col>
      <xdr:colOff>50800</xdr:colOff>
      <xdr:row>78</xdr:row>
      <xdr:rowOff>158750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143510</xdr:rowOff>
    </xdr:from>
    <xdr:ext cx="469900" cy="25590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451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80645</xdr:rowOff>
    </xdr:from>
    <xdr:to>
      <xdr:col>50</xdr:col>
      <xdr:colOff>165100</xdr:colOff>
      <xdr:row>79</xdr:row>
      <xdr:rowOff>10795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1905</xdr:rowOff>
    </xdr:from>
    <xdr:ext cx="46672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350" y="13546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78740</xdr:rowOff>
    </xdr:from>
    <xdr:to>
      <xdr:col>46</xdr:col>
      <xdr:colOff>38100</xdr:colOff>
      <xdr:row>79</xdr:row>
      <xdr:rowOff>8890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171450</xdr:rowOff>
    </xdr:from>
    <xdr:ext cx="46672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544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59055</xdr:rowOff>
    </xdr:from>
    <xdr:to>
      <xdr:col>41</xdr:col>
      <xdr:colOff>101600</xdr:colOff>
      <xdr:row>78</xdr:row>
      <xdr:rowOff>160655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151765</xdr:rowOff>
    </xdr:from>
    <xdr:ext cx="46672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350" y="13524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72390</xdr:rowOff>
    </xdr:from>
    <xdr:to>
      <xdr:col>36</xdr:col>
      <xdr:colOff>165100</xdr:colOff>
      <xdr:row>79</xdr:row>
      <xdr:rowOff>2540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165100</xdr:rowOff>
    </xdr:from>
    <xdr:ext cx="46672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350" y="13538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90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90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2455" cy="25590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34290</xdr:rowOff>
    </xdr:from>
    <xdr:to>
      <xdr:col>54</xdr:col>
      <xdr:colOff>189865</xdr:colOff>
      <xdr:row>98</xdr:row>
      <xdr:rowOff>132715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24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136525</xdr:rowOff>
    </xdr:from>
    <xdr:ext cx="469900" cy="2584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132715</xdr:rowOff>
    </xdr:from>
    <xdr:to>
      <xdr:col>55</xdr:col>
      <xdr:colOff>88900</xdr:colOff>
      <xdr:row>98</xdr:row>
      <xdr:rowOff>132715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152400</xdr:rowOff>
    </xdr:from>
    <xdr:ext cx="598805" cy="25908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285,607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34290</xdr:rowOff>
    </xdr:from>
    <xdr:to>
      <xdr:col>55</xdr:col>
      <xdr:colOff>88900</xdr:colOff>
      <xdr:row>91</xdr:row>
      <xdr:rowOff>34290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88265</xdr:rowOff>
    </xdr:from>
    <xdr:to>
      <xdr:col>55</xdr:col>
      <xdr:colOff>0</xdr:colOff>
      <xdr:row>97</xdr:row>
      <xdr:rowOff>170815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1891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635</xdr:rowOff>
    </xdr:from>
    <xdr:ext cx="534670" cy="25908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148590</xdr:rowOff>
    </xdr:from>
    <xdr:to>
      <xdr:col>55</xdr:col>
      <xdr:colOff>50800</xdr:colOff>
      <xdr:row>97</xdr:row>
      <xdr:rowOff>78740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144145</xdr:rowOff>
    </xdr:from>
    <xdr:to>
      <xdr:col>50</xdr:col>
      <xdr:colOff>114300</xdr:colOff>
      <xdr:row>97</xdr:row>
      <xdr:rowOff>170815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747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170815</xdr:rowOff>
    </xdr:from>
    <xdr:ext cx="531495"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1965" y="16458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144145</xdr:rowOff>
    </xdr:from>
    <xdr:to>
      <xdr:col>45</xdr:col>
      <xdr:colOff>177800</xdr:colOff>
      <xdr:row>98</xdr:row>
      <xdr:rowOff>70485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747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88265</xdr:rowOff>
    </xdr:from>
    <xdr:to>
      <xdr:col>46</xdr:col>
      <xdr:colOff>38100</xdr:colOff>
      <xdr:row>98</xdr:row>
      <xdr:rowOff>18415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34925</xdr:rowOff>
    </xdr:from>
    <xdr:ext cx="531495"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2965" y="1649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70485</xdr:rowOff>
    </xdr:from>
    <xdr:to>
      <xdr:col>41</xdr:col>
      <xdr:colOff>50800</xdr:colOff>
      <xdr:row>98</xdr:row>
      <xdr:rowOff>102870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725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90170</xdr:rowOff>
    </xdr:from>
    <xdr:to>
      <xdr:col>41</xdr:col>
      <xdr:colOff>101600</xdr:colOff>
      <xdr:row>98</xdr:row>
      <xdr:rowOff>20320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36830</xdr:rowOff>
    </xdr:from>
    <xdr:ext cx="531495"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496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106045</xdr:rowOff>
    </xdr:from>
    <xdr:to>
      <xdr:col>36</xdr:col>
      <xdr:colOff>165100</xdr:colOff>
      <xdr:row>98</xdr:row>
      <xdr:rowOff>36195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52705</xdr:rowOff>
    </xdr:from>
    <xdr:ext cx="531495" cy="25590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511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37465</xdr:rowOff>
    </xdr:from>
    <xdr:to>
      <xdr:col>55</xdr:col>
      <xdr:colOff>50800</xdr:colOff>
      <xdr:row>97</xdr:row>
      <xdr:rowOff>139065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16510</xdr:rowOff>
    </xdr:from>
    <xdr:ext cx="534670" cy="259080"/>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4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120650</xdr:rowOff>
    </xdr:from>
    <xdr:to>
      <xdr:col>50</xdr:col>
      <xdr:colOff>165100</xdr:colOff>
      <xdr:row>98</xdr:row>
      <xdr:rowOff>50165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41275</xdr:rowOff>
    </xdr:from>
    <xdr:ext cx="531495" cy="25590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843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93345</xdr:rowOff>
    </xdr:from>
    <xdr:to>
      <xdr:col>46</xdr:col>
      <xdr:colOff>38100</xdr:colOff>
      <xdr:row>98</xdr:row>
      <xdr:rowOff>23495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14605</xdr:rowOff>
    </xdr:from>
    <xdr:ext cx="53149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816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19685</xdr:rowOff>
    </xdr:from>
    <xdr:to>
      <xdr:col>41</xdr:col>
      <xdr:colOff>101600</xdr:colOff>
      <xdr:row>98</xdr:row>
      <xdr:rowOff>121285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113030</xdr:rowOff>
    </xdr:from>
    <xdr:ext cx="53149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915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52070</xdr:rowOff>
    </xdr:from>
    <xdr:to>
      <xdr:col>36</xdr:col>
      <xdr:colOff>165100</xdr:colOff>
      <xdr:row>98</xdr:row>
      <xdr:rowOff>153670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98</xdr:row>
      <xdr:rowOff>144780</xdr:rowOff>
    </xdr:from>
    <xdr:ext cx="466725" cy="25590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350" y="16946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745" cy="25590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90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90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90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161925</xdr:rowOff>
    </xdr:from>
    <xdr:to>
      <xdr:col>85</xdr:col>
      <xdr:colOff>126365</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590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109220</xdr:rowOff>
    </xdr:from>
    <xdr:ext cx="534670" cy="25590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7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161925</xdr:rowOff>
    </xdr:from>
    <xdr:to>
      <xdr:col>86</xdr:col>
      <xdr:colOff>25400</xdr:colOff>
      <xdr:row>31</xdr:row>
      <xdr:rowOff>161925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81280</xdr:rowOff>
    </xdr:from>
    <xdr:to>
      <xdr:col>85</xdr:col>
      <xdr:colOff>127000</xdr:colOff>
      <xdr:row>38</xdr:row>
      <xdr:rowOff>134620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5963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163195</xdr:rowOff>
    </xdr:from>
    <xdr:ext cx="469900" cy="259080"/>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140335</xdr:rowOff>
    </xdr:from>
    <xdr:to>
      <xdr:col>85</xdr:col>
      <xdr:colOff>177800</xdr:colOff>
      <xdr:row>38</xdr:row>
      <xdr:rowOff>70485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70485</xdr:rowOff>
    </xdr:from>
    <xdr:to>
      <xdr:col>81</xdr:col>
      <xdr:colOff>50800</xdr:colOff>
      <xdr:row>38</xdr:row>
      <xdr:rowOff>134620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855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121920</xdr:rowOff>
    </xdr:from>
    <xdr:to>
      <xdr:col>81</xdr:col>
      <xdr:colOff>101600</xdr:colOff>
      <xdr:row>38</xdr:row>
      <xdr:rowOff>52070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68580</xdr:rowOff>
    </xdr:from>
    <xdr:ext cx="46672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350" y="6240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70485</xdr:rowOff>
    </xdr:from>
    <xdr:to>
      <xdr:col>76</xdr:col>
      <xdr:colOff>114300</xdr:colOff>
      <xdr:row>38</xdr:row>
      <xdr:rowOff>137160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855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1905</xdr:rowOff>
    </xdr:from>
    <xdr:to>
      <xdr:col>76</xdr:col>
      <xdr:colOff>165100</xdr:colOff>
      <xdr:row>38</xdr:row>
      <xdr:rowOff>103505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120650</xdr:rowOff>
    </xdr:from>
    <xdr:ext cx="466725" cy="25590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350" y="6292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112395</xdr:rowOff>
    </xdr:from>
    <xdr:to>
      <xdr:col>71</xdr:col>
      <xdr:colOff>177800</xdr:colOff>
      <xdr:row>38</xdr:row>
      <xdr:rowOff>137160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274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153035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169545</xdr:rowOff>
    </xdr:from>
    <xdr:ext cx="466725" cy="25590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350" y="6341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27940</xdr:rowOff>
    </xdr:from>
    <xdr:to>
      <xdr:col>67</xdr:col>
      <xdr:colOff>101600</xdr:colOff>
      <xdr:row>38</xdr:row>
      <xdr:rowOff>129540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146050</xdr:rowOff>
    </xdr:from>
    <xdr:ext cx="466725" cy="25590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350" y="6318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30480</xdr:rowOff>
    </xdr:from>
    <xdr:to>
      <xdr:col>85</xdr:col>
      <xdr:colOff>177800</xdr:colOff>
      <xdr:row>38</xdr:row>
      <xdr:rowOff>132080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118745</xdr:rowOff>
    </xdr:from>
    <xdr:ext cx="469900" cy="259080"/>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83820</xdr:rowOff>
    </xdr:from>
    <xdr:to>
      <xdr:col>81</xdr:col>
      <xdr:colOff>101600</xdr:colOff>
      <xdr:row>39</xdr:row>
      <xdr:rowOff>13970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5080</xdr:rowOff>
    </xdr:from>
    <xdr:ext cx="37846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19685</xdr:rowOff>
    </xdr:from>
    <xdr:to>
      <xdr:col>76</xdr:col>
      <xdr:colOff>165100</xdr:colOff>
      <xdr:row>38</xdr:row>
      <xdr:rowOff>121285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112395</xdr:rowOff>
    </xdr:from>
    <xdr:ext cx="466725" cy="25590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350" y="6627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16510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7620</xdr:rowOff>
    </xdr:from>
    <xdr:ext cx="378460" cy="25590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70" y="66941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61595</xdr:rowOff>
    </xdr:from>
    <xdr:to>
      <xdr:col>67</xdr:col>
      <xdr:colOff>101600</xdr:colOff>
      <xdr:row>38</xdr:row>
      <xdr:rowOff>163195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154940</xdr:rowOff>
    </xdr:from>
    <xdr:ext cx="466725" cy="25590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670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5745" cy="25590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4843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5745" cy="25590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90271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5745" cy="25590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85699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6380"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638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638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35560</xdr:rowOff>
    </xdr:from>
    <xdr:ext cx="24638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840" y="84366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638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638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4638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638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120650</xdr:rowOff>
    </xdr:from>
    <xdr:to>
      <xdr:col>85</xdr:col>
      <xdr:colOff>126365</xdr:colOff>
      <xdr:row>79</xdr:row>
      <xdr:rowOff>15875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360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19685</xdr:rowOff>
    </xdr:from>
    <xdr:ext cx="469900" cy="25590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2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15875</xdr:rowOff>
    </xdr:from>
    <xdr:to>
      <xdr:col>86</xdr:col>
      <xdr:colOff>25400</xdr:colOff>
      <xdr:row>79</xdr:row>
      <xdr:rowOff>15875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66675</xdr:rowOff>
    </xdr:from>
    <xdr:ext cx="598805" cy="25590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170,086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120650</xdr:rowOff>
    </xdr:from>
    <xdr:to>
      <xdr:col>86</xdr:col>
      <xdr:colOff>25400</xdr:colOff>
      <xdr:row>71</xdr:row>
      <xdr:rowOff>120650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63500</xdr:rowOff>
    </xdr:from>
    <xdr:to>
      <xdr:col>85</xdr:col>
      <xdr:colOff>127000</xdr:colOff>
      <xdr:row>77</xdr:row>
      <xdr:rowOff>71120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2651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89535</xdr:rowOff>
    </xdr:from>
    <xdr:ext cx="534670" cy="25590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482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66675</xdr:rowOff>
    </xdr:from>
    <xdr:to>
      <xdr:col>85</xdr:col>
      <xdr:colOff>177800</xdr:colOff>
      <xdr:row>76</xdr:row>
      <xdr:rowOff>168275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47625</xdr:rowOff>
    </xdr:from>
    <xdr:to>
      <xdr:col>81</xdr:col>
      <xdr:colOff>50800</xdr:colOff>
      <xdr:row>77</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492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109855</xdr:rowOff>
    </xdr:from>
    <xdr:to>
      <xdr:col>81</xdr:col>
      <xdr:colOff>101600</xdr:colOff>
      <xdr:row>77</xdr:row>
      <xdr:rowOff>40640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56515</xdr:rowOff>
    </xdr:from>
    <xdr:ext cx="531495" cy="2584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3965" y="129152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40640</xdr:rowOff>
    </xdr:from>
    <xdr:to>
      <xdr:col>76</xdr:col>
      <xdr:colOff>114300</xdr:colOff>
      <xdr:row>77</xdr:row>
      <xdr:rowOff>47625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42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103505</xdr:rowOff>
    </xdr:from>
    <xdr:to>
      <xdr:col>76</xdr:col>
      <xdr:colOff>165100</xdr:colOff>
      <xdr:row>77</xdr:row>
      <xdr:rowOff>33655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50165</xdr:rowOff>
    </xdr:from>
    <xdr:ext cx="53149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4965" y="12908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22225</xdr:rowOff>
    </xdr:from>
    <xdr:to>
      <xdr:col>71</xdr:col>
      <xdr:colOff>177800</xdr:colOff>
      <xdr:row>77</xdr:row>
      <xdr:rowOff>40640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2238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64135</xdr:rowOff>
    </xdr:from>
    <xdr:ext cx="531495" cy="25590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5965" y="12922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123825</xdr:rowOff>
    </xdr:from>
    <xdr:to>
      <xdr:col>67</xdr:col>
      <xdr:colOff>101600</xdr:colOff>
      <xdr:row>77</xdr:row>
      <xdr:rowOff>53975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70485</xdr:rowOff>
    </xdr:from>
    <xdr:ext cx="531495"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6965" y="12929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20320</xdr:rowOff>
    </xdr:from>
    <xdr:to>
      <xdr:col>85</xdr:col>
      <xdr:colOff>177800</xdr:colOff>
      <xdr:row>77</xdr:row>
      <xdr:rowOff>121920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170180</xdr:rowOff>
    </xdr:from>
    <xdr:ext cx="534670" cy="259080"/>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0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12700</xdr:rowOff>
    </xdr:from>
    <xdr:to>
      <xdr:col>81</xdr:col>
      <xdr:colOff>101600</xdr:colOff>
      <xdr:row>77</xdr:row>
      <xdr:rowOff>114300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105410</xdr:rowOff>
    </xdr:from>
    <xdr:ext cx="53149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3965" y="1330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168275</xdr:rowOff>
    </xdr:from>
    <xdr:to>
      <xdr:col>76</xdr:col>
      <xdr:colOff>165100</xdr:colOff>
      <xdr:row>77</xdr:row>
      <xdr:rowOff>98425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89535</xdr:rowOff>
    </xdr:from>
    <xdr:ext cx="531495" cy="25590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4965" y="13291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160655</xdr:rowOff>
    </xdr:from>
    <xdr:to>
      <xdr:col>72</xdr:col>
      <xdr:colOff>38100</xdr:colOff>
      <xdr:row>77</xdr:row>
      <xdr:rowOff>90805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81915</xdr:rowOff>
    </xdr:from>
    <xdr:ext cx="53149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5965" y="13283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143510</xdr:rowOff>
    </xdr:from>
    <xdr:to>
      <xdr:col>67</xdr:col>
      <xdr:colOff>101600</xdr:colOff>
      <xdr:row>77</xdr:row>
      <xdr:rowOff>73025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64135</xdr:rowOff>
    </xdr:from>
    <xdr:ext cx="531495" cy="25590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3265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104775</xdr:rowOff>
    </xdr:from>
    <xdr:to>
      <xdr:col>85</xdr:col>
      <xdr:colOff>126365</xdr:colOff>
      <xdr:row>99</xdr:row>
      <xdr:rowOff>31750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2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35560</xdr:rowOff>
    </xdr:from>
    <xdr:ext cx="469900" cy="259080"/>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31750</xdr:rowOff>
    </xdr:from>
    <xdr:to>
      <xdr:col>86</xdr:col>
      <xdr:colOff>25400</xdr:colOff>
      <xdr:row>99</xdr:row>
      <xdr:rowOff>31750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52070</xdr:rowOff>
    </xdr:from>
    <xdr:ext cx="598805" cy="25590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11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116,742</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104775</xdr:rowOff>
    </xdr:from>
    <xdr:to>
      <xdr:col>86</xdr:col>
      <xdr:colOff>25400</xdr:colOff>
      <xdr:row>90</xdr:row>
      <xdr:rowOff>104775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158750</xdr:rowOff>
    </xdr:from>
    <xdr:to>
      <xdr:col>85</xdr:col>
      <xdr:colOff>127000</xdr:colOff>
      <xdr:row>98</xdr:row>
      <xdr:rowOff>160655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608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12065</xdr:rowOff>
    </xdr:from>
    <xdr:ext cx="534670" cy="259080"/>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71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160655</xdr:rowOff>
    </xdr:from>
    <xdr:to>
      <xdr:col>85</xdr:col>
      <xdr:colOff>177800</xdr:colOff>
      <xdr:row>97</xdr:row>
      <xdr:rowOff>90805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156845</xdr:rowOff>
    </xdr:from>
    <xdr:to>
      <xdr:col>81</xdr:col>
      <xdr:colOff>50800</xdr:colOff>
      <xdr:row>98</xdr:row>
      <xdr:rowOff>158750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58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29210</xdr:rowOff>
    </xdr:from>
    <xdr:to>
      <xdr:col>81</xdr:col>
      <xdr:colOff>101600</xdr:colOff>
      <xdr:row>97</xdr:row>
      <xdr:rowOff>130810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147320</xdr:rowOff>
    </xdr:from>
    <xdr:ext cx="531495"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3965" y="1643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132080</xdr:rowOff>
    </xdr:from>
    <xdr:to>
      <xdr:col>76</xdr:col>
      <xdr:colOff>114300</xdr:colOff>
      <xdr:row>98</xdr:row>
      <xdr:rowOff>156845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341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3149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4965" y="16326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130175</xdr:rowOff>
    </xdr:from>
    <xdr:to>
      <xdr:col>71</xdr:col>
      <xdr:colOff>177800</xdr:colOff>
      <xdr:row>98</xdr:row>
      <xdr:rowOff>132080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32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27940</xdr:rowOff>
    </xdr:from>
    <xdr:to>
      <xdr:col>72</xdr:col>
      <xdr:colOff>38100</xdr:colOff>
      <xdr:row>97</xdr:row>
      <xdr:rowOff>129540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146050</xdr:rowOff>
    </xdr:from>
    <xdr:ext cx="531495" cy="25590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5965" y="16433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65405</xdr:rowOff>
    </xdr:from>
    <xdr:to>
      <xdr:col>67</xdr:col>
      <xdr:colOff>101600</xdr:colOff>
      <xdr:row>97</xdr:row>
      <xdr:rowOff>167005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12065</xdr:rowOff>
    </xdr:from>
    <xdr:ext cx="53149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6965" y="16471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109855</xdr:rowOff>
    </xdr:from>
    <xdr:to>
      <xdr:col>85</xdr:col>
      <xdr:colOff>177800</xdr:colOff>
      <xdr:row>99</xdr:row>
      <xdr:rowOff>40640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24765</xdr:rowOff>
    </xdr:from>
    <xdr:ext cx="469900" cy="259080"/>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107950</xdr:rowOff>
    </xdr:from>
    <xdr:to>
      <xdr:col>81</xdr:col>
      <xdr:colOff>101600</xdr:colOff>
      <xdr:row>99</xdr:row>
      <xdr:rowOff>38100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29210</xdr:rowOff>
    </xdr:from>
    <xdr:ext cx="466725" cy="25590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350" y="17002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106045</xdr:rowOff>
    </xdr:from>
    <xdr:to>
      <xdr:col>76</xdr:col>
      <xdr:colOff>165100</xdr:colOff>
      <xdr:row>99</xdr:row>
      <xdr:rowOff>36195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27305</xdr:rowOff>
    </xdr:from>
    <xdr:ext cx="46672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350" y="17000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80645</xdr:rowOff>
    </xdr:from>
    <xdr:to>
      <xdr:col>72</xdr:col>
      <xdr:colOff>38100</xdr:colOff>
      <xdr:row>99</xdr:row>
      <xdr:rowOff>10795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1905</xdr:rowOff>
    </xdr:from>
    <xdr:ext cx="46672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350" y="16975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79375</xdr:rowOff>
    </xdr:from>
    <xdr:to>
      <xdr:col>67</xdr:col>
      <xdr:colOff>101600</xdr:colOff>
      <xdr:row>99</xdr:row>
      <xdr:rowOff>9525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635</xdr:rowOff>
    </xdr:from>
    <xdr:ext cx="46672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350" y="1697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90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90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90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36195</xdr:rowOff>
    </xdr:from>
    <xdr:to>
      <xdr:col>116</xdr:col>
      <xdr:colOff>62865</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90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154940</xdr:rowOff>
    </xdr:from>
    <xdr:ext cx="534670" cy="25590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55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32,264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36195</xdr:rowOff>
    </xdr:from>
    <xdr:to>
      <xdr:col>116</xdr:col>
      <xdr:colOff>152400</xdr:colOff>
      <xdr:row>30</xdr:row>
      <xdr:rowOff>36195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59055</xdr:rowOff>
    </xdr:from>
    <xdr:to>
      <xdr:col>116</xdr:col>
      <xdr:colOff>63500</xdr:colOff>
      <xdr:row>38</xdr:row>
      <xdr:rowOff>60960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74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13335</xdr:rowOff>
    </xdr:from>
    <xdr:ext cx="469900" cy="259080"/>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6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161925</xdr:rowOff>
    </xdr:from>
    <xdr:to>
      <xdr:col>116</xdr:col>
      <xdr:colOff>114300</xdr:colOff>
      <xdr:row>38</xdr:row>
      <xdr:rowOff>92075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38</xdr:row>
      <xdr:rowOff>137795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7606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133350</xdr:rowOff>
    </xdr:from>
    <xdr:ext cx="466725" cy="25590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350" y="66484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133350</xdr:rowOff>
    </xdr:from>
    <xdr:to>
      <xdr:col>107</xdr:col>
      <xdr:colOff>50800</xdr:colOff>
      <xdr:row>38</xdr:row>
      <xdr:rowOff>137795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48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34290</xdr:rowOff>
    </xdr:from>
    <xdr:to>
      <xdr:col>107</xdr:col>
      <xdr:colOff>101600</xdr:colOff>
      <xdr:row>38</xdr:row>
      <xdr:rowOff>135890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152400</xdr:rowOff>
    </xdr:from>
    <xdr:ext cx="466725"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350" y="6324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130175</xdr:rowOff>
    </xdr:from>
    <xdr:to>
      <xdr:col>102</xdr:col>
      <xdr:colOff>114300</xdr:colOff>
      <xdr:row>38</xdr:row>
      <xdr:rowOff>133350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452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10795</xdr:rowOff>
    </xdr:from>
    <xdr:to>
      <xdr:col>102</xdr:col>
      <xdr:colOff>165100</xdr:colOff>
      <xdr:row>38</xdr:row>
      <xdr:rowOff>112395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128905</xdr:rowOff>
    </xdr:from>
    <xdr:ext cx="466725"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350" y="63011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167005</xdr:rowOff>
    </xdr:from>
    <xdr:ext cx="378460" cy="25590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70" y="63392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8255</xdr:rowOff>
    </xdr:from>
    <xdr:to>
      <xdr:col>116</xdr:col>
      <xdr:colOff>114300</xdr:colOff>
      <xdr:row>38</xdr:row>
      <xdr:rowOff>109855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140335</xdr:rowOff>
    </xdr:from>
    <xdr:ext cx="469900" cy="259080"/>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83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10160</xdr:rowOff>
    </xdr:from>
    <xdr:to>
      <xdr:col>112</xdr:col>
      <xdr:colOff>38100</xdr:colOff>
      <xdr:row>38</xdr:row>
      <xdr:rowOff>111760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128270</xdr:rowOff>
    </xdr:from>
    <xdr:ext cx="46672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350" y="6300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17780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8255</xdr:rowOff>
    </xdr:from>
    <xdr:ext cx="313690" cy="25590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77455" y="669480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82550</xdr:rowOff>
    </xdr:from>
    <xdr:to>
      <xdr:col>102</xdr:col>
      <xdr:colOff>165100</xdr:colOff>
      <xdr:row>39</xdr:row>
      <xdr:rowOff>12700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3810</xdr:rowOff>
    </xdr:from>
    <xdr:ext cx="37846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635</xdr:rowOff>
    </xdr:from>
    <xdr:ext cx="37846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14605</xdr:rowOff>
    </xdr:from>
    <xdr:to>
      <xdr:col>116</xdr:col>
      <xdr:colOff>62865</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105"/>
          <a:ext cx="127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132715</xdr:rowOff>
    </xdr:from>
    <xdr:ext cx="534670" cy="25590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3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14605</xdr:rowOff>
    </xdr:from>
    <xdr:to>
      <xdr:col>116</xdr:col>
      <xdr:colOff>152400</xdr:colOff>
      <xdr:row>50</xdr:row>
      <xdr:rowOff>14605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81280</xdr:rowOff>
    </xdr:from>
    <xdr:ext cx="469900" cy="259080"/>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99060</xdr:rowOff>
    </xdr:from>
    <xdr:to>
      <xdr:col>112</xdr:col>
      <xdr:colOff>38100</xdr:colOff>
      <xdr:row>59</xdr:row>
      <xdr:rowOff>29210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45720</xdr:rowOff>
    </xdr:from>
    <xdr:ext cx="46672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350" y="9818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79375</xdr:rowOff>
    </xdr:from>
    <xdr:to>
      <xdr:col>107</xdr:col>
      <xdr:colOff>101600</xdr:colOff>
      <xdr:row>59</xdr:row>
      <xdr:rowOff>9525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26035</xdr:rowOff>
    </xdr:from>
    <xdr:ext cx="46672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350" y="979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69850</xdr:rowOff>
    </xdr:from>
    <xdr:to>
      <xdr:col>102</xdr:col>
      <xdr:colOff>165100</xdr:colOff>
      <xdr:row>59</xdr:row>
      <xdr:rowOff>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16510</xdr:rowOff>
    </xdr:from>
    <xdr:ext cx="46672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350" y="9789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82550</xdr:rowOff>
    </xdr:from>
    <xdr:to>
      <xdr:col>98</xdr:col>
      <xdr:colOff>38100</xdr:colOff>
      <xdr:row>59</xdr:row>
      <xdr:rowOff>12700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29210</xdr:rowOff>
    </xdr:from>
    <xdr:ext cx="466725" cy="25590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350" y="9801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6380" cy="25590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6380" cy="25590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6380" cy="25590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6380" cy="25590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574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90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590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245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245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10160</xdr:rowOff>
    </xdr:from>
    <xdr:to>
      <xdr:col>116</xdr:col>
      <xdr:colOff>62865</xdr:colOff>
      <xdr:row>79</xdr:row>
      <xdr:rowOff>55880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311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60325</xdr:rowOff>
    </xdr:from>
    <xdr:ext cx="469900" cy="259080"/>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55880</xdr:rowOff>
    </xdr:from>
    <xdr:to>
      <xdr:col>116</xdr:col>
      <xdr:colOff>152400</xdr:colOff>
      <xdr:row>79</xdr:row>
      <xdr:rowOff>55880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128270</xdr:rowOff>
    </xdr:from>
    <xdr:ext cx="598805" cy="259080"/>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134,174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10160</xdr:rowOff>
    </xdr:from>
    <xdr:to>
      <xdr:col>116</xdr:col>
      <xdr:colOff>152400</xdr:colOff>
      <xdr:row>71</xdr:row>
      <xdr:rowOff>10160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22860</xdr:rowOff>
    </xdr:from>
    <xdr:to>
      <xdr:col>116</xdr:col>
      <xdr:colOff>63500</xdr:colOff>
      <xdr:row>75</xdr:row>
      <xdr:rowOff>37465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816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52070</xdr:rowOff>
    </xdr:from>
    <xdr:ext cx="534670" cy="25590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108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73660</xdr:rowOff>
    </xdr:from>
    <xdr:to>
      <xdr:col>116</xdr:col>
      <xdr:colOff>114300</xdr:colOff>
      <xdr:row>76</xdr:row>
      <xdr:rowOff>3810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37465</xdr:rowOff>
    </xdr:from>
    <xdr:to>
      <xdr:col>111</xdr:col>
      <xdr:colOff>177800</xdr:colOff>
      <xdr:row>75</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96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69215</xdr:rowOff>
    </xdr:from>
    <xdr:to>
      <xdr:col>112</xdr:col>
      <xdr:colOff>38100</xdr:colOff>
      <xdr:row>75</xdr:row>
      <xdr:rowOff>170815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161925</xdr:rowOff>
    </xdr:from>
    <xdr:ext cx="53149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5965" y="13020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63500</xdr:rowOff>
    </xdr:from>
    <xdr:to>
      <xdr:col>107</xdr:col>
      <xdr:colOff>50800</xdr:colOff>
      <xdr:row>75</xdr:row>
      <xdr:rowOff>64770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22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104775</xdr:rowOff>
    </xdr:from>
    <xdr:to>
      <xdr:col>107</xdr:col>
      <xdr:colOff>101600</xdr:colOff>
      <xdr:row>76</xdr:row>
      <xdr:rowOff>34925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26035</xdr:rowOff>
    </xdr:from>
    <xdr:ext cx="531495"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6965" y="13056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64770</xdr:rowOff>
    </xdr:from>
    <xdr:to>
      <xdr:col>102</xdr:col>
      <xdr:colOff>114300</xdr:colOff>
      <xdr:row>75</xdr:row>
      <xdr:rowOff>86360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235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100965</xdr:rowOff>
    </xdr:from>
    <xdr:to>
      <xdr:col>102</xdr:col>
      <xdr:colOff>165100</xdr:colOff>
      <xdr:row>76</xdr:row>
      <xdr:rowOff>31115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22225</xdr:rowOff>
    </xdr:from>
    <xdr:ext cx="531495" cy="2584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7965" y="130524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100965</xdr:rowOff>
    </xdr:from>
    <xdr:to>
      <xdr:col>98</xdr:col>
      <xdr:colOff>38100</xdr:colOff>
      <xdr:row>76</xdr:row>
      <xdr:rowOff>31115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22225</xdr:rowOff>
    </xdr:from>
    <xdr:ext cx="531495"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8965" y="130524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143510</xdr:rowOff>
    </xdr:from>
    <xdr:to>
      <xdr:col>116</xdr:col>
      <xdr:colOff>114300</xdr:colOff>
      <xdr:row>75</xdr:row>
      <xdr:rowOff>73660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166370</xdr:rowOff>
    </xdr:from>
    <xdr:ext cx="534670" cy="25590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822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158115</xdr:rowOff>
    </xdr:from>
    <xdr:to>
      <xdr:col>112</xdr:col>
      <xdr:colOff>38100</xdr:colOff>
      <xdr:row>75</xdr:row>
      <xdr:rowOff>88265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104775</xdr:rowOff>
    </xdr:from>
    <xdr:ext cx="53149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5965" y="12620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12065</xdr:rowOff>
    </xdr:from>
    <xdr:to>
      <xdr:col>107</xdr:col>
      <xdr:colOff>101600</xdr:colOff>
      <xdr:row>75</xdr:row>
      <xdr:rowOff>113665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130175</xdr:rowOff>
    </xdr:from>
    <xdr:ext cx="53149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6965" y="12646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13970</xdr:rowOff>
    </xdr:from>
    <xdr:to>
      <xdr:col>102</xdr:col>
      <xdr:colOff>165100</xdr:colOff>
      <xdr:row>75</xdr:row>
      <xdr:rowOff>115570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132080</xdr:rowOff>
    </xdr:from>
    <xdr:ext cx="531495" cy="25590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7965" y="12647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35560</xdr:rowOff>
    </xdr:from>
    <xdr:to>
      <xdr:col>98</xdr:col>
      <xdr:colOff>38100</xdr:colOff>
      <xdr:row>75</xdr:row>
      <xdr:rowOff>137160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153670</xdr:rowOff>
    </xdr:from>
    <xdr:ext cx="53149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8965" y="12669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人件費は、住民1人当たり77,704円となっている。類似団体平均と比較して、低い水準で推移している。ゴミ処理業務や消防業務を一部事務組合で行っていることなどから、類似団体平均と比較して人口千人当たり職員数が少ないことが主な要因である。</a:t>
          </a:r>
          <a:endParaRPr lang="ja-JP" altLang="ja-JP" sz="1200">
            <a:effectLst/>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　物件</a:t>
          </a:r>
          <a:r>
            <a:rPr lang="ja-JP" altLang="ja-JP" sz="1200" b="0" i="0" baseline="0">
              <a:solidFill>
                <a:schemeClr val="dk1"/>
              </a:solidFill>
              <a:effectLst/>
              <a:latin typeface="ＭＳ Ｐゴシック"/>
              <a:ea typeface="ＭＳ Ｐゴシック"/>
              <a:cs typeface="+mn-cs"/>
            </a:rPr>
            <a:t>費は、住民1人当たり50,038円となっている。類似団体平均と比較して、低い水準で推移している。前年度から減額となったのは、会計年度任用職員制度を導入したことが主な要因である。</a:t>
          </a:r>
        </a:p>
        <a:p>
          <a:r>
            <a:rPr lang="ja-JP" altLang="en-US">
              <a:latin typeface="ＭＳ Ｐゴシック"/>
              <a:ea typeface="ＭＳ Ｐゴシック"/>
            </a:rPr>
            <a:t>　</a:t>
          </a:r>
          <a:r>
            <a:rPr lang="ja-JP" altLang="en-US" sz="1200">
              <a:latin typeface="ＭＳ Ｐゴシック"/>
              <a:ea typeface="ＭＳ Ｐゴシック"/>
            </a:rPr>
            <a:t>補助費等</a:t>
          </a:r>
          <a:r>
            <a:rPr lang="ja-JP" altLang="ja-JP" sz="1200" b="0" i="0" baseline="0">
              <a:solidFill>
                <a:schemeClr val="dk1"/>
              </a:solidFill>
              <a:effectLst/>
              <a:latin typeface="ＭＳ Ｐゴシック"/>
              <a:ea typeface="ＭＳ Ｐゴシック"/>
              <a:cs typeface="+mn-cs"/>
            </a:rPr>
            <a:t>は、住民1人当たり155,752円となっている。類似団体平均と比較して、低い水準で推移している。前年度から大幅に増額となったのは、新型コロナウイルス感染症対策を実施したことが主な要因である。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積立金は、住民1人当たり4,352円となっている。類似団体平均と比較して、低い水準で推移している。類似団体平均と比較して積立金残高が少なく、今後の公共施設等の更新等に備え、積立金を増加させる必要が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15,002
14,932
50.42
8,336,269
8,086,444
186,311
4,071,959
5,546,808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47.0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185" cy="25590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185" cy="25590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590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46355</xdr:rowOff>
    </xdr:from>
    <xdr:to>
      <xdr:col>24</xdr:col>
      <xdr:colOff>62865</xdr:colOff>
      <xdr:row>38</xdr:row>
      <xdr:rowOff>63500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85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66675</xdr:rowOff>
    </xdr:from>
    <xdr:ext cx="469900" cy="25590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7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164465</xdr:rowOff>
    </xdr:from>
    <xdr:ext cx="53467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10,408</a:t>
          </a:r>
          <a:endParaRPr kumimoji="1" lang="ja-JP" altLang="en-US" sz="1000" b="1">
            <a:latin typeface="ＭＳ Ｐゴシック"/>
          </a:endParaRPr>
        </a:p>
      </xdr:txBody>
    </xdr:sp>
    <xdr:clientData/>
  </xdr:oneCellAnchor>
  <xdr:twoCellAnchor>
    <xdr:from>
      <xdr:col>23</xdr:col>
      <xdr:colOff>165100</xdr:colOff>
      <xdr:row>30</xdr:row>
      <xdr:rowOff>46355</xdr:rowOff>
    </xdr:from>
    <xdr:to>
      <xdr:col>24</xdr:col>
      <xdr:colOff>152400</xdr:colOff>
      <xdr:row>30</xdr:row>
      <xdr:rowOff>46355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67310</xdr:rowOff>
    </xdr:from>
    <xdr:to>
      <xdr:col>24</xdr:col>
      <xdr:colOff>63500</xdr:colOff>
      <xdr:row>37</xdr:row>
      <xdr:rowOff>113030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109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31115</xdr:rowOff>
    </xdr:from>
    <xdr:ext cx="469900" cy="25590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41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8255</xdr:rowOff>
    </xdr:from>
    <xdr:to>
      <xdr:col>24</xdr:col>
      <xdr:colOff>114300</xdr:colOff>
      <xdr:row>35</xdr:row>
      <xdr:rowOff>109855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67310</xdr:rowOff>
    </xdr:from>
    <xdr:to>
      <xdr:col>19</xdr:col>
      <xdr:colOff>177800</xdr:colOff>
      <xdr:row>37</xdr:row>
      <xdr:rowOff>106045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109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17780</xdr:rowOff>
    </xdr:from>
    <xdr:to>
      <xdr:col>20</xdr:col>
      <xdr:colOff>38100</xdr:colOff>
      <xdr:row>36</xdr:row>
      <xdr:rowOff>118745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135255</xdr:rowOff>
    </xdr:from>
    <xdr:ext cx="466725" cy="25590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9645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90805</xdr:rowOff>
    </xdr:from>
    <xdr:to>
      <xdr:col>15</xdr:col>
      <xdr:colOff>50800</xdr:colOff>
      <xdr:row>37</xdr:row>
      <xdr:rowOff>106045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344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43180</xdr:rowOff>
    </xdr:from>
    <xdr:to>
      <xdr:col>15</xdr:col>
      <xdr:colOff>101600</xdr:colOff>
      <xdr:row>36</xdr:row>
      <xdr:rowOff>144780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161290</xdr:rowOff>
    </xdr:from>
    <xdr:ext cx="466725"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990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90805</xdr:rowOff>
    </xdr:from>
    <xdr:to>
      <xdr:col>10</xdr:col>
      <xdr:colOff>114300</xdr:colOff>
      <xdr:row>37</xdr:row>
      <xdr:rowOff>105410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344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29845</xdr:rowOff>
    </xdr:from>
    <xdr:to>
      <xdr:col>10</xdr:col>
      <xdr:colOff>165100</xdr:colOff>
      <xdr:row>36</xdr:row>
      <xdr:rowOff>132080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148590</xdr:rowOff>
    </xdr:from>
    <xdr:ext cx="46672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977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33655</xdr:rowOff>
    </xdr:from>
    <xdr:to>
      <xdr:col>6</xdr:col>
      <xdr:colOff>38100</xdr:colOff>
      <xdr:row>36</xdr:row>
      <xdr:rowOff>135255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151765</xdr:rowOff>
    </xdr:from>
    <xdr:ext cx="46672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981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148590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20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16510</xdr:rowOff>
    </xdr:from>
    <xdr:to>
      <xdr:col>20</xdr:col>
      <xdr:colOff>38100</xdr:colOff>
      <xdr:row>37</xdr:row>
      <xdr:rowOff>118110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109220</xdr:rowOff>
    </xdr:from>
    <xdr:ext cx="466725" cy="25590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452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55245</xdr:rowOff>
    </xdr:from>
    <xdr:to>
      <xdr:col>15</xdr:col>
      <xdr:colOff>101600</xdr:colOff>
      <xdr:row>37</xdr:row>
      <xdr:rowOff>156845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147955</xdr:rowOff>
    </xdr:from>
    <xdr:ext cx="46672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4916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40640</xdr:rowOff>
    </xdr:from>
    <xdr:to>
      <xdr:col>10</xdr:col>
      <xdr:colOff>165100</xdr:colOff>
      <xdr:row>37</xdr:row>
      <xdr:rowOff>141605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132715</xdr:rowOff>
    </xdr:from>
    <xdr:ext cx="466725" cy="25590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476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54610</xdr:rowOff>
    </xdr:from>
    <xdr:to>
      <xdr:col>6</xdr:col>
      <xdr:colOff>38100</xdr:colOff>
      <xdr:row>37</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147320</xdr:rowOff>
    </xdr:from>
    <xdr:ext cx="4667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490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745" cy="25590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5080</xdr:rowOff>
    </xdr:from>
    <xdr:to>
      <xdr:col>24</xdr:col>
      <xdr:colOff>62865</xdr:colOff>
      <xdr:row>56</xdr:row>
      <xdr:rowOff>123190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030"/>
          <a:ext cx="1270" cy="975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127000</xdr:rowOff>
    </xdr:from>
    <xdr:ext cx="598805" cy="259080"/>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123190</xdr:rowOff>
    </xdr:from>
    <xdr:to>
      <xdr:col>24</xdr:col>
      <xdr:colOff>152400</xdr:colOff>
      <xdr:row>56</xdr:row>
      <xdr:rowOff>123190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123190</xdr:rowOff>
    </xdr:from>
    <xdr:ext cx="598805" cy="25590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583,910</a:t>
          </a:r>
          <a:endParaRPr kumimoji="1" lang="ja-JP" altLang="en-US" sz="1000" b="1">
            <a:latin typeface="ＭＳ Ｐゴシック"/>
          </a:endParaRPr>
        </a:p>
      </xdr:txBody>
    </xdr:sp>
    <xdr:clientData/>
  </xdr:oneCellAnchor>
  <xdr:twoCellAnchor>
    <xdr:from>
      <xdr:col>23</xdr:col>
      <xdr:colOff>165100</xdr:colOff>
      <xdr:row>51</xdr:row>
      <xdr:rowOff>5080</xdr:rowOff>
    </xdr:from>
    <xdr:to>
      <xdr:col>24</xdr:col>
      <xdr:colOff>152400</xdr:colOff>
      <xdr:row>51</xdr:row>
      <xdr:rowOff>5080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86360</xdr:rowOff>
    </xdr:from>
    <xdr:to>
      <xdr:col>24</xdr:col>
      <xdr:colOff>63500</xdr:colOff>
      <xdr:row>58</xdr:row>
      <xdr:rowOff>10795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8756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100965</xdr:rowOff>
    </xdr:from>
    <xdr:ext cx="598805" cy="25590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26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78105</xdr:rowOff>
    </xdr:from>
    <xdr:to>
      <xdr:col>24</xdr:col>
      <xdr:colOff>114300</xdr:colOff>
      <xdr:row>56</xdr:row>
      <xdr:rowOff>8255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153670</xdr:rowOff>
    </xdr:from>
    <xdr:to>
      <xdr:col>19</xdr:col>
      <xdr:colOff>177800</xdr:colOff>
      <xdr:row>58</xdr:row>
      <xdr:rowOff>10795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926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40640</xdr:rowOff>
    </xdr:from>
    <xdr:to>
      <xdr:col>20</xdr:col>
      <xdr:colOff>38100</xdr:colOff>
      <xdr:row>57</xdr:row>
      <xdr:rowOff>142240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158750</xdr:rowOff>
    </xdr:from>
    <xdr:ext cx="531495" cy="259080"/>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29965" y="9588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153670</xdr:rowOff>
    </xdr:from>
    <xdr:to>
      <xdr:col>15</xdr:col>
      <xdr:colOff>50800</xdr:colOff>
      <xdr:row>58</xdr:row>
      <xdr:rowOff>16510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263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10795</xdr:rowOff>
    </xdr:from>
    <xdr:to>
      <xdr:col>15</xdr:col>
      <xdr:colOff>101600</xdr:colOff>
      <xdr:row>57</xdr:row>
      <xdr:rowOff>112395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128905</xdr:rowOff>
    </xdr:from>
    <xdr:ext cx="595630" cy="25908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580" y="9558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13335</xdr:rowOff>
    </xdr:from>
    <xdr:to>
      <xdr:col>10</xdr:col>
      <xdr:colOff>114300</xdr:colOff>
      <xdr:row>58</xdr:row>
      <xdr:rowOff>16510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57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17780</xdr:rowOff>
    </xdr:from>
    <xdr:ext cx="531495" cy="25590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1965" y="9618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74930</xdr:rowOff>
    </xdr:from>
    <xdr:to>
      <xdr:col>6</xdr:col>
      <xdr:colOff>38100</xdr:colOff>
      <xdr:row>58</xdr:row>
      <xdr:rowOff>4445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20955</xdr:rowOff>
    </xdr:from>
    <xdr:ext cx="531495" cy="25590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2965" y="96221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34925</xdr:rowOff>
    </xdr:from>
    <xdr:to>
      <xdr:col>24</xdr:col>
      <xdr:colOff>114300</xdr:colOff>
      <xdr:row>56</xdr:row>
      <xdr:rowOff>136525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121285</xdr:rowOff>
    </xdr:from>
    <xdr:ext cx="598805" cy="25590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510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132080</xdr:rowOff>
    </xdr:from>
    <xdr:to>
      <xdr:col>20</xdr:col>
      <xdr:colOff>38100</xdr:colOff>
      <xdr:row>58</xdr:row>
      <xdr:rowOff>61595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52705</xdr:rowOff>
    </xdr:from>
    <xdr:ext cx="531495" cy="25590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29965" y="99968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102870</xdr:rowOff>
    </xdr:from>
    <xdr:to>
      <xdr:col>15</xdr:col>
      <xdr:colOff>101600</xdr:colOff>
      <xdr:row>58</xdr:row>
      <xdr:rowOff>33020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24130</xdr:rowOff>
    </xdr:from>
    <xdr:ext cx="53149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0965" y="9968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137160</xdr:rowOff>
    </xdr:from>
    <xdr:to>
      <xdr:col>10</xdr:col>
      <xdr:colOff>165100</xdr:colOff>
      <xdr:row>58</xdr:row>
      <xdr:rowOff>67310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58420</xdr:rowOff>
    </xdr:from>
    <xdr:ext cx="53149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1965" y="10002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133985</xdr:rowOff>
    </xdr:from>
    <xdr:to>
      <xdr:col>6</xdr:col>
      <xdr:colOff>38100</xdr:colOff>
      <xdr:row>58</xdr:row>
      <xdr:rowOff>64135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55245</xdr:rowOff>
    </xdr:from>
    <xdr:ext cx="531495" cy="25590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2965" y="9999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2455" cy="2590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245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82550</xdr:rowOff>
    </xdr:from>
    <xdr:to>
      <xdr:col>24</xdr:col>
      <xdr:colOff>62865</xdr:colOff>
      <xdr:row>78</xdr:row>
      <xdr:rowOff>125095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50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128905</xdr:rowOff>
    </xdr:from>
    <xdr:ext cx="598805" cy="25908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111,896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125095</xdr:rowOff>
    </xdr:from>
    <xdr:to>
      <xdr:col>24</xdr:col>
      <xdr:colOff>152400</xdr:colOff>
      <xdr:row>78</xdr:row>
      <xdr:rowOff>125095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29210</xdr:rowOff>
    </xdr:from>
    <xdr:ext cx="598805" cy="25590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07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274,962</a:t>
          </a:r>
          <a:endParaRPr kumimoji="1" lang="ja-JP" altLang="en-US" sz="1000" b="1">
            <a:latin typeface="ＭＳ Ｐゴシック"/>
          </a:endParaRPr>
        </a:p>
      </xdr:txBody>
    </xdr:sp>
    <xdr:clientData/>
  </xdr:oneCellAnchor>
  <xdr:twoCellAnchor>
    <xdr:from>
      <xdr:col>23</xdr:col>
      <xdr:colOff>165100</xdr:colOff>
      <xdr:row>71</xdr:row>
      <xdr:rowOff>82550</xdr:rowOff>
    </xdr:from>
    <xdr:to>
      <xdr:col>24</xdr:col>
      <xdr:colOff>152400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153035</xdr:rowOff>
    </xdr:from>
    <xdr:to>
      <xdr:col>24</xdr:col>
      <xdr:colOff>63500</xdr:colOff>
      <xdr:row>78</xdr:row>
      <xdr:rowOff>20955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546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31115</xdr:rowOff>
    </xdr:from>
    <xdr:ext cx="598805" cy="25590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6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8255</xdr:rowOff>
    </xdr:from>
    <xdr:to>
      <xdr:col>24</xdr:col>
      <xdr:colOff>114300</xdr:colOff>
      <xdr:row>76</xdr:row>
      <xdr:rowOff>109855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20955</xdr:rowOff>
    </xdr:from>
    <xdr:to>
      <xdr:col>19</xdr:col>
      <xdr:colOff>177800</xdr:colOff>
      <xdr:row>78</xdr:row>
      <xdr:rowOff>60960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940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132080</xdr:rowOff>
    </xdr:from>
    <xdr:to>
      <xdr:col>20</xdr:col>
      <xdr:colOff>38100</xdr:colOff>
      <xdr:row>77</xdr:row>
      <xdr:rowOff>61595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78105</xdr:rowOff>
    </xdr:from>
    <xdr:ext cx="595630" cy="25590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29368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46355</xdr:rowOff>
    </xdr:from>
    <xdr:to>
      <xdr:col>15</xdr:col>
      <xdr:colOff>50800</xdr:colOff>
      <xdr:row>78</xdr:row>
      <xdr:rowOff>60960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4194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2540</xdr:rowOff>
    </xdr:from>
    <xdr:to>
      <xdr:col>15</xdr:col>
      <xdr:colOff>101600</xdr:colOff>
      <xdr:row>77</xdr:row>
      <xdr:rowOff>104140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120650</xdr:rowOff>
    </xdr:from>
    <xdr:ext cx="595630" cy="25590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29794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46355</xdr:rowOff>
    </xdr:from>
    <xdr:to>
      <xdr:col>10</xdr:col>
      <xdr:colOff>114300</xdr:colOff>
      <xdr:row>78</xdr:row>
      <xdr:rowOff>63500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19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17780</xdr:rowOff>
    </xdr:from>
    <xdr:to>
      <xdr:col>10</xdr:col>
      <xdr:colOff>165100</xdr:colOff>
      <xdr:row>77</xdr:row>
      <xdr:rowOff>118745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135255</xdr:rowOff>
    </xdr:from>
    <xdr:ext cx="595630" cy="25590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29940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26035</xdr:rowOff>
    </xdr:from>
    <xdr:to>
      <xdr:col>6</xdr:col>
      <xdr:colOff>38100</xdr:colOff>
      <xdr:row>77</xdr:row>
      <xdr:rowOff>127635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144145</xdr:rowOff>
    </xdr:from>
    <xdr:ext cx="595630" cy="25590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0028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102235</xdr:rowOff>
    </xdr:from>
    <xdr:to>
      <xdr:col>24</xdr:col>
      <xdr:colOff>114300</xdr:colOff>
      <xdr:row>78</xdr:row>
      <xdr:rowOff>32385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80645</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82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130,781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141605</xdr:rowOff>
    </xdr:from>
    <xdr:to>
      <xdr:col>20</xdr:col>
      <xdr:colOff>38100</xdr:colOff>
      <xdr:row>78</xdr:row>
      <xdr:rowOff>71755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63500</xdr:rowOff>
    </xdr:from>
    <xdr:ext cx="595630" cy="25590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34366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10160</xdr:rowOff>
    </xdr:from>
    <xdr:to>
      <xdr:col>15</xdr:col>
      <xdr:colOff>101600</xdr:colOff>
      <xdr:row>78</xdr:row>
      <xdr:rowOff>111760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102870</xdr:rowOff>
    </xdr:from>
    <xdr:ext cx="59563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4759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167005</xdr:rowOff>
    </xdr:from>
    <xdr:to>
      <xdr:col>10</xdr:col>
      <xdr:colOff>165100</xdr:colOff>
      <xdr:row>78</xdr:row>
      <xdr:rowOff>97790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88265</xdr:rowOff>
    </xdr:from>
    <xdr:ext cx="595630" cy="25590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4613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12065</xdr:rowOff>
    </xdr:from>
    <xdr:to>
      <xdr:col>6</xdr:col>
      <xdr:colOff>38100</xdr:colOff>
      <xdr:row>78</xdr:row>
      <xdr:rowOff>113665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104775</xdr:rowOff>
    </xdr:from>
    <xdr:ext cx="59563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477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5745" cy="25908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90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139065</xdr:rowOff>
    </xdr:from>
    <xdr:to>
      <xdr:col>24</xdr:col>
      <xdr:colOff>62865</xdr:colOff>
      <xdr:row>98</xdr:row>
      <xdr:rowOff>41275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115"/>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45085</xdr:rowOff>
    </xdr:from>
    <xdr:ext cx="534670" cy="2584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21,062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41275</xdr:rowOff>
    </xdr:from>
    <xdr:to>
      <xdr:col>24</xdr:col>
      <xdr:colOff>152400</xdr:colOff>
      <xdr:row>98</xdr:row>
      <xdr:rowOff>41275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86360</xdr:rowOff>
    </xdr:from>
    <xdr:ext cx="598805" cy="25590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9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153,795</a:t>
          </a:r>
          <a:endParaRPr kumimoji="1" lang="ja-JP" altLang="en-US" sz="1000" b="1">
            <a:latin typeface="ＭＳ Ｐゴシック"/>
          </a:endParaRPr>
        </a:p>
      </xdr:txBody>
    </xdr:sp>
    <xdr:clientData/>
  </xdr:oneCellAnchor>
  <xdr:twoCellAnchor>
    <xdr:from>
      <xdr:col>23</xdr:col>
      <xdr:colOff>165100</xdr:colOff>
      <xdr:row>89</xdr:row>
      <xdr:rowOff>139065</xdr:rowOff>
    </xdr:from>
    <xdr:to>
      <xdr:col>24</xdr:col>
      <xdr:colOff>152400</xdr:colOff>
      <xdr:row>89</xdr:row>
      <xdr:rowOff>139065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132080</xdr:rowOff>
    </xdr:from>
    <xdr:to>
      <xdr:col>24</xdr:col>
      <xdr:colOff>63500</xdr:colOff>
      <xdr:row>97</xdr:row>
      <xdr:rowOff>137160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27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93345</xdr:rowOff>
    </xdr:from>
    <xdr:ext cx="534670" cy="25908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70485</xdr:rowOff>
    </xdr:from>
    <xdr:to>
      <xdr:col>24</xdr:col>
      <xdr:colOff>114300</xdr:colOff>
      <xdr:row>96</xdr:row>
      <xdr:rowOff>635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109855</xdr:rowOff>
    </xdr:from>
    <xdr:to>
      <xdr:col>19</xdr:col>
      <xdr:colOff>177800</xdr:colOff>
      <xdr:row>97</xdr:row>
      <xdr:rowOff>137160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405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37465</xdr:rowOff>
    </xdr:from>
    <xdr:to>
      <xdr:col>20</xdr:col>
      <xdr:colOff>38100</xdr:colOff>
      <xdr:row>96</xdr:row>
      <xdr:rowOff>139065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155575</xdr:rowOff>
    </xdr:from>
    <xdr:ext cx="531495" cy="25590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271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109855</xdr:rowOff>
    </xdr:from>
    <xdr:to>
      <xdr:col>15</xdr:col>
      <xdr:colOff>50800</xdr:colOff>
      <xdr:row>97</xdr:row>
      <xdr:rowOff>135890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05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33655</xdr:rowOff>
    </xdr:from>
    <xdr:to>
      <xdr:col>15</xdr:col>
      <xdr:colOff>101600</xdr:colOff>
      <xdr:row>96</xdr:row>
      <xdr:rowOff>135255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151765</xdr:rowOff>
    </xdr:from>
    <xdr:ext cx="53149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268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116840</xdr:rowOff>
    </xdr:from>
    <xdr:to>
      <xdr:col>10</xdr:col>
      <xdr:colOff>114300</xdr:colOff>
      <xdr:row>97</xdr:row>
      <xdr:rowOff>135890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74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41275</xdr:rowOff>
    </xdr:from>
    <xdr:to>
      <xdr:col>10</xdr:col>
      <xdr:colOff>165100</xdr:colOff>
      <xdr:row>96</xdr:row>
      <xdr:rowOff>143510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159385</xdr:rowOff>
    </xdr:from>
    <xdr:ext cx="53149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2756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29210</xdr:rowOff>
    </xdr:from>
    <xdr:to>
      <xdr:col>6</xdr:col>
      <xdr:colOff>38100</xdr:colOff>
      <xdr:row>96</xdr:row>
      <xdr:rowOff>130175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146685</xdr:rowOff>
    </xdr:from>
    <xdr:ext cx="531495" cy="25590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2629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81280</xdr:rowOff>
    </xdr:from>
    <xdr:to>
      <xdr:col>24</xdr:col>
      <xdr:colOff>114300</xdr:colOff>
      <xdr:row>98</xdr:row>
      <xdr:rowOff>11430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167640</xdr:rowOff>
    </xdr:from>
    <xdr:ext cx="534670" cy="25590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6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86360</xdr:rowOff>
    </xdr:from>
    <xdr:to>
      <xdr:col>20</xdr:col>
      <xdr:colOff>38100</xdr:colOff>
      <xdr:row>98</xdr:row>
      <xdr:rowOff>16510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7620</xdr:rowOff>
    </xdr:from>
    <xdr:ext cx="531495" cy="25590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809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59055</xdr:rowOff>
    </xdr:from>
    <xdr:to>
      <xdr:col>15</xdr:col>
      <xdr:colOff>101600</xdr:colOff>
      <xdr:row>97</xdr:row>
      <xdr:rowOff>160655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151765</xdr:rowOff>
    </xdr:from>
    <xdr:ext cx="53149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782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85090</xdr:rowOff>
    </xdr:from>
    <xdr:to>
      <xdr:col>10</xdr:col>
      <xdr:colOff>165100</xdr:colOff>
      <xdr:row>98</xdr:row>
      <xdr:rowOff>15240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6350</xdr:rowOff>
    </xdr:from>
    <xdr:ext cx="531495" cy="25590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808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66040</xdr:rowOff>
    </xdr:from>
    <xdr:to>
      <xdr:col>6</xdr:col>
      <xdr:colOff>38100</xdr:colOff>
      <xdr:row>97</xdr:row>
      <xdr:rowOff>167640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158750</xdr:rowOff>
    </xdr:from>
    <xdr:ext cx="53149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789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185"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185" cy="25590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18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18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150495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545"/>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97790</xdr:rowOff>
    </xdr:from>
    <xdr:ext cx="469900" cy="25590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83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4,222</a:t>
          </a:r>
          <a:endParaRPr kumimoji="1" lang="ja-JP" altLang="en-US" sz="1000" b="1">
            <a:latin typeface="ＭＳ Ｐゴシック"/>
          </a:endParaRPr>
        </a:p>
      </xdr:txBody>
    </xdr:sp>
    <xdr:clientData/>
  </xdr:oneCellAnchor>
  <xdr:twoCellAnchor>
    <xdr:from>
      <xdr:col>54</xdr:col>
      <xdr:colOff>101600</xdr:colOff>
      <xdr:row>29</xdr:row>
      <xdr:rowOff>150495</xdr:rowOff>
    </xdr:from>
    <xdr:to>
      <xdr:col>55</xdr:col>
      <xdr:colOff>88900</xdr:colOff>
      <xdr:row>29</xdr:row>
      <xdr:rowOff>150495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129540</xdr:rowOff>
    </xdr:from>
    <xdr:to>
      <xdr:col>55</xdr:col>
      <xdr:colOff>0</xdr:colOff>
      <xdr:row>38</xdr:row>
      <xdr:rowOff>133350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4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160655</xdr:rowOff>
    </xdr:from>
    <xdr:ext cx="378460" cy="25908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137795</xdr:rowOff>
    </xdr:from>
    <xdr:to>
      <xdr:col>55</xdr:col>
      <xdr:colOff>50800</xdr:colOff>
      <xdr:row>38</xdr:row>
      <xdr:rowOff>67945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150495</xdr:rowOff>
    </xdr:from>
    <xdr:to>
      <xdr:col>50</xdr:col>
      <xdr:colOff>165100</xdr:colOff>
      <xdr:row>38</xdr:row>
      <xdr:rowOff>80645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97790</xdr:rowOff>
    </xdr:from>
    <xdr:ext cx="378460" cy="25590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70" y="626999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132080</xdr:rowOff>
    </xdr:from>
    <xdr:to>
      <xdr:col>45</xdr:col>
      <xdr:colOff>177800</xdr:colOff>
      <xdr:row>38</xdr:row>
      <xdr:rowOff>133350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47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106045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70" y="6278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132080</xdr:rowOff>
    </xdr:from>
    <xdr:to>
      <xdr:col>41</xdr:col>
      <xdr:colOff>50800</xdr:colOff>
      <xdr:row>38</xdr:row>
      <xdr:rowOff>138430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471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149225</xdr:rowOff>
    </xdr:from>
    <xdr:to>
      <xdr:col>41</xdr:col>
      <xdr:colOff>101600</xdr:colOff>
      <xdr:row>38</xdr:row>
      <xdr:rowOff>79375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95885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70" y="6268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139700</xdr:rowOff>
    </xdr:from>
    <xdr:to>
      <xdr:col>36</xdr:col>
      <xdr:colOff>165100</xdr:colOff>
      <xdr:row>38</xdr:row>
      <xdr:rowOff>69850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86360</xdr:rowOff>
    </xdr:from>
    <xdr:ext cx="378460" cy="25590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70" y="62585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165100</xdr:rowOff>
    </xdr:from>
    <xdr:ext cx="378460" cy="259080"/>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3810</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82550</xdr:rowOff>
    </xdr:from>
    <xdr:to>
      <xdr:col>46</xdr:col>
      <xdr:colOff>38100</xdr:colOff>
      <xdr:row>39</xdr:row>
      <xdr:rowOff>12700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3810</xdr:rowOff>
    </xdr:from>
    <xdr:ext cx="37846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81280</xdr:rowOff>
    </xdr:from>
    <xdr:to>
      <xdr:col>41</xdr:col>
      <xdr:colOff>101600</xdr:colOff>
      <xdr:row>39</xdr:row>
      <xdr:rowOff>11430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2540</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70" y="6689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87630</xdr:rowOff>
    </xdr:from>
    <xdr:to>
      <xdr:col>36</xdr:col>
      <xdr:colOff>165100</xdr:colOff>
      <xdr:row>39</xdr:row>
      <xdr:rowOff>17780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8890</xdr:rowOff>
    </xdr:from>
    <xdr:ext cx="378460" cy="25590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70" y="66954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5745" cy="25590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2455" cy="25590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8684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147320</xdr:rowOff>
    </xdr:from>
    <xdr:to>
      <xdr:col>54</xdr:col>
      <xdr:colOff>189865</xdr:colOff>
      <xdr:row>58</xdr:row>
      <xdr:rowOff>16510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82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20320</xdr:rowOff>
    </xdr:from>
    <xdr:ext cx="469900" cy="25590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16510</xdr:rowOff>
    </xdr:from>
    <xdr:to>
      <xdr:col>55</xdr:col>
      <xdr:colOff>88900</xdr:colOff>
      <xdr:row>58</xdr:row>
      <xdr:rowOff>16510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93980</xdr:rowOff>
    </xdr:from>
    <xdr:ext cx="598805" cy="259080"/>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218,706</a:t>
          </a:r>
          <a:endParaRPr kumimoji="1" lang="ja-JP" altLang="en-US" sz="1000" b="1">
            <a:latin typeface="ＭＳ Ｐゴシック"/>
          </a:endParaRPr>
        </a:p>
      </xdr:txBody>
    </xdr:sp>
    <xdr:clientData/>
  </xdr:oneCellAnchor>
  <xdr:twoCellAnchor>
    <xdr:from>
      <xdr:col>54</xdr:col>
      <xdr:colOff>101600</xdr:colOff>
      <xdr:row>50</xdr:row>
      <xdr:rowOff>147320</xdr:rowOff>
    </xdr:from>
    <xdr:to>
      <xdr:col>55</xdr:col>
      <xdr:colOff>88900</xdr:colOff>
      <xdr:row>50</xdr:row>
      <xdr:rowOff>147320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82550</xdr:rowOff>
    </xdr:from>
    <xdr:to>
      <xdr:col>55</xdr:col>
      <xdr:colOff>0</xdr:colOff>
      <xdr:row>57</xdr:row>
      <xdr:rowOff>88265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552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151130</xdr:rowOff>
    </xdr:from>
    <xdr:ext cx="534670" cy="259080"/>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128270</xdr:rowOff>
    </xdr:from>
    <xdr:to>
      <xdr:col>55</xdr:col>
      <xdr:colOff>50800</xdr:colOff>
      <xdr:row>57</xdr:row>
      <xdr:rowOff>58420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88265</xdr:rowOff>
    </xdr:from>
    <xdr:to>
      <xdr:col>50</xdr:col>
      <xdr:colOff>114300</xdr:colOff>
      <xdr:row>57</xdr:row>
      <xdr:rowOff>97790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609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6350</xdr:rowOff>
    </xdr:from>
    <xdr:to>
      <xdr:col>50</xdr:col>
      <xdr:colOff>165100</xdr:colOff>
      <xdr:row>57</xdr:row>
      <xdr:rowOff>107315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123825</xdr:rowOff>
    </xdr:from>
    <xdr:ext cx="531495" cy="25590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1965" y="95535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97790</xdr:rowOff>
    </xdr:from>
    <xdr:to>
      <xdr:col>45</xdr:col>
      <xdr:colOff>177800</xdr:colOff>
      <xdr:row>57</xdr:row>
      <xdr:rowOff>114300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704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17780</xdr:rowOff>
    </xdr:from>
    <xdr:to>
      <xdr:col>46</xdr:col>
      <xdr:colOff>38100</xdr:colOff>
      <xdr:row>57</xdr:row>
      <xdr:rowOff>119380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135890</xdr:rowOff>
    </xdr:from>
    <xdr:ext cx="531495"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2965" y="9565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114300</xdr:rowOff>
    </xdr:from>
    <xdr:to>
      <xdr:col>41</xdr:col>
      <xdr:colOff>50800</xdr:colOff>
      <xdr:row>57</xdr:row>
      <xdr:rowOff>120650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86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27940</xdr:rowOff>
    </xdr:from>
    <xdr:to>
      <xdr:col>41</xdr:col>
      <xdr:colOff>101600</xdr:colOff>
      <xdr:row>57</xdr:row>
      <xdr:rowOff>129540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146050</xdr:rowOff>
    </xdr:from>
    <xdr:ext cx="531495" cy="25590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3965" y="9575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22860</xdr:rowOff>
    </xdr:from>
    <xdr:to>
      <xdr:col>36</xdr:col>
      <xdr:colOff>165100</xdr:colOff>
      <xdr:row>57</xdr:row>
      <xdr:rowOff>124460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140970</xdr:rowOff>
    </xdr:from>
    <xdr:ext cx="53149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4965" y="9570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31750</xdr:rowOff>
    </xdr:from>
    <xdr:to>
      <xdr:col>55</xdr:col>
      <xdr:colOff>50800</xdr:colOff>
      <xdr:row>57</xdr:row>
      <xdr:rowOff>133350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118110</xdr:rowOff>
    </xdr:from>
    <xdr:ext cx="534670" cy="259080"/>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1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37465</xdr:rowOff>
    </xdr:from>
    <xdr:to>
      <xdr:col>50</xdr:col>
      <xdr:colOff>165100</xdr:colOff>
      <xdr:row>57</xdr:row>
      <xdr:rowOff>139065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130810</xdr:rowOff>
    </xdr:from>
    <xdr:ext cx="53149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1965" y="9903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46355</xdr:rowOff>
    </xdr:from>
    <xdr:to>
      <xdr:col>46</xdr:col>
      <xdr:colOff>38100</xdr:colOff>
      <xdr:row>57</xdr:row>
      <xdr:rowOff>147955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139065</xdr:rowOff>
    </xdr:from>
    <xdr:ext cx="53149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2965" y="9911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63500</xdr:rowOff>
    </xdr:from>
    <xdr:to>
      <xdr:col>41</xdr:col>
      <xdr:colOff>101600</xdr:colOff>
      <xdr:row>57</xdr:row>
      <xdr:rowOff>165100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156210</xdr:rowOff>
    </xdr:from>
    <xdr:ext cx="531495" cy="25590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3965" y="9928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69215</xdr:rowOff>
    </xdr:from>
    <xdr:to>
      <xdr:col>36</xdr:col>
      <xdr:colOff>165100</xdr:colOff>
      <xdr:row>57</xdr:row>
      <xdr:rowOff>170815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161925</xdr:rowOff>
    </xdr:from>
    <xdr:ext cx="53149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4965" y="9934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74930</xdr:rowOff>
    </xdr:from>
    <xdr:to>
      <xdr:col>54</xdr:col>
      <xdr:colOff>189865</xdr:colOff>
      <xdr:row>79</xdr:row>
      <xdr:rowOff>17780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43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20955</xdr:rowOff>
    </xdr:from>
    <xdr:ext cx="469900" cy="25590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5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17780</xdr:rowOff>
    </xdr:from>
    <xdr:to>
      <xdr:col>55</xdr:col>
      <xdr:colOff>88900</xdr:colOff>
      <xdr:row>79</xdr:row>
      <xdr:rowOff>17780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21590</xdr:rowOff>
    </xdr:from>
    <xdr:ext cx="598805" cy="259080"/>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119,119</a:t>
          </a:r>
          <a:endParaRPr kumimoji="1" lang="ja-JP" altLang="en-US" sz="1000" b="1">
            <a:latin typeface="ＭＳ Ｐゴシック"/>
          </a:endParaRPr>
        </a:p>
      </xdr:txBody>
    </xdr:sp>
    <xdr:clientData/>
  </xdr:oneCellAnchor>
  <xdr:twoCellAnchor>
    <xdr:from>
      <xdr:col>54</xdr:col>
      <xdr:colOff>101600</xdr:colOff>
      <xdr:row>70</xdr:row>
      <xdr:rowOff>74930</xdr:rowOff>
    </xdr:from>
    <xdr:to>
      <xdr:col>55</xdr:col>
      <xdr:colOff>88900</xdr:colOff>
      <xdr:row>70</xdr:row>
      <xdr:rowOff>74930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132715</xdr:rowOff>
    </xdr:from>
    <xdr:to>
      <xdr:col>55</xdr:col>
      <xdr:colOff>0</xdr:colOff>
      <xdr:row>79</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581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164465</xdr:rowOff>
    </xdr:from>
    <xdr:ext cx="534670" cy="259080"/>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141605</xdr:rowOff>
    </xdr:from>
    <xdr:to>
      <xdr:col>55</xdr:col>
      <xdr:colOff>50800</xdr:colOff>
      <xdr:row>77</xdr:row>
      <xdr:rowOff>71755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3175</xdr:rowOff>
    </xdr:from>
    <xdr:to>
      <xdr:col>50</xdr:col>
      <xdr:colOff>114300</xdr:colOff>
      <xdr:row>79</xdr:row>
      <xdr:rowOff>6350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47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150495</xdr:rowOff>
    </xdr:from>
    <xdr:to>
      <xdr:col>50</xdr:col>
      <xdr:colOff>165100</xdr:colOff>
      <xdr:row>78</xdr:row>
      <xdr:rowOff>80645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97790</xdr:rowOff>
    </xdr:from>
    <xdr:ext cx="531495" cy="25590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3127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1905</xdr:rowOff>
    </xdr:from>
    <xdr:to>
      <xdr:col>45</xdr:col>
      <xdr:colOff>177800</xdr:colOff>
      <xdr:row>79</xdr:row>
      <xdr:rowOff>3175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464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12700</xdr:rowOff>
    </xdr:from>
    <xdr:to>
      <xdr:col>46</xdr:col>
      <xdr:colOff>38100</xdr:colOff>
      <xdr:row>78</xdr:row>
      <xdr:rowOff>114300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130810</xdr:rowOff>
    </xdr:from>
    <xdr:ext cx="531495"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161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1270</xdr:rowOff>
    </xdr:from>
    <xdr:to>
      <xdr:col>41</xdr:col>
      <xdr:colOff>50800</xdr:colOff>
      <xdr:row>79</xdr:row>
      <xdr:rowOff>1905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458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13970</xdr:rowOff>
    </xdr:from>
    <xdr:to>
      <xdr:col>41</xdr:col>
      <xdr:colOff>101600</xdr:colOff>
      <xdr:row>78</xdr:row>
      <xdr:rowOff>115570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132080</xdr:rowOff>
    </xdr:from>
    <xdr:ext cx="531495" cy="25590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162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12065</xdr:rowOff>
    </xdr:from>
    <xdr:to>
      <xdr:col>36</xdr:col>
      <xdr:colOff>165100</xdr:colOff>
      <xdr:row>78</xdr:row>
      <xdr:rowOff>113665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130175</xdr:rowOff>
    </xdr:from>
    <xdr:ext cx="53149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160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81915</xdr:rowOff>
    </xdr:from>
    <xdr:to>
      <xdr:col>55</xdr:col>
      <xdr:colOff>50800</xdr:colOff>
      <xdr:row>79</xdr:row>
      <xdr:rowOff>12065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168275</xdr:rowOff>
    </xdr:from>
    <xdr:ext cx="469900" cy="25590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99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127000</xdr:rowOff>
    </xdr:from>
    <xdr:to>
      <xdr:col>50</xdr:col>
      <xdr:colOff>165100</xdr:colOff>
      <xdr:row>79</xdr:row>
      <xdr:rowOff>57150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48260</xdr:rowOff>
    </xdr:from>
    <xdr:ext cx="46672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350" y="1359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123825</xdr:rowOff>
    </xdr:from>
    <xdr:to>
      <xdr:col>46</xdr:col>
      <xdr:colOff>38100</xdr:colOff>
      <xdr:row>79</xdr:row>
      <xdr:rowOff>53975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45085</xdr:rowOff>
    </xdr:from>
    <xdr:ext cx="46672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5896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122555</xdr:rowOff>
    </xdr:from>
    <xdr:to>
      <xdr:col>41</xdr:col>
      <xdr:colOff>101600</xdr:colOff>
      <xdr:row>79</xdr:row>
      <xdr:rowOff>52705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43815</xdr:rowOff>
    </xdr:from>
    <xdr:ext cx="466725" cy="25590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350" y="13588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121920</xdr:rowOff>
    </xdr:from>
    <xdr:to>
      <xdr:col>36</xdr:col>
      <xdr:colOff>165100</xdr:colOff>
      <xdr:row>79</xdr:row>
      <xdr:rowOff>52070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43180</xdr:rowOff>
    </xdr:from>
    <xdr:ext cx="466725" cy="25590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587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5745" cy="25590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2455" cy="25590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146685</xdr:rowOff>
    </xdr:from>
    <xdr:to>
      <xdr:col>54</xdr:col>
      <xdr:colOff>189865</xdr:colOff>
      <xdr:row>97</xdr:row>
      <xdr:rowOff>106680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85"/>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110490</xdr:rowOff>
    </xdr:from>
    <xdr:ext cx="534670" cy="25590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1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15,730</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106680</xdr:rowOff>
    </xdr:from>
    <xdr:to>
      <xdr:col>55</xdr:col>
      <xdr:colOff>88900</xdr:colOff>
      <xdr:row>97</xdr:row>
      <xdr:rowOff>106680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93345</xdr:rowOff>
    </xdr:from>
    <xdr:ext cx="598805" cy="259080"/>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218,787</a:t>
          </a:r>
          <a:endParaRPr kumimoji="1" lang="ja-JP" altLang="en-US" sz="1000" b="1">
            <a:latin typeface="ＭＳ Ｐゴシック"/>
          </a:endParaRPr>
        </a:p>
      </xdr:txBody>
    </xdr:sp>
    <xdr:clientData/>
  </xdr:oneCellAnchor>
  <xdr:twoCellAnchor>
    <xdr:from>
      <xdr:col>54</xdr:col>
      <xdr:colOff>101600</xdr:colOff>
      <xdr:row>90</xdr:row>
      <xdr:rowOff>146685</xdr:rowOff>
    </xdr:from>
    <xdr:to>
      <xdr:col>55</xdr:col>
      <xdr:colOff>88900</xdr:colOff>
      <xdr:row>90</xdr:row>
      <xdr:rowOff>146685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102235</xdr:rowOff>
    </xdr:from>
    <xdr:to>
      <xdr:col>55</xdr:col>
      <xdr:colOff>0</xdr:colOff>
      <xdr:row>96</xdr:row>
      <xdr:rowOff>118745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56143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151130</xdr:rowOff>
    </xdr:from>
    <xdr:ext cx="534670" cy="259080"/>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128270</xdr:rowOff>
    </xdr:from>
    <xdr:to>
      <xdr:col>55</xdr:col>
      <xdr:colOff>50800</xdr:colOff>
      <xdr:row>96</xdr:row>
      <xdr:rowOff>58420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102235</xdr:rowOff>
    </xdr:from>
    <xdr:to>
      <xdr:col>50</xdr:col>
      <xdr:colOff>114300</xdr:colOff>
      <xdr:row>96</xdr:row>
      <xdr:rowOff>116840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5614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147320</xdr:rowOff>
    </xdr:from>
    <xdr:to>
      <xdr:col>50</xdr:col>
      <xdr:colOff>165100</xdr:colOff>
      <xdr:row>96</xdr:row>
      <xdr:rowOff>77470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93980</xdr:rowOff>
    </xdr:from>
    <xdr:ext cx="53149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1965" y="16210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116840</xdr:rowOff>
    </xdr:from>
    <xdr:to>
      <xdr:col>45</xdr:col>
      <xdr:colOff>177800</xdr:colOff>
      <xdr:row>96</xdr:row>
      <xdr:rowOff>149860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5760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169545</xdr:rowOff>
    </xdr:from>
    <xdr:to>
      <xdr:col>46</xdr:col>
      <xdr:colOff>38100</xdr:colOff>
      <xdr:row>96</xdr:row>
      <xdr:rowOff>99695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116205</xdr:rowOff>
    </xdr:from>
    <xdr:ext cx="531495" cy="25908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2965" y="16232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145415</xdr:rowOff>
    </xdr:from>
    <xdr:to>
      <xdr:col>41</xdr:col>
      <xdr:colOff>50800</xdr:colOff>
      <xdr:row>96</xdr:row>
      <xdr:rowOff>149860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04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167640</xdr:rowOff>
    </xdr:from>
    <xdr:to>
      <xdr:col>41</xdr:col>
      <xdr:colOff>101600</xdr:colOff>
      <xdr:row>96</xdr:row>
      <xdr:rowOff>97790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114300</xdr:rowOff>
    </xdr:from>
    <xdr:ext cx="531495"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3965" y="16230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3810</xdr:rowOff>
    </xdr:from>
    <xdr:to>
      <xdr:col>36</xdr:col>
      <xdr:colOff>165100</xdr:colOff>
      <xdr:row>96</xdr:row>
      <xdr:rowOff>105410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121920</xdr:rowOff>
    </xdr:from>
    <xdr:ext cx="531495" cy="25590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4965" y="16238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67945</xdr:rowOff>
    </xdr:from>
    <xdr:to>
      <xdr:col>55</xdr:col>
      <xdr:colOff>50800</xdr:colOff>
      <xdr:row>96</xdr:row>
      <xdr:rowOff>169545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46355</xdr:rowOff>
    </xdr:from>
    <xdr:ext cx="534670" cy="259080"/>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52070</xdr:rowOff>
    </xdr:from>
    <xdr:to>
      <xdr:col>50</xdr:col>
      <xdr:colOff>165100</xdr:colOff>
      <xdr:row>96</xdr:row>
      <xdr:rowOff>153035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144145</xdr:rowOff>
    </xdr:from>
    <xdr:ext cx="531495" cy="25590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196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66040</xdr:rowOff>
    </xdr:from>
    <xdr:to>
      <xdr:col>46</xdr:col>
      <xdr:colOff>38100</xdr:colOff>
      <xdr:row>96</xdr:row>
      <xdr:rowOff>167640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158750</xdr:rowOff>
    </xdr:from>
    <xdr:ext cx="53149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617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99060</xdr:rowOff>
    </xdr:from>
    <xdr:to>
      <xdr:col>41</xdr:col>
      <xdr:colOff>101600</xdr:colOff>
      <xdr:row>97</xdr:row>
      <xdr:rowOff>29210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20320</xdr:rowOff>
    </xdr:from>
    <xdr:ext cx="531495" cy="25590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650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94615</xdr:rowOff>
    </xdr:from>
    <xdr:to>
      <xdr:col>36</xdr:col>
      <xdr:colOff>165100</xdr:colOff>
      <xdr:row>97</xdr:row>
      <xdr:rowOff>24765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15875</xdr:rowOff>
    </xdr:from>
    <xdr:ext cx="53149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646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118110</xdr:rowOff>
    </xdr:from>
    <xdr:to>
      <xdr:col>85</xdr:col>
      <xdr:colOff>126365</xdr:colOff>
      <xdr:row>38</xdr:row>
      <xdr:rowOff>124460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61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128270</xdr:rowOff>
    </xdr:from>
    <xdr:ext cx="534670" cy="259080"/>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64770</xdr:rowOff>
    </xdr:from>
    <xdr:ext cx="598805" cy="25590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139,997</a:t>
          </a:r>
          <a:endParaRPr kumimoji="1" lang="ja-JP" altLang="en-US" sz="1000" b="1">
            <a:latin typeface="ＭＳ Ｐゴシック"/>
          </a:endParaRPr>
        </a:p>
      </xdr:txBody>
    </xdr:sp>
    <xdr:clientData/>
  </xdr:oneCellAnchor>
  <xdr:twoCellAnchor>
    <xdr:from>
      <xdr:col>85</xdr:col>
      <xdr:colOff>38100</xdr:colOff>
      <xdr:row>30</xdr:row>
      <xdr:rowOff>118110</xdr:rowOff>
    </xdr:from>
    <xdr:to>
      <xdr:col>86</xdr:col>
      <xdr:colOff>25400</xdr:colOff>
      <xdr:row>30</xdr:row>
      <xdr:rowOff>118110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60960</xdr:rowOff>
    </xdr:from>
    <xdr:to>
      <xdr:col>85</xdr:col>
      <xdr:colOff>127000</xdr:colOff>
      <xdr:row>38</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760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63500</xdr:rowOff>
    </xdr:from>
    <xdr:ext cx="534670" cy="25590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7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63500</xdr:rowOff>
    </xdr:from>
    <xdr:to>
      <xdr:col>81</xdr:col>
      <xdr:colOff>50800</xdr:colOff>
      <xdr:row>38</xdr:row>
      <xdr:rowOff>79375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78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118745</xdr:rowOff>
    </xdr:from>
    <xdr:to>
      <xdr:col>81</xdr:col>
      <xdr:colOff>101600</xdr:colOff>
      <xdr:row>38</xdr:row>
      <xdr:rowOff>48895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65405</xdr:rowOff>
    </xdr:from>
    <xdr:ext cx="531495" cy="25590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3965" y="62376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44450</xdr:rowOff>
    </xdr:from>
    <xdr:to>
      <xdr:col>76</xdr:col>
      <xdr:colOff>114300</xdr:colOff>
      <xdr:row>38</xdr:row>
      <xdr:rowOff>79375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595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69215</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4965" y="6241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44450</xdr:rowOff>
    </xdr:from>
    <xdr:to>
      <xdr:col>71</xdr:col>
      <xdr:colOff>177800</xdr:colOff>
      <xdr:row>38</xdr:row>
      <xdr:rowOff>86995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595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132715</xdr:rowOff>
    </xdr:from>
    <xdr:to>
      <xdr:col>72</xdr:col>
      <xdr:colOff>38100</xdr:colOff>
      <xdr:row>38</xdr:row>
      <xdr:rowOff>63500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79375</xdr:rowOff>
    </xdr:from>
    <xdr:ext cx="53149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5965" y="62515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148590</xdr:rowOff>
    </xdr:from>
    <xdr:to>
      <xdr:col>67</xdr:col>
      <xdr:colOff>101600</xdr:colOff>
      <xdr:row>38</xdr:row>
      <xdr:rowOff>78740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95250</xdr:rowOff>
    </xdr:from>
    <xdr:ext cx="53149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6965" y="6267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96520</xdr:rowOff>
    </xdr:from>
    <xdr:ext cx="534670" cy="259080"/>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4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104775</xdr:rowOff>
    </xdr:from>
    <xdr:ext cx="53149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619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29210</xdr:rowOff>
    </xdr:from>
    <xdr:to>
      <xdr:col>76</xdr:col>
      <xdr:colOff>165100</xdr:colOff>
      <xdr:row>38</xdr:row>
      <xdr:rowOff>130175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121285</xdr:rowOff>
    </xdr:from>
    <xdr:ext cx="531495" cy="25590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636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165100</xdr:rowOff>
    </xdr:from>
    <xdr:to>
      <xdr:col>72</xdr:col>
      <xdr:colOff>38100</xdr:colOff>
      <xdr:row>38</xdr:row>
      <xdr:rowOff>95250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86360</xdr:rowOff>
    </xdr:from>
    <xdr:ext cx="531495" cy="25590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6601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36195</xdr:rowOff>
    </xdr:from>
    <xdr:to>
      <xdr:col>67</xdr:col>
      <xdr:colOff>101600</xdr:colOff>
      <xdr:row>38</xdr:row>
      <xdr:rowOff>137795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128905</xdr:rowOff>
    </xdr:from>
    <xdr:ext cx="53149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6644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74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245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2455" cy="25590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245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245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73660</xdr:rowOff>
    </xdr:from>
    <xdr:to>
      <xdr:col>85</xdr:col>
      <xdr:colOff>126365</xdr:colOff>
      <xdr:row>58</xdr:row>
      <xdr:rowOff>73660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610"/>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77470</xdr:rowOff>
    </xdr:from>
    <xdr:ext cx="534670" cy="25590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73660</xdr:rowOff>
    </xdr:from>
    <xdr:to>
      <xdr:col>86</xdr:col>
      <xdr:colOff>25400</xdr:colOff>
      <xdr:row>58</xdr:row>
      <xdr:rowOff>73660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20320</xdr:rowOff>
    </xdr:from>
    <xdr:ext cx="598805" cy="25590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352,358</a:t>
          </a:r>
          <a:endParaRPr kumimoji="1" lang="ja-JP" altLang="en-US" sz="1000" b="1">
            <a:latin typeface="ＭＳ Ｐゴシック"/>
          </a:endParaRPr>
        </a:p>
      </xdr:txBody>
    </xdr:sp>
    <xdr:clientData/>
  </xdr:oneCellAnchor>
  <xdr:twoCellAnchor>
    <xdr:from>
      <xdr:col>85</xdr:col>
      <xdr:colOff>38100</xdr:colOff>
      <xdr:row>51</xdr:row>
      <xdr:rowOff>73660</xdr:rowOff>
    </xdr:from>
    <xdr:to>
      <xdr:col>86</xdr:col>
      <xdr:colOff>25400</xdr:colOff>
      <xdr:row>51</xdr:row>
      <xdr:rowOff>73660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132080</xdr:rowOff>
    </xdr:from>
    <xdr:to>
      <xdr:col>85</xdr:col>
      <xdr:colOff>127000</xdr:colOff>
      <xdr:row>58</xdr:row>
      <xdr:rowOff>54610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0473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53975</xdr:rowOff>
    </xdr:from>
    <xdr:ext cx="534670" cy="25590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1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31115</xdr:rowOff>
    </xdr:from>
    <xdr:to>
      <xdr:col>85</xdr:col>
      <xdr:colOff>177800</xdr:colOff>
      <xdr:row>57</xdr:row>
      <xdr:rowOff>132715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54610</xdr:rowOff>
    </xdr:from>
    <xdr:to>
      <xdr:col>81</xdr:col>
      <xdr:colOff>50800</xdr:colOff>
      <xdr:row>58</xdr:row>
      <xdr:rowOff>94615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987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97790</xdr:rowOff>
    </xdr:from>
    <xdr:to>
      <xdr:col>81</xdr:col>
      <xdr:colOff>101600</xdr:colOff>
      <xdr:row>58</xdr:row>
      <xdr:rowOff>27940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44450</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3965" y="964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77470</xdr:rowOff>
    </xdr:from>
    <xdr:to>
      <xdr:col>76</xdr:col>
      <xdr:colOff>114300</xdr:colOff>
      <xdr:row>58</xdr:row>
      <xdr:rowOff>94615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215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99695</xdr:rowOff>
    </xdr:from>
    <xdr:to>
      <xdr:col>76</xdr:col>
      <xdr:colOff>165100</xdr:colOff>
      <xdr:row>58</xdr:row>
      <xdr:rowOff>29845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46355</xdr:rowOff>
    </xdr:from>
    <xdr:ext cx="53149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4965" y="9647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77470</xdr:rowOff>
    </xdr:from>
    <xdr:to>
      <xdr:col>71</xdr:col>
      <xdr:colOff>177800</xdr:colOff>
      <xdr:row>58</xdr:row>
      <xdr:rowOff>95885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215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67310</xdr:rowOff>
    </xdr:from>
    <xdr:ext cx="53149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5965" y="9668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75565</xdr:rowOff>
    </xdr:from>
    <xdr:ext cx="531495" cy="25590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6965" y="9676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81280</xdr:rowOff>
    </xdr:from>
    <xdr:to>
      <xdr:col>85</xdr:col>
      <xdr:colOff>177800</xdr:colOff>
      <xdr:row>58</xdr:row>
      <xdr:rowOff>11430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9525</xdr:rowOff>
    </xdr:from>
    <xdr:ext cx="534670" cy="25590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21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3810</xdr:rowOff>
    </xdr:from>
    <xdr:to>
      <xdr:col>81</xdr:col>
      <xdr:colOff>101600</xdr:colOff>
      <xdr:row>58</xdr:row>
      <xdr:rowOff>105410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96520</xdr:rowOff>
    </xdr:from>
    <xdr:ext cx="53149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3965" y="10040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43815</xdr:rowOff>
    </xdr:from>
    <xdr:to>
      <xdr:col>76</xdr:col>
      <xdr:colOff>165100</xdr:colOff>
      <xdr:row>58</xdr:row>
      <xdr:rowOff>145415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136525</xdr:rowOff>
    </xdr:from>
    <xdr:ext cx="531495"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4965" y="100806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26670</xdr:rowOff>
    </xdr:from>
    <xdr:to>
      <xdr:col>72</xdr:col>
      <xdr:colOff>38100</xdr:colOff>
      <xdr:row>58</xdr:row>
      <xdr:rowOff>128270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119380</xdr:rowOff>
    </xdr:from>
    <xdr:ext cx="53149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10063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45085</xdr:rowOff>
    </xdr:from>
    <xdr:to>
      <xdr:col>67</xdr:col>
      <xdr:colOff>101600</xdr:colOff>
      <xdr:row>58</xdr:row>
      <xdr:rowOff>146685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137795</xdr:rowOff>
    </xdr:from>
    <xdr:ext cx="53149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10081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745" cy="25590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590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590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590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161925</xdr:rowOff>
    </xdr:from>
    <xdr:to>
      <xdr:col>85</xdr:col>
      <xdr:colOff>126365</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590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109220</xdr:rowOff>
    </xdr:from>
    <xdr:ext cx="534670" cy="25590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7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51,527</a:t>
          </a:r>
          <a:endParaRPr kumimoji="1" lang="ja-JP" altLang="en-US" sz="1000" b="1">
            <a:latin typeface="ＭＳ Ｐゴシック"/>
          </a:endParaRPr>
        </a:p>
      </xdr:txBody>
    </xdr:sp>
    <xdr:clientData/>
  </xdr:oneCellAnchor>
  <xdr:twoCellAnchor>
    <xdr:from>
      <xdr:col>85</xdr:col>
      <xdr:colOff>38100</xdr:colOff>
      <xdr:row>71</xdr:row>
      <xdr:rowOff>161925</xdr:rowOff>
    </xdr:from>
    <xdr:to>
      <xdr:col>86</xdr:col>
      <xdr:colOff>25400</xdr:colOff>
      <xdr:row>71</xdr:row>
      <xdr:rowOff>161925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81280</xdr:rowOff>
    </xdr:from>
    <xdr:to>
      <xdr:col>85</xdr:col>
      <xdr:colOff>127000</xdr:colOff>
      <xdr:row>78</xdr:row>
      <xdr:rowOff>134620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543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163195</xdr:rowOff>
    </xdr:from>
    <xdr:ext cx="469900" cy="259080"/>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140335</xdr:rowOff>
    </xdr:from>
    <xdr:to>
      <xdr:col>85</xdr:col>
      <xdr:colOff>177800</xdr:colOff>
      <xdr:row>78</xdr:row>
      <xdr:rowOff>70485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70485</xdr:rowOff>
    </xdr:from>
    <xdr:to>
      <xdr:col>81</xdr:col>
      <xdr:colOff>50800</xdr:colOff>
      <xdr:row>78</xdr:row>
      <xdr:rowOff>134620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435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121920</xdr:rowOff>
    </xdr:from>
    <xdr:to>
      <xdr:col>81</xdr:col>
      <xdr:colOff>101600</xdr:colOff>
      <xdr:row>78</xdr:row>
      <xdr:rowOff>52070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68580</xdr:rowOff>
    </xdr:from>
    <xdr:ext cx="46672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350" y="1309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70485</xdr:rowOff>
    </xdr:from>
    <xdr:to>
      <xdr:col>76</xdr:col>
      <xdr:colOff>114300</xdr:colOff>
      <xdr:row>78</xdr:row>
      <xdr:rowOff>137160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435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1905</xdr:rowOff>
    </xdr:from>
    <xdr:to>
      <xdr:col>76</xdr:col>
      <xdr:colOff>165100</xdr:colOff>
      <xdr:row>78</xdr:row>
      <xdr:rowOff>103505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120650</xdr:rowOff>
    </xdr:from>
    <xdr:ext cx="466725" cy="25590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350" y="13150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112395</xdr:rowOff>
    </xdr:from>
    <xdr:to>
      <xdr:col>71</xdr:col>
      <xdr:colOff>177800</xdr:colOff>
      <xdr:row>78</xdr:row>
      <xdr:rowOff>137160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854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52070</xdr:rowOff>
    </xdr:from>
    <xdr:to>
      <xdr:col>72</xdr:col>
      <xdr:colOff>38100</xdr:colOff>
      <xdr:row>78</xdr:row>
      <xdr:rowOff>153035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5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169545</xdr:rowOff>
    </xdr:from>
    <xdr:ext cx="466725" cy="25590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350" y="13199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27940</xdr:rowOff>
    </xdr:from>
    <xdr:to>
      <xdr:col>67</xdr:col>
      <xdr:colOff>101600</xdr:colOff>
      <xdr:row>78</xdr:row>
      <xdr:rowOff>129540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146050</xdr:rowOff>
    </xdr:from>
    <xdr:ext cx="466725" cy="25590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350" y="13176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30480</xdr:rowOff>
    </xdr:from>
    <xdr:to>
      <xdr:col>85</xdr:col>
      <xdr:colOff>177800</xdr:colOff>
      <xdr:row>78</xdr:row>
      <xdr:rowOff>132080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118745</xdr:rowOff>
    </xdr:from>
    <xdr:ext cx="469900" cy="259080"/>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2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83820</xdr:rowOff>
    </xdr:from>
    <xdr:to>
      <xdr:col>81</xdr:col>
      <xdr:colOff>101600</xdr:colOff>
      <xdr:row>79</xdr:row>
      <xdr:rowOff>13970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5080</xdr:rowOff>
    </xdr:from>
    <xdr:ext cx="37846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19685</xdr:rowOff>
    </xdr:from>
    <xdr:to>
      <xdr:col>76</xdr:col>
      <xdr:colOff>165100</xdr:colOff>
      <xdr:row>78</xdr:row>
      <xdr:rowOff>121285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112395</xdr:rowOff>
    </xdr:from>
    <xdr:ext cx="466725" cy="25590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350" y="13485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16510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7620</xdr:rowOff>
    </xdr:from>
    <xdr:ext cx="378460" cy="25590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70" y="135521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61595</xdr:rowOff>
    </xdr:from>
    <xdr:to>
      <xdr:col>67</xdr:col>
      <xdr:colOff>101600</xdr:colOff>
      <xdr:row>78</xdr:row>
      <xdr:rowOff>163195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154940</xdr:rowOff>
    </xdr:from>
    <xdr:ext cx="466725" cy="25590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350" y="13528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120650</xdr:rowOff>
    </xdr:from>
    <xdr:to>
      <xdr:col>85</xdr:col>
      <xdr:colOff>126365</xdr:colOff>
      <xdr:row>99</xdr:row>
      <xdr:rowOff>15875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260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19685</xdr:rowOff>
    </xdr:from>
    <xdr:ext cx="469900" cy="25590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2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15875</xdr:rowOff>
    </xdr:from>
    <xdr:to>
      <xdr:col>86</xdr:col>
      <xdr:colOff>25400</xdr:colOff>
      <xdr:row>99</xdr:row>
      <xdr:rowOff>15875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66675</xdr:rowOff>
    </xdr:from>
    <xdr:ext cx="598805" cy="25590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170,086</a:t>
          </a:r>
          <a:endParaRPr kumimoji="1" lang="ja-JP" altLang="en-US" sz="1000" b="1">
            <a:latin typeface="ＭＳ Ｐゴシック"/>
          </a:endParaRPr>
        </a:p>
      </xdr:txBody>
    </xdr:sp>
    <xdr:clientData/>
  </xdr:oneCellAnchor>
  <xdr:twoCellAnchor>
    <xdr:from>
      <xdr:col>85</xdr:col>
      <xdr:colOff>38100</xdr:colOff>
      <xdr:row>91</xdr:row>
      <xdr:rowOff>120650</xdr:rowOff>
    </xdr:from>
    <xdr:to>
      <xdr:col>86</xdr:col>
      <xdr:colOff>25400</xdr:colOff>
      <xdr:row>91</xdr:row>
      <xdr:rowOff>120650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63500</xdr:rowOff>
    </xdr:from>
    <xdr:to>
      <xdr:col>85</xdr:col>
      <xdr:colOff>127000</xdr:colOff>
      <xdr:row>97</xdr:row>
      <xdr:rowOff>71120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941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89535</xdr:rowOff>
    </xdr:from>
    <xdr:ext cx="534670" cy="25590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2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66675</xdr:rowOff>
    </xdr:from>
    <xdr:to>
      <xdr:col>85</xdr:col>
      <xdr:colOff>177800</xdr:colOff>
      <xdr:row>96</xdr:row>
      <xdr:rowOff>168275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47625</xdr:rowOff>
    </xdr:from>
    <xdr:to>
      <xdr:col>81</xdr:col>
      <xdr:colOff>50800</xdr:colOff>
      <xdr:row>97</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782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109855</xdr:rowOff>
    </xdr:from>
    <xdr:to>
      <xdr:col>81</xdr:col>
      <xdr:colOff>101600</xdr:colOff>
      <xdr:row>97</xdr:row>
      <xdr:rowOff>40640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56515</xdr:rowOff>
    </xdr:from>
    <xdr:ext cx="5314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3965" y="163442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40640</xdr:rowOff>
    </xdr:from>
    <xdr:to>
      <xdr:col>76</xdr:col>
      <xdr:colOff>114300</xdr:colOff>
      <xdr:row>97</xdr:row>
      <xdr:rowOff>47625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71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103505</xdr:rowOff>
    </xdr:from>
    <xdr:to>
      <xdr:col>76</xdr:col>
      <xdr:colOff>165100</xdr:colOff>
      <xdr:row>97</xdr:row>
      <xdr:rowOff>33655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50165</xdr:rowOff>
    </xdr:from>
    <xdr:ext cx="53149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4965" y="16337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22225</xdr:rowOff>
    </xdr:from>
    <xdr:to>
      <xdr:col>71</xdr:col>
      <xdr:colOff>177800</xdr:colOff>
      <xdr:row>97</xdr:row>
      <xdr:rowOff>40640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528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64135</xdr:rowOff>
    </xdr:from>
    <xdr:ext cx="531495" cy="25590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5965" y="16351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123825</xdr:rowOff>
    </xdr:from>
    <xdr:to>
      <xdr:col>67</xdr:col>
      <xdr:colOff>101600</xdr:colOff>
      <xdr:row>97</xdr:row>
      <xdr:rowOff>53975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70485</xdr:rowOff>
    </xdr:from>
    <xdr:ext cx="53149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6965" y="16358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20320</xdr:rowOff>
    </xdr:from>
    <xdr:to>
      <xdr:col>85</xdr:col>
      <xdr:colOff>177800</xdr:colOff>
      <xdr:row>97</xdr:row>
      <xdr:rowOff>121920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170180</xdr:rowOff>
    </xdr:from>
    <xdr:ext cx="534670" cy="259080"/>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2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12700</xdr:rowOff>
    </xdr:from>
    <xdr:to>
      <xdr:col>81</xdr:col>
      <xdr:colOff>101600</xdr:colOff>
      <xdr:row>97</xdr:row>
      <xdr:rowOff>114300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105410</xdr:rowOff>
    </xdr:from>
    <xdr:ext cx="53149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736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168275</xdr:rowOff>
    </xdr:from>
    <xdr:to>
      <xdr:col>76</xdr:col>
      <xdr:colOff>165100</xdr:colOff>
      <xdr:row>97</xdr:row>
      <xdr:rowOff>98425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89535</xdr:rowOff>
    </xdr:from>
    <xdr:ext cx="531495" cy="25590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720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160655</xdr:rowOff>
    </xdr:from>
    <xdr:to>
      <xdr:col>72</xdr:col>
      <xdr:colOff>38100</xdr:colOff>
      <xdr:row>97</xdr:row>
      <xdr:rowOff>90805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81915</xdr:rowOff>
    </xdr:from>
    <xdr:ext cx="53149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712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143510</xdr:rowOff>
    </xdr:from>
    <xdr:to>
      <xdr:col>67</xdr:col>
      <xdr:colOff>101600</xdr:colOff>
      <xdr:row>97</xdr:row>
      <xdr:rowOff>73025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64135</xdr:rowOff>
    </xdr:from>
    <xdr:ext cx="531495" cy="25590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694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74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4015" cy="25590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810" y="6316345"/>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401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810" y="5989955"/>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4015" cy="25590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810" y="566420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4185"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418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62865</xdr:colOff>
      <xdr:row>39</xdr:row>
      <xdr:rowOff>99060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510"/>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105410</xdr:rowOff>
    </xdr:from>
    <xdr:ext cx="249555" cy="259080"/>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19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26670</xdr:rowOff>
    </xdr:from>
    <xdr:ext cx="469900" cy="259080"/>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1,435</a:t>
          </a:r>
          <a:endParaRPr kumimoji="1" lang="ja-JP" altLang="en-US" sz="1000" b="1">
            <a:latin typeface="ＭＳ Ｐゴシック"/>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109220</xdr:rowOff>
    </xdr:from>
    <xdr:to>
      <xdr:col>116</xdr:col>
      <xdr:colOff>63500</xdr:colOff>
      <xdr:row>37</xdr:row>
      <xdr:rowOff>64135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28142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149860</xdr:rowOff>
    </xdr:from>
    <xdr:ext cx="313690" cy="259080"/>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649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0</xdr:rowOff>
    </xdr:from>
    <xdr:to>
      <xdr:col>116</xdr:col>
      <xdr:colOff>114300</xdr:colOff>
      <xdr:row>39</xdr:row>
      <xdr:rowOff>101600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64135</xdr:rowOff>
    </xdr:from>
    <xdr:to>
      <xdr:col>111</xdr:col>
      <xdr:colOff>177800</xdr:colOff>
      <xdr:row>38</xdr:row>
      <xdr:rowOff>122555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40778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33020</xdr:rowOff>
    </xdr:from>
    <xdr:to>
      <xdr:col>112</xdr:col>
      <xdr:colOff>38100</xdr:colOff>
      <xdr:row>39</xdr:row>
      <xdr:rowOff>134620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125730</xdr:rowOff>
    </xdr:from>
    <xdr:ext cx="313690"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455" y="68122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107315</xdr:rowOff>
    </xdr:from>
    <xdr:to>
      <xdr:col>107</xdr:col>
      <xdr:colOff>50800</xdr:colOff>
      <xdr:row>38</xdr:row>
      <xdr:rowOff>122555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224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170815</xdr:rowOff>
    </xdr:from>
    <xdr:to>
      <xdr:col>107</xdr:col>
      <xdr:colOff>101600</xdr:colOff>
      <xdr:row>39</xdr:row>
      <xdr:rowOff>100965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92075</xdr:rowOff>
    </xdr:from>
    <xdr:ext cx="31369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455" y="67786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107315</xdr:rowOff>
    </xdr:from>
    <xdr:to>
      <xdr:col>102</xdr:col>
      <xdr:colOff>114300</xdr:colOff>
      <xdr:row>39</xdr:row>
      <xdr:rowOff>34925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62241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133350</xdr:rowOff>
    </xdr:from>
    <xdr:ext cx="246380" cy="25590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840" y="681990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42545</xdr:rowOff>
    </xdr:from>
    <xdr:to>
      <xdr:col>98</xdr:col>
      <xdr:colOff>38100</xdr:colOff>
      <xdr:row>39</xdr:row>
      <xdr:rowOff>144145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135255</xdr:rowOff>
    </xdr:from>
    <xdr:ext cx="246380" cy="25590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840" y="6821805"/>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58420</xdr:rowOff>
    </xdr:from>
    <xdr:to>
      <xdr:col>116</xdr:col>
      <xdr:colOff>114300</xdr:colOff>
      <xdr:row>36</xdr:row>
      <xdr:rowOff>160020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81280</xdr:rowOff>
    </xdr:from>
    <xdr:ext cx="378460" cy="259080"/>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082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13335</xdr:rowOff>
    </xdr:from>
    <xdr:to>
      <xdr:col>112</xdr:col>
      <xdr:colOff>38100</xdr:colOff>
      <xdr:row>37</xdr:row>
      <xdr:rowOff>114935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132080</xdr:rowOff>
    </xdr:from>
    <xdr:ext cx="378460" cy="25590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70" y="61328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71755</xdr:rowOff>
    </xdr:from>
    <xdr:to>
      <xdr:col>107</xdr:col>
      <xdr:colOff>101600</xdr:colOff>
      <xdr:row>39</xdr:row>
      <xdr:rowOff>1905</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18415</xdr:rowOff>
    </xdr:from>
    <xdr:ext cx="378460" cy="25590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70" y="63620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56515</xdr:rowOff>
    </xdr:from>
    <xdr:to>
      <xdr:col>102</xdr:col>
      <xdr:colOff>165100</xdr:colOff>
      <xdr:row>38</xdr:row>
      <xdr:rowOff>158115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3175</xdr:rowOff>
    </xdr:from>
    <xdr:ext cx="37846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70" y="6346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155575</xdr:rowOff>
    </xdr:from>
    <xdr:to>
      <xdr:col>98</xdr:col>
      <xdr:colOff>38100</xdr:colOff>
      <xdr:row>39</xdr:row>
      <xdr:rowOff>86360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102235</xdr:rowOff>
    </xdr:from>
    <xdr:ext cx="313690" cy="2584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455" y="644588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民生費</a:t>
          </a:r>
          <a:r>
            <a:rPr lang="ja-JP" altLang="ja-JP" sz="1200" b="0" i="0" baseline="0">
              <a:solidFill>
                <a:schemeClr val="dk1"/>
              </a:solidFill>
              <a:effectLst/>
              <a:latin typeface="ＭＳ Ｐゴシック"/>
              <a:ea typeface="ＭＳ Ｐゴシック"/>
              <a:cs typeface="+mn-cs"/>
            </a:rPr>
            <a:t>は、住民1人当たり130,781円となっている。類似団体平均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、低い水準で推移している。前年度から増額となったのは、子育て世帯等への新型コロナウイルス感染症対策を実施したことが主な要因である。</a:t>
          </a:r>
        </a:p>
        <a:p>
          <a:r>
            <a:rPr lang="ja-JP" altLang="en-US" sz="1200" b="0" i="0" baseline="0">
              <a:solidFill>
                <a:schemeClr val="dk1"/>
              </a:solidFill>
              <a:effectLst/>
              <a:latin typeface="ＭＳ Ｐゴシック"/>
              <a:ea typeface="ＭＳ Ｐゴシック"/>
              <a:cs typeface="+mn-cs"/>
            </a:rPr>
            <a:t>　衛生費</a:t>
          </a:r>
          <a:r>
            <a:rPr lang="ja-JP" altLang="ja-JP" sz="1200" b="0" i="0" baseline="0">
              <a:solidFill>
                <a:schemeClr val="dk1"/>
              </a:solidFill>
              <a:effectLst/>
              <a:latin typeface="ＭＳ Ｐゴシック"/>
              <a:ea typeface="ＭＳ Ｐゴシック"/>
              <a:cs typeface="+mn-cs"/>
            </a:rPr>
            <a:t>は、住民1人当たり28,430円となっている。類似団体平均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、低い水準で推移している。前年度から増額となったのは、ゴミ処理業務に係る一部事務組合への負担金が増額したことが主な要因である。</a:t>
          </a:r>
        </a:p>
        <a:p>
          <a:r>
            <a:rPr lang="ja-JP" altLang="en-US" sz="1200" b="0" i="0" baseline="0">
              <a:solidFill>
                <a:schemeClr val="dk1"/>
              </a:solidFill>
              <a:effectLst/>
              <a:latin typeface="ＭＳ Ｐゴシック"/>
              <a:ea typeface="ＭＳ Ｐゴシック"/>
              <a:cs typeface="+mn-cs"/>
            </a:rPr>
            <a:t>　</a:t>
          </a:r>
          <a:r>
            <a:rPr lang="ja-JP" altLang="en-US" sz="1200">
              <a:latin typeface="ＭＳ Ｐゴシック"/>
              <a:ea typeface="ＭＳ Ｐゴシック"/>
            </a:rPr>
            <a:t>消防</a:t>
          </a:r>
          <a:r>
            <a:rPr lang="ja-JP" altLang="en-US" sz="1200" b="0" i="0" baseline="0">
              <a:solidFill>
                <a:schemeClr val="dk1"/>
              </a:solidFill>
              <a:effectLst/>
              <a:latin typeface="ＭＳ Ｐゴシック"/>
              <a:ea typeface="ＭＳ Ｐゴシック"/>
              <a:cs typeface="+mn-cs"/>
            </a:rPr>
            <a:t>費は、</a:t>
          </a:r>
          <a:r>
            <a:rPr lang="ja-JP" altLang="ja-JP" sz="1200" b="0" i="0" baseline="0">
              <a:solidFill>
                <a:schemeClr val="dk1"/>
              </a:solidFill>
              <a:effectLst/>
              <a:latin typeface="ＭＳ Ｐゴシック"/>
              <a:ea typeface="ＭＳ Ｐゴシック"/>
              <a:cs typeface="+mn-cs"/>
            </a:rPr>
            <a:t>住民1人当たり19,211</a:t>
          </a:r>
          <a:r>
            <a:rPr lang="ja-JP" altLang="en-US" sz="1200" b="0" i="0" baseline="0">
              <a:solidFill>
                <a:schemeClr val="dk1"/>
              </a:solidFill>
              <a:effectLst/>
              <a:latin typeface="ＭＳ Ｐゴシック"/>
              <a:ea typeface="ＭＳ Ｐゴシック"/>
              <a:cs typeface="+mn-cs"/>
            </a:rPr>
            <a:t>円となっている。</a:t>
          </a:r>
          <a:r>
            <a:rPr lang="ja-JP" altLang="ja-JP" sz="1200" b="0" i="0" baseline="0">
              <a:solidFill>
                <a:schemeClr val="dk1"/>
              </a:solidFill>
              <a:effectLst/>
              <a:latin typeface="ＭＳ Ｐゴシック"/>
              <a:ea typeface="ＭＳ Ｐゴシック"/>
              <a:cs typeface="+mn-cs"/>
            </a:rPr>
            <a:t>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、低い水準で推移している。前年度から増額となったのは、消防業務に係る一部事務組合への負担金が増加したことが主な要因である。</a:t>
          </a:r>
          <a:endParaRPr kumimoji="1" lang="ja-JP" altLang="en-US" sz="1200">
            <a:latin typeface="ＭＳ Ｐゴシック"/>
            <a:ea typeface="ＭＳ Ｐゴシック"/>
          </a:endParaRPr>
        </a:p>
        <a:p>
          <a:r>
            <a:rPr lang="ja-JP" altLang="en-US" sz="1200">
              <a:latin typeface="ＭＳ Ｐゴシック"/>
              <a:ea typeface="ＭＳ Ｐゴシック"/>
            </a:rPr>
            <a:t>　諸支出金は、</a:t>
          </a:r>
          <a:r>
            <a:rPr lang="ja-JP" altLang="ja-JP" sz="1200" b="0" i="0" baseline="0">
              <a:solidFill>
                <a:schemeClr val="dk1"/>
              </a:solidFill>
              <a:effectLst/>
              <a:latin typeface="ＭＳ Ｐゴシック"/>
              <a:ea typeface="ＭＳ Ｐゴシック"/>
              <a:cs typeface="+mn-cs"/>
            </a:rPr>
            <a:t>住民1人当たり463円となっている。類似団体平均と比較して、高い水準で推移してる。前年度から増額となったのは、共同航路事業に係る一部事務組合への繰出金が増加したことが主な要因である。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財政調整基金残高比率は、適切な財源の確保と歳出の精査により、田布施町の方針である20％程度を維持していたが、新型コロナウイルス感染症対策などにより、平成27年度以来20％を下回った。</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実質収支比率については、一般的に望ましいとされる3～5%の範囲内で概ね推移している。今後も事業の見直し等を行い、健全な行財政運営に努めていく。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p>
        <a:p>
          <a:r>
            <a:rPr lang="ja-JP" altLang="en-US" sz="1400">
              <a:latin typeface="ＭＳ Ｐゴシック"/>
              <a:ea typeface="ＭＳ Ｐゴシック"/>
            </a:rPr>
            <a:t>　</a:t>
          </a:r>
          <a:r>
            <a:rPr lang="ja-JP" altLang="en-US" sz="1600">
              <a:latin typeface="ＭＳ Ｐゴシック"/>
              <a:ea typeface="ＭＳ Ｐゴシック"/>
            </a:rPr>
            <a:t>なお、前年度と比較して、一般会計と国民健康保険特別会計で黒字額が増加したため、全体の黒字額は増加した。</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一般会計等に係る地方債の償還の進展により、元利償還金は年々減少しているため、実質公債費比率の</a:t>
          </a:r>
          <a:r>
            <a:rPr lang="ja-JP" altLang="ja-JP" sz="1400" b="0" i="0" baseline="0">
              <a:solidFill>
                <a:schemeClr val="dk1"/>
              </a:solidFill>
              <a:effectLst/>
              <a:latin typeface="ＭＳ Ｐゴシック"/>
              <a:ea typeface="ＭＳ Ｐゴシック"/>
              <a:cs typeface="+mn-cs"/>
            </a:rPr>
            <a:t>分子は年々減少している。</a:t>
          </a:r>
        </a:p>
        <a:p>
          <a:r>
            <a:rPr lang="ja-JP" altLang="ja-JP" sz="1400" b="0" i="0" baseline="0">
              <a:solidFill>
                <a:schemeClr val="dk1"/>
              </a:solidFill>
              <a:effectLst/>
              <a:latin typeface="ＭＳ Ｐゴシック"/>
              <a:ea typeface="ＭＳ Ｐゴシック"/>
              <a:cs typeface="+mn-cs"/>
            </a:rPr>
            <a:t>　今後も起債の新規発行の抑制等により、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起債の新規発行の抑制等による一般会計等に係る地方債残高の減少、下水道事業特別会計に係る地方債残高の減少による公営企業債繰入見込額の減少等により、将来負担額は減少している。　</a:t>
          </a:r>
        </a:p>
        <a:p>
          <a:r>
            <a:rPr lang="ja-JP" altLang="ja-JP" sz="1400" b="0" i="0" baseline="0">
              <a:solidFill>
                <a:schemeClr val="dk1"/>
              </a:solidFill>
              <a:effectLst/>
              <a:latin typeface="ＭＳ Ｐゴシック"/>
              <a:ea typeface="ＭＳ Ｐゴシック"/>
              <a:cs typeface="+mn-cs"/>
            </a:rPr>
            <a:t>　また、充当可能財源等は、充当可能基金が増加しているが、充当可能特定歳入及び基準財政需要額算入見込額が減少傾向のため、全体として減少している。</a:t>
          </a:r>
        </a:p>
        <a:p>
          <a:r>
            <a:rPr lang="ja-JP" altLang="ja-JP" sz="1400" b="0" i="0" baseline="0">
              <a:solidFill>
                <a:schemeClr val="dk1"/>
              </a:solidFill>
              <a:effectLst/>
              <a:latin typeface="ＭＳ Ｐゴシック"/>
              <a:ea typeface="ＭＳ Ｐゴシック"/>
              <a:cs typeface="+mn-cs"/>
            </a:rPr>
            <a:t>　将来負担比率の分子としては、年々減少しており、今後も地方債残高の縮小等に努め、分子の減少を図る。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財政調整基金は、新型コロナウイルス感染症対策等により、前年度に比べ58百万円減少した。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その他目的基金は、国営農地再編整備事業負担金支払基金の積立等により、前年度に比べ14百万円増加した。</a:t>
          </a:r>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Ｐゴシック"/>
              <a:cs typeface="+mn-cs"/>
            </a:rPr>
            <a:t>　基金全体では、前年度に比べ44百万円の減額となった。</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（今後の方針）</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　</a:t>
          </a:r>
          <a:r>
            <a:rPr kumimoji="1" lang="ja-JP" altLang="en-US" sz="1300">
              <a:solidFill>
                <a:schemeClr val="dk1"/>
              </a:solidFill>
              <a:effectLst/>
              <a:latin typeface="ＭＳ Ｐゴシック"/>
              <a:ea typeface="ＭＳ Ｐゴシック"/>
              <a:cs typeface="+mn-cs"/>
            </a:rPr>
            <a:t>基金の使途の明確化を図るために、個々の特定目的基金に積み立てていくことを予定している。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森林環境基金：森林環境整備や木材利用の促進等。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新型コロナ助け合い基金：町民及び事業者への支援や感染症対策。</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公共施設整備基金：前年度と同程度。</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地域福祉基金：残高の変動はない。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国営農地再編整備事業負担金支払基金：前年度に比べ10百万円増加した。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森林環境基金：前年度に比べ3百万円増加した。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新型コロナ助け合い基金：令和２年度に設置。残高1百万円。</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地域福祉基金：当面現状の残高を維持する。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国営農地再編整備事業負担金支払基金：国営農地再編整備事業負担金を一括償還した場合の初年度償還額を目標に積み立てる。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森林環境基金：森林環境譲与税を原資として積み立て、必要に応じて森林環境整備や木材利用の促進等に活用する。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新型コロナ助け合い基金：必要に応じて町民及び事業者への支援や感染症対策に活用する。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新型コロナウイルス感染症対策等により、前年度に比べ58百万円減少した。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15,002
14,932
50.42
8,336,269
8,086,444
186,311
4,071,959
5,546,808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47.0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有形固定資産減価償却率は、同水準で推移しており、類似団体平均をやや下回っている。</a:t>
          </a:r>
        </a:p>
        <a:p>
          <a:r>
            <a:rPr kumimoji="1" lang="ja-JP" altLang="en-US" sz="1100">
              <a:latin typeface="ＭＳ Ｐゴシック"/>
              <a:ea typeface="ＭＳ Ｐゴシック"/>
            </a:rPr>
            <a:t>　公共施設等総合管理計画に基づき、複合化・集約化・廃止等による資産総量の適正化及び長寿命化対策を実施しており、取組の効果が表れていると考えられる。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8140" cy="22479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4814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8140" cy="22542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782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8140" cy="22415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20839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8140"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66864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8140"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39877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8140" cy="22542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12889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E00-000044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6350</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flipV="1">
          <a:off x="4760595" y="540702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104775</xdr:rowOff>
    </xdr:from>
    <xdr:ext cx="403860" cy="259080"/>
    <xdr:sp macro="" textlink="">
      <xdr:nvSpPr>
        <xdr:cNvPr id="70" name="有形固定資産減価償却率最小値テキスト">
          <a:extLst>
            <a:ext uri="{FF2B5EF4-FFF2-40B4-BE49-F238E27FC236}">
              <a16:creationId xmlns:a16="http://schemas.microsoft.com/office/drawing/2014/main" id="{00000000-0008-0000-0E00-000046000000}"/>
            </a:ext>
          </a:extLst>
        </xdr:cNvPr>
        <xdr:cNvSpPr txBox="1"/>
      </xdr:nvSpPr>
      <xdr:spPr>
        <a:xfrm>
          <a:off x="4813300" y="6705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670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123825</xdr:rowOff>
    </xdr:from>
    <xdr:ext cx="403860" cy="257810"/>
    <xdr:sp macro="" textlink="">
      <xdr:nvSpPr>
        <xdr:cNvPr id="72" name="有形固定資産減価償却率最大値テキスト">
          <a:extLst>
            <a:ext uri="{FF2B5EF4-FFF2-40B4-BE49-F238E27FC236}">
              <a16:creationId xmlns:a16="http://schemas.microsoft.com/office/drawing/2014/main" id="{00000000-0008-0000-0E00-000048000000}"/>
            </a:ext>
          </a:extLst>
        </xdr:cNvPr>
        <xdr:cNvSpPr txBox="1"/>
      </xdr:nvSpPr>
      <xdr:spPr>
        <a:xfrm>
          <a:off x="4813300" y="5181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6350</xdr:rowOff>
    </xdr:from>
    <xdr:to>
      <xdr:col>23</xdr:col>
      <xdr:colOff>174625</xdr:colOff>
      <xdr:row>27</xdr:row>
      <xdr:rowOff>6350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540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96520</xdr:rowOff>
    </xdr:from>
    <xdr:ext cx="403860" cy="259080"/>
    <xdr:sp macro="" textlink="">
      <xdr:nvSpPr>
        <xdr:cNvPr id="74" name="有形固定資産減価償却率平均値テキスト">
          <a:extLst>
            <a:ext uri="{FF2B5EF4-FFF2-40B4-BE49-F238E27FC236}">
              <a16:creationId xmlns:a16="http://schemas.microsoft.com/office/drawing/2014/main" id="{00000000-0008-0000-0E00-00004A000000}"/>
            </a:ext>
          </a:extLst>
        </xdr:cNvPr>
        <xdr:cNvSpPr txBox="1"/>
      </xdr:nvSpPr>
      <xdr:spPr>
        <a:xfrm>
          <a:off x="4813300" y="601154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118110</xdr:rowOff>
    </xdr:from>
    <xdr:to>
      <xdr:col>23</xdr:col>
      <xdr:colOff>136525</xdr:colOff>
      <xdr:row>31</xdr:row>
      <xdr:rowOff>48260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711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74930</xdr:rowOff>
    </xdr:from>
    <xdr:to>
      <xdr:col>19</xdr:col>
      <xdr:colOff>187325</xdr:colOff>
      <xdr:row>31</xdr:row>
      <xdr:rowOff>5080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000500" y="598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58420</xdr:rowOff>
    </xdr:from>
    <xdr:to>
      <xdr:col>11</xdr:col>
      <xdr:colOff>187325</xdr:colOff>
      <xdr:row>30</xdr:row>
      <xdr:rowOff>160020</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2476500" y="59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157480</xdr:rowOff>
    </xdr:from>
    <xdr:to>
      <xdr:col>7</xdr:col>
      <xdr:colOff>187325</xdr:colOff>
      <xdr:row>30</xdr:row>
      <xdr:rowOff>87630</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1714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30</xdr:row>
      <xdr:rowOff>58420</xdr:rowOff>
    </xdr:from>
    <xdr:to>
      <xdr:col>23</xdr:col>
      <xdr:colOff>136525</xdr:colOff>
      <xdr:row>30</xdr:row>
      <xdr:rowOff>160020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7117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81280</xdr:rowOff>
    </xdr:from>
    <xdr:ext cx="403860" cy="259080"/>
    <xdr:sp macro="" textlink="">
      <xdr:nvSpPr>
        <xdr:cNvPr id="86" name="有形固定資産減価償却率該当値テキスト">
          <a:extLst>
            <a:ext uri="{FF2B5EF4-FFF2-40B4-BE49-F238E27FC236}">
              <a16:creationId xmlns:a16="http://schemas.microsoft.com/office/drawing/2014/main" id="{00000000-0008-0000-0E00-000056000000}"/>
            </a:ext>
          </a:extLst>
        </xdr:cNvPr>
        <xdr:cNvSpPr txBox="1"/>
      </xdr:nvSpPr>
      <xdr:spPr>
        <a:xfrm>
          <a:off x="4813300" y="5824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109220</xdr:rowOff>
    </xdr:from>
    <xdr:to>
      <xdr:col>23</xdr:col>
      <xdr:colOff>85725</xdr:colOff>
      <xdr:row>30</xdr:row>
      <xdr:rowOff>117475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4051300" y="6024245"/>
          <a:ext cx="711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93980</xdr:rowOff>
    </xdr:from>
    <xdr:to>
      <xdr:col>15</xdr:col>
      <xdr:colOff>187325</xdr:colOff>
      <xdr:row>31</xdr:row>
      <xdr:rowOff>24130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3238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144780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3289300" y="603250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47625</xdr:rowOff>
    </xdr:from>
    <xdr:to>
      <xdr:col>11</xdr:col>
      <xdr:colOff>187325</xdr:colOff>
      <xdr:row>30</xdr:row>
      <xdr:rowOff>149225</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2476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98425</xdr:rowOff>
    </xdr:from>
    <xdr:to>
      <xdr:col>15</xdr:col>
      <xdr:colOff>136525</xdr:colOff>
      <xdr:row>30</xdr:row>
      <xdr:rowOff>144780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2527300" y="601345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98425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1765300" y="597852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167640</xdr:rowOff>
    </xdr:from>
    <xdr:ext cx="403860" cy="257810"/>
    <xdr:sp macro="" textlink="">
      <xdr:nvSpPr>
        <xdr:cNvPr id="95" name="n_1aveValue有形固定資産減価償却率">
          <a:extLst>
            <a:ext uri="{FF2B5EF4-FFF2-40B4-BE49-F238E27FC236}">
              <a16:creationId xmlns:a16="http://schemas.microsoft.com/office/drawing/2014/main" id="{00000000-0008-0000-0E00-00005F000000}"/>
            </a:ext>
          </a:extLst>
        </xdr:cNvPr>
        <xdr:cNvSpPr txBox="1"/>
      </xdr:nvSpPr>
      <xdr:spPr>
        <a:xfrm>
          <a:off x="3836035" y="6082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13335</xdr:rowOff>
    </xdr:from>
    <xdr:ext cx="403860" cy="259080"/>
    <xdr:sp macro="" textlink="">
      <xdr:nvSpPr>
        <xdr:cNvPr id="96" name="n_2aveValue有形固定資産減価償却率">
          <a:extLst>
            <a:ext uri="{FF2B5EF4-FFF2-40B4-BE49-F238E27FC236}">
              <a16:creationId xmlns:a16="http://schemas.microsoft.com/office/drawing/2014/main" id="{00000000-0008-0000-0E00-000060000000}"/>
            </a:ext>
          </a:extLst>
        </xdr:cNvPr>
        <xdr:cNvSpPr txBox="1"/>
      </xdr:nvSpPr>
      <xdr:spPr>
        <a:xfrm>
          <a:off x="3086735" y="5756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151130</xdr:rowOff>
    </xdr:from>
    <xdr:ext cx="403860" cy="259080"/>
    <xdr:sp macro="" textlink="">
      <xdr:nvSpPr>
        <xdr:cNvPr id="97" name="n_3aveValue有形固定資産減価償却率">
          <a:extLst>
            <a:ext uri="{FF2B5EF4-FFF2-40B4-BE49-F238E27FC236}">
              <a16:creationId xmlns:a16="http://schemas.microsoft.com/office/drawing/2014/main" id="{00000000-0008-0000-0E00-000061000000}"/>
            </a:ext>
          </a:extLst>
        </xdr:cNvPr>
        <xdr:cNvSpPr txBox="1"/>
      </xdr:nvSpPr>
      <xdr:spPr>
        <a:xfrm>
          <a:off x="2324735" y="606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104140</xdr:rowOff>
    </xdr:from>
    <xdr:ext cx="403860" cy="259080"/>
    <xdr:sp macro="" textlink="">
      <xdr:nvSpPr>
        <xdr:cNvPr id="98" name="n_4aveValue有形固定資産減価償却率">
          <a:extLst>
            <a:ext uri="{FF2B5EF4-FFF2-40B4-BE49-F238E27FC236}">
              <a16:creationId xmlns:a16="http://schemas.microsoft.com/office/drawing/2014/main" id="{00000000-0008-0000-0E00-000062000000}"/>
            </a:ext>
          </a:extLst>
        </xdr:cNvPr>
        <xdr:cNvSpPr txBox="1"/>
      </xdr:nvSpPr>
      <xdr:spPr>
        <a:xfrm>
          <a:off x="1562735" y="5676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13335</xdr:rowOff>
    </xdr:from>
    <xdr:ext cx="403860" cy="259080"/>
    <xdr:sp macro="" textlink="">
      <xdr:nvSpPr>
        <xdr:cNvPr id="99" name="n_1mainValue有形固定資産減価償却率">
          <a:extLst>
            <a:ext uri="{FF2B5EF4-FFF2-40B4-BE49-F238E27FC236}">
              <a16:creationId xmlns:a16="http://schemas.microsoft.com/office/drawing/2014/main" id="{00000000-0008-0000-0E00-000063000000}"/>
            </a:ext>
          </a:extLst>
        </xdr:cNvPr>
        <xdr:cNvSpPr txBox="1"/>
      </xdr:nvSpPr>
      <xdr:spPr>
        <a:xfrm>
          <a:off x="3836035" y="5756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15240</xdr:rowOff>
    </xdr:from>
    <xdr:ext cx="403860" cy="259080"/>
    <xdr:sp macro="" textlink="">
      <xdr:nvSpPr>
        <xdr:cNvPr id="100" name="n_2mainValue有形固定資産減価償却率">
          <a:extLst>
            <a:ext uri="{FF2B5EF4-FFF2-40B4-BE49-F238E27FC236}">
              <a16:creationId xmlns:a16="http://schemas.microsoft.com/office/drawing/2014/main" id="{00000000-0008-0000-0E00-000064000000}"/>
            </a:ext>
          </a:extLst>
        </xdr:cNvPr>
        <xdr:cNvSpPr txBox="1"/>
      </xdr:nvSpPr>
      <xdr:spPr>
        <a:xfrm>
          <a:off x="3086735" y="6101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166370</xdr:rowOff>
    </xdr:from>
    <xdr:ext cx="403860" cy="257810"/>
    <xdr:sp macro="" textlink="">
      <xdr:nvSpPr>
        <xdr:cNvPr id="101" name="n_3mainValue有形固定資産減価償却率">
          <a:extLst>
            <a:ext uri="{FF2B5EF4-FFF2-40B4-BE49-F238E27FC236}">
              <a16:creationId xmlns:a16="http://schemas.microsoft.com/office/drawing/2014/main" id="{00000000-0008-0000-0E00-000065000000}"/>
            </a:ext>
          </a:extLst>
        </xdr:cNvPr>
        <xdr:cNvSpPr txBox="1"/>
      </xdr:nvSpPr>
      <xdr:spPr>
        <a:xfrm>
          <a:off x="2324735" y="5738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105410</xdr:rowOff>
    </xdr:from>
    <xdr:ext cx="403860" cy="259080"/>
    <xdr:sp macro="" textlink="">
      <xdr:nvSpPr>
        <xdr:cNvPr id="102" name="n_4mainValue有形固定資産減価償却率">
          <a:extLst>
            <a:ext uri="{FF2B5EF4-FFF2-40B4-BE49-F238E27FC236}">
              <a16:creationId xmlns:a16="http://schemas.microsoft.com/office/drawing/2014/main" id="{00000000-0008-0000-0E00-000066000000}"/>
            </a:ext>
          </a:extLst>
        </xdr:cNvPr>
        <xdr:cNvSpPr txBox="1"/>
      </xdr:nvSpPr>
      <xdr:spPr>
        <a:xfrm>
          <a:off x="1562735" y="6020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債務償還比率は、類似団体平均を上回っており、主な要因としては、下水道事業特別会計に係る公営企業債繰入見込額が多額であることが考えられる。</a:t>
          </a:r>
        </a:p>
        <a:p>
          <a:r>
            <a:rPr kumimoji="1" lang="ja-JP" altLang="en-US" sz="1100">
              <a:latin typeface="ＭＳ Ｐゴシック"/>
              <a:ea typeface="ＭＳ Ｐゴシック"/>
            </a:rPr>
            <a:t>　しかし、類似団体平均との差は縮まりつつあり、今後とも、地方債の新規発行の抑制を行うなど、債務償還比率の改善に努める。</a:t>
          </a: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33</xdr:row>
      <xdr:rowOff>156845</xdr:rowOff>
    </xdr:from>
    <xdr:ext cx="482600" cy="22415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5862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31</xdr:row>
      <xdr:rowOff>67945</xdr:rowOff>
    </xdr:from>
    <xdr:ext cx="482600"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756900" y="61544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0957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7226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61595</xdr:rowOff>
    </xdr:from>
    <xdr:ext cx="307975"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21590</xdr:colOff>
      <xdr:row>34</xdr:row>
      <xdr:rowOff>149225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38480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153035</xdr:rowOff>
    </xdr:from>
    <xdr:ext cx="559435"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75386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149225</xdr:rowOff>
    </xdr:from>
    <xdr:to>
      <xdr:col>76</xdr:col>
      <xdr:colOff>111125</xdr:colOff>
      <xdr:row>34</xdr:row>
      <xdr:rowOff>149225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75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102235</xdr:rowOff>
    </xdr:from>
    <xdr:ext cx="339090" cy="258445"/>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1600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92710</xdr:rowOff>
    </xdr:from>
    <xdr:ext cx="468630" cy="259080"/>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66483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69850</xdr:rowOff>
    </xdr:from>
    <xdr:to>
      <xdr:col>76</xdr:col>
      <xdr:colOff>73025</xdr:colOff>
      <xdr:row>29</xdr:row>
      <xdr:rowOff>171450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99060</xdr:rowOff>
    </xdr:from>
    <xdr:to>
      <xdr:col>72</xdr:col>
      <xdr:colOff>123825</xdr:colOff>
      <xdr:row>30</xdr:row>
      <xdr:rowOff>29210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79375</xdr:rowOff>
    </xdr:from>
    <xdr:to>
      <xdr:col>68</xdr:col>
      <xdr:colOff>123825</xdr:colOff>
      <xdr:row>30</xdr:row>
      <xdr:rowOff>9525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88265</xdr:rowOff>
    </xdr:from>
    <xdr:to>
      <xdr:col>64</xdr:col>
      <xdr:colOff>123825</xdr:colOff>
      <xdr:row>30</xdr:row>
      <xdr:rowOff>18415</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103505</xdr:rowOff>
    </xdr:from>
    <xdr:to>
      <xdr:col>60</xdr:col>
      <xdr:colOff>123825</xdr:colOff>
      <xdr:row>30</xdr:row>
      <xdr:rowOff>33655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170815</xdr:rowOff>
    </xdr:from>
    <xdr:to>
      <xdr:col>76</xdr:col>
      <xdr:colOff>73025</xdr:colOff>
      <xdr:row>30</xdr:row>
      <xdr:rowOff>100965</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149225</xdr:rowOff>
    </xdr:from>
    <xdr:ext cx="468630" cy="259080"/>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5892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17780</xdr:rowOff>
    </xdr:from>
    <xdr:to>
      <xdr:col>72</xdr:col>
      <xdr:colOff>123825</xdr:colOff>
      <xdr:row>30</xdr:row>
      <xdr:rowOff>119380</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50165</xdr:rowOff>
    </xdr:from>
    <xdr:to>
      <xdr:col>76</xdr:col>
      <xdr:colOff>22225</xdr:colOff>
      <xdr:row>30</xdr:row>
      <xdr:rowOff>68580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4084300" y="5965190"/>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2540</xdr:rowOff>
    </xdr:from>
    <xdr:to>
      <xdr:col>68</xdr:col>
      <xdr:colOff>123825</xdr:colOff>
      <xdr:row>30</xdr:row>
      <xdr:rowOff>104140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53340</xdr:rowOff>
    </xdr:from>
    <xdr:to>
      <xdr:col>72</xdr:col>
      <xdr:colOff>73025</xdr:colOff>
      <xdr:row>30</xdr:row>
      <xdr:rowOff>68580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13322300" y="596836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79375</xdr:rowOff>
    </xdr:from>
    <xdr:to>
      <xdr:col>64</xdr:col>
      <xdr:colOff>123825</xdr:colOff>
      <xdr:row>31</xdr:row>
      <xdr:rowOff>9525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53340</xdr:rowOff>
    </xdr:from>
    <xdr:to>
      <xdr:col>68</xdr:col>
      <xdr:colOff>73025</xdr:colOff>
      <xdr:row>30</xdr:row>
      <xdr:rowOff>130175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596836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21590</xdr:rowOff>
    </xdr:from>
    <xdr:to>
      <xdr:col>60</xdr:col>
      <xdr:colOff>123825</xdr:colOff>
      <xdr:row>31</xdr:row>
      <xdr:rowOff>123190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130175</xdr:rowOff>
    </xdr:from>
    <xdr:to>
      <xdr:col>64</xdr:col>
      <xdr:colOff>73025</xdr:colOff>
      <xdr:row>31</xdr:row>
      <xdr:rowOff>72390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1798300" y="6045200"/>
          <a:ext cx="762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45720</xdr:rowOff>
    </xdr:from>
    <xdr:ext cx="468630" cy="259080"/>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617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26035</xdr:rowOff>
    </xdr:from>
    <xdr:ext cx="468630" cy="25908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598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34925</xdr:rowOff>
    </xdr:from>
    <xdr:ext cx="468630" cy="259080"/>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607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50165</xdr:rowOff>
    </xdr:from>
    <xdr:ext cx="468630"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622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110490</xdr:rowOff>
    </xdr:from>
    <xdr:ext cx="468630" cy="257810"/>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6025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95250</xdr:rowOff>
    </xdr:from>
    <xdr:ext cx="468630" cy="25908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6010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635</xdr:rowOff>
    </xdr:from>
    <xdr:ext cx="468630" cy="259080"/>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6087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114300</xdr:rowOff>
    </xdr:from>
    <xdr:ext cx="468630" cy="259080"/>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6200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15,002
14,932
50.42
8,336,269
8,086,444
186,311
4,071,959
5,546,808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47.0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09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66991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68580</xdr:rowOff>
    </xdr:from>
    <xdr:ext cx="405130" cy="259080"/>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9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130175</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445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xdr:rowOff>
    </xdr:from>
    <xdr:to>
      <xdr:col>24</xdr:col>
      <xdr:colOff>152400</xdr:colOff>
      <xdr:row>33</xdr:row>
      <xdr:rowOff>12065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66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104140</xdr:rowOff>
    </xdr:from>
    <xdr:ext cx="405130" cy="25908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76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125730</xdr:rowOff>
    </xdr:from>
    <xdr:to>
      <xdr:col>24</xdr:col>
      <xdr:colOff>114300</xdr:colOff>
      <xdr:row>37</xdr:row>
      <xdr:rowOff>55880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73660</xdr:rowOff>
    </xdr:from>
    <xdr:to>
      <xdr:col>20</xdr:col>
      <xdr:colOff>38100</xdr:colOff>
      <xdr:row>37</xdr:row>
      <xdr:rowOff>3810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55245</xdr:rowOff>
    </xdr:from>
    <xdr:to>
      <xdr:col>15</xdr:col>
      <xdr:colOff>101600</xdr:colOff>
      <xdr:row>36</xdr:row>
      <xdr:rowOff>156845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34290</xdr:rowOff>
    </xdr:from>
    <xdr:to>
      <xdr:col>10</xdr:col>
      <xdr:colOff>165100</xdr:colOff>
      <xdr:row>36</xdr:row>
      <xdr:rowOff>135890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6985</xdr:rowOff>
    </xdr:from>
    <xdr:to>
      <xdr:col>6</xdr:col>
      <xdr:colOff>38100</xdr:colOff>
      <xdr:row>36</xdr:row>
      <xdr:rowOff>109220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100965</xdr:rowOff>
    </xdr:from>
    <xdr:to>
      <xdr:col>24</xdr:col>
      <xdr:colOff>114300</xdr:colOff>
      <xdr:row>37</xdr:row>
      <xdr:rowOff>31115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123825</xdr:rowOff>
    </xdr:from>
    <xdr:ext cx="405130" cy="25781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124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75565</xdr:rowOff>
    </xdr:from>
    <xdr:to>
      <xdr:col>20</xdr:col>
      <xdr:colOff>38100</xdr:colOff>
      <xdr:row>37</xdr:row>
      <xdr:rowOff>6350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126365</xdr:rowOff>
    </xdr:from>
    <xdr:to>
      <xdr:col>24</xdr:col>
      <xdr:colOff>63500</xdr:colOff>
      <xdr:row>36</xdr:row>
      <xdr:rowOff>151765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2985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98425</xdr:rowOff>
    </xdr:from>
    <xdr:to>
      <xdr:col>15</xdr:col>
      <xdr:colOff>101600</xdr:colOff>
      <xdr:row>37</xdr:row>
      <xdr:rowOff>29210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126365</xdr:rowOff>
    </xdr:from>
    <xdr:to>
      <xdr:col>19</xdr:col>
      <xdr:colOff>177800</xdr:colOff>
      <xdr:row>36</xdr:row>
      <xdr:rowOff>149225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2985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148590</xdr:rowOff>
    </xdr:from>
    <xdr:to>
      <xdr:col>10</xdr:col>
      <xdr:colOff>165100</xdr:colOff>
      <xdr:row>36</xdr:row>
      <xdr:rowOff>78740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27940</xdr:rowOff>
    </xdr:from>
    <xdr:to>
      <xdr:col>15</xdr:col>
      <xdr:colOff>50800</xdr:colOff>
      <xdr:row>36</xdr:row>
      <xdr:rowOff>149225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2001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135255</xdr:rowOff>
    </xdr:from>
    <xdr:to>
      <xdr:col>6</xdr:col>
      <xdr:colOff>38100</xdr:colOff>
      <xdr:row>36</xdr:row>
      <xdr:rowOff>65405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14605</xdr:rowOff>
    </xdr:from>
    <xdr:to>
      <xdr:col>10</xdr:col>
      <xdr:colOff>114300</xdr:colOff>
      <xdr:row>36</xdr:row>
      <xdr:rowOff>27940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1868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20320</xdr:rowOff>
    </xdr:from>
    <xdr:ext cx="405130" cy="257810"/>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021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1905</xdr:rowOff>
    </xdr:from>
    <xdr:ext cx="403860" cy="259080"/>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002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127000</xdr:rowOff>
    </xdr:from>
    <xdr:ext cx="403860" cy="259080"/>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299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99695</xdr:rowOff>
    </xdr:from>
    <xdr:ext cx="403860" cy="25781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271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168275</xdr:rowOff>
    </xdr:from>
    <xdr:ext cx="405130" cy="257810"/>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340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19685</xdr:rowOff>
    </xdr:from>
    <xdr:ext cx="403860" cy="257810"/>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363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95250</xdr:rowOff>
    </xdr:from>
    <xdr:ext cx="403860" cy="259080"/>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5924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81915</xdr:rowOff>
    </xdr:from>
    <xdr:ext cx="403860" cy="259080"/>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5911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118745</xdr:rowOff>
    </xdr:from>
    <xdr:to>
      <xdr:col>54</xdr:col>
      <xdr:colOff>189865</xdr:colOff>
      <xdr:row>41</xdr:row>
      <xdr:rowOff>148590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94804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152400</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8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148590</xdr:rowOff>
    </xdr:from>
    <xdr:to>
      <xdr:col>55</xdr:col>
      <xdr:colOff>88900</xdr:colOff>
      <xdr:row>41</xdr:row>
      <xdr:rowOff>148590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65405</xdr:rowOff>
    </xdr:from>
    <xdr:ext cx="534670" cy="257810"/>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7232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67.777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118745</xdr:rowOff>
    </xdr:from>
    <xdr:to>
      <xdr:col>55</xdr:col>
      <xdr:colOff>88900</xdr:colOff>
      <xdr:row>34</xdr:row>
      <xdr:rowOff>118745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94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109220</xdr:rowOff>
    </xdr:from>
    <xdr:ext cx="534670" cy="257810"/>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6243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86360</xdr:rowOff>
    </xdr:from>
    <xdr:to>
      <xdr:col>55</xdr:col>
      <xdr:colOff>50800</xdr:colOff>
      <xdr:row>40</xdr:row>
      <xdr:rowOff>15875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154940</xdr:rowOff>
    </xdr:from>
    <xdr:to>
      <xdr:col>50</xdr:col>
      <xdr:colOff>165100</xdr:colOff>
      <xdr:row>37</xdr:row>
      <xdr:rowOff>84455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4445</xdr:rowOff>
    </xdr:from>
    <xdr:to>
      <xdr:col>41</xdr:col>
      <xdr:colOff>101600</xdr:colOff>
      <xdr:row>37</xdr:row>
      <xdr:rowOff>106045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156845</xdr:rowOff>
    </xdr:from>
    <xdr:to>
      <xdr:col>36</xdr:col>
      <xdr:colOff>165100</xdr:colOff>
      <xdr:row>40</xdr:row>
      <xdr:rowOff>86995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84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99060</xdr:rowOff>
    </xdr:from>
    <xdr:to>
      <xdr:col>55</xdr:col>
      <xdr:colOff>50800</xdr:colOff>
      <xdr:row>41</xdr:row>
      <xdr:rowOff>29210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77470</xdr:rowOff>
    </xdr:from>
    <xdr:ext cx="534670" cy="257810"/>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935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149860</xdr:rowOff>
    </xdr:from>
    <xdr:to>
      <xdr:col>55</xdr:col>
      <xdr:colOff>0</xdr:colOff>
      <xdr:row>40</xdr:row>
      <xdr:rowOff>152400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70078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112395</xdr:rowOff>
    </xdr:from>
    <xdr:to>
      <xdr:col>46</xdr:col>
      <xdr:colOff>38100</xdr:colOff>
      <xdr:row>41</xdr:row>
      <xdr:rowOff>42545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163195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7010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113665</xdr:rowOff>
    </xdr:from>
    <xdr:to>
      <xdr:col>41</xdr:col>
      <xdr:colOff>101600</xdr:colOff>
      <xdr:row>41</xdr:row>
      <xdr:rowOff>43815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163195</xdr:rowOff>
    </xdr:from>
    <xdr:to>
      <xdr:col>45</xdr:col>
      <xdr:colOff>177800</xdr:colOff>
      <xdr:row>40</xdr:row>
      <xdr:rowOff>164465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7021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50165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97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164465</xdr:rowOff>
    </xdr:from>
    <xdr:to>
      <xdr:col>41</xdr:col>
      <xdr:colOff>50800</xdr:colOff>
      <xdr:row>40</xdr:row>
      <xdr:rowOff>170815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70224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35</xdr:row>
      <xdr:rowOff>100965</xdr:rowOff>
    </xdr:from>
    <xdr:ext cx="534670" cy="257810"/>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101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35</xdr:row>
      <xdr:rowOff>69215</xdr:rowOff>
    </xdr:from>
    <xdr:ext cx="533400" cy="259080"/>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069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35</xdr:row>
      <xdr:rowOff>122555</xdr:rowOff>
    </xdr:from>
    <xdr:ext cx="533400" cy="257810"/>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123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103505</xdr:rowOff>
    </xdr:from>
    <xdr:ext cx="533400" cy="25908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618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22860</xdr:rowOff>
    </xdr:from>
    <xdr:ext cx="534670" cy="259080"/>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705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33655</xdr:rowOff>
    </xdr:from>
    <xdr:ext cx="533400" cy="258445"/>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7063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35560</xdr:rowOff>
    </xdr:from>
    <xdr:ext cx="533400" cy="25908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7065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41275</xdr:rowOff>
    </xdr:from>
    <xdr:ext cx="533400" cy="257810"/>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7070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135255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98330"/>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139065</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40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135255</xdr:rowOff>
    </xdr:from>
    <xdr:to>
      <xdr:col>24</xdr:col>
      <xdr:colOff>152400</xdr:colOff>
      <xdr:row>63</xdr:row>
      <xdr:rowOff>135255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3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7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76200</xdr:rowOff>
    </xdr:from>
    <xdr:ext cx="405130" cy="25781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632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68580</xdr:rowOff>
    </xdr:from>
    <xdr:to>
      <xdr:col>20</xdr:col>
      <xdr:colOff>38100</xdr:colOff>
      <xdr:row>60</xdr:row>
      <xdr:rowOff>170180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48895</xdr:rowOff>
    </xdr:from>
    <xdr:to>
      <xdr:col>10</xdr:col>
      <xdr:colOff>165100</xdr:colOff>
      <xdr:row>60</xdr:row>
      <xdr:rowOff>150495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15875</xdr:rowOff>
    </xdr:from>
    <xdr:to>
      <xdr:col>6</xdr:col>
      <xdr:colOff>38100</xdr:colOff>
      <xdr:row>60</xdr:row>
      <xdr:rowOff>117475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151765</xdr:rowOff>
    </xdr:from>
    <xdr:to>
      <xdr:col>24</xdr:col>
      <xdr:colOff>114300</xdr:colOff>
      <xdr:row>59</xdr:row>
      <xdr:rowOff>81915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3175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947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135255</xdr:rowOff>
    </xdr:from>
    <xdr:to>
      <xdr:col>20</xdr:col>
      <xdr:colOff>38100</xdr:colOff>
      <xdr:row>59</xdr:row>
      <xdr:rowOff>65405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14605</xdr:rowOff>
    </xdr:from>
    <xdr:to>
      <xdr:col>24</xdr:col>
      <xdr:colOff>63500</xdr:colOff>
      <xdr:row>59</xdr:row>
      <xdr:rowOff>31115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1301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14605</xdr:rowOff>
    </xdr:from>
    <xdr:to>
      <xdr:col>19</xdr:col>
      <xdr:colOff>177800</xdr:colOff>
      <xdr:row>60</xdr:row>
      <xdr:rowOff>22860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13015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117475</xdr:rowOff>
    </xdr:from>
    <xdr:to>
      <xdr:col>10</xdr:col>
      <xdr:colOff>165100</xdr:colOff>
      <xdr:row>60</xdr:row>
      <xdr:rowOff>47625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168275</xdr:rowOff>
    </xdr:from>
    <xdr:to>
      <xdr:col>15</xdr:col>
      <xdr:colOff>50800</xdr:colOff>
      <xdr:row>60</xdr:row>
      <xdr:rowOff>22860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2838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68580</xdr:rowOff>
    </xdr:from>
    <xdr:to>
      <xdr:col>6</xdr:col>
      <xdr:colOff>38100</xdr:colOff>
      <xdr:row>59</xdr:row>
      <xdr:rowOff>170180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119380</xdr:rowOff>
    </xdr:from>
    <xdr:to>
      <xdr:col>10</xdr:col>
      <xdr:colOff>114300</xdr:colOff>
      <xdr:row>59</xdr:row>
      <xdr:rowOff>168275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349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161290</xdr:rowOff>
    </xdr:from>
    <xdr:ext cx="405130" cy="259080"/>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448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156210</xdr:rowOff>
    </xdr:from>
    <xdr:ext cx="403860" cy="257810"/>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443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141605</xdr:rowOff>
    </xdr:from>
    <xdr:ext cx="403860" cy="259080"/>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428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109220</xdr:rowOff>
    </xdr:from>
    <xdr:ext cx="403860" cy="25781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396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81915</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9854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90170</xdr:rowOff>
    </xdr:from>
    <xdr:ext cx="403860" cy="25908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034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64135</xdr:rowOff>
    </xdr:from>
    <xdr:ext cx="403860" cy="25781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008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15240</xdr:rowOff>
    </xdr:from>
    <xdr:ext cx="403860" cy="25908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33020</xdr:rowOff>
    </xdr:from>
    <xdr:to>
      <xdr:col>54</xdr:col>
      <xdr:colOff>189865</xdr:colOff>
      <xdr:row>64</xdr:row>
      <xdr:rowOff>73025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46277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76835</xdr:rowOff>
    </xdr:from>
    <xdr:ext cx="469900" cy="257810"/>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F00-0000E5000000}"/>
            </a:ext>
          </a:extLst>
        </xdr:cNvPr>
        <xdr:cNvSpPr txBox="1"/>
      </xdr:nvSpPr>
      <xdr:spPr>
        <a:xfrm>
          <a:off x="10515600" y="11049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73025</xdr:rowOff>
    </xdr:from>
    <xdr:to>
      <xdr:col>55</xdr:col>
      <xdr:colOff>88900</xdr:colOff>
      <xdr:row>64</xdr:row>
      <xdr:rowOff>73025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151130</xdr:rowOff>
    </xdr:from>
    <xdr:ext cx="690245" cy="259080"/>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F00-0000E7000000}"/>
            </a:ext>
          </a:extLst>
        </xdr:cNvPr>
        <xdr:cNvSpPr txBox="1"/>
      </xdr:nvSpPr>
      <xdr:spPr>
        <a:xfrm>
          <a:off x="10515600" y="92379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1,248,892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33020</xdr:rowOff>
    </xdr:from>
    <xdr:to>
      <xdr:col>55</xdr:col>
      <xdr:colOff>88900</xdr:colOff>
      <xdr:row>55</xdr:row>
      <xdr:rowOff>33020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46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21590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F00-0000E9000000}"/>
            </a:ext>
          </a:extLst>
        </xdr:cNvPr>
        <xdr:cNvSpPr txBox="1"/>
      </xdr:nvSpPr>
      <xdr:spPr>
        <a:xfrm>
          <a:off x="10515600" y="10480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290,951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107315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464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24130</xdr:rowOff>
    </xdr:from>
    <xdr:to>
      <xdr:col>46</xdr:col>
      <xdr:colOff>38100</xdr:colOff>
      <xdr:row>61</xdr:row>
      <xdr:rowOff>125730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xdr:rowOff>
    </xdr:from>
    <xdr:to>
      <xdr:col>41</xdr:col>
      <xdr:colOff>101600</xdr:colOff>
      <xdr:row>61</xdr:row>
      <xdr:rowOff>109220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48895</xdr:rowOff>
    </xdr:from>
    <xdr:to>
      <xdr:col>36</xdr:col>
      <xdr:colOff>165100</xdr:colOff>
      <xdr:row>61</xdr:row>
      <xdr:rowOff>150495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74930</xdr:rowOff>
    </xdr:from>
    <xdr:to>
      <xdr:col>55</xdr:col>
      <xdr:colOff>50800</xdr:colOff>
      <xdr:row>63</xdr:row>
      <xdr:rowOff>4445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52705</xdr:rowOff>
    </xdr:from>
    <xdr:ext cx="598805" cy="257810"/>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F00-0000F5000000}"/>
            </a:ext>
          </a:extLst>
        </xdr:cNvPr>
        <xdr:cNvSpPr txBox="1"/>
      </xdr:nvSpPr>
      <xdr:spPr>
        <a:xfrm>
          <a:off x="10515600" y="106826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231,295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125095</xdr:rowOff>
    </xdr:from>
    <xdr:to>
      <xdr:col>55</xdr:col>
      <xdr:colOff>0</xdr:colOff>
      <xdr:row>62</xdr:row>
      <xdr:rowOff>133350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549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155575</xdr:rowOff>
    </xdr:from>
    <xdr:to>
      <xdr:col>46</xdr:col>
      <xdr:colOff>38100</xdr:colOff>
      <xdr:row>63</xdr:row>
      <xdr:rowOff>86360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63</xdr:row>
      <xdr:rowOff>34925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632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158115</xdr:rowOff>
    </xdr:from>
    <xdr:to>
      <xdr:col>41</xdr:col>
      <xdr:colOff>101600</xdr:colOff>
      <xdr:row>63</xdr:row>
      <xdr:rowOff>88265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34925</xdr:rowOff>
    </xdr:from>
    <xdr:to>
      <xdr:col>45</xdr:col>
      <xdr:colOff>177800</xdr:colOff>
      <xdr:row>63</xdr:row>
      <xdr:rowOff>37465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836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153670</xdr:rowOff>
    </xdr:from>
    <xdr:to>
      <xdr:col>36</xdr:col>
      <xdr:colOff>165100</xdr:colOff>
      <xdr:row>63</xdr:row>
      <xdr:rowOff>83820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33020</xdr:rowOff>
    </xdr:from>
    <xdr:to>
      <xdr:col>41</xdr:col>
      <xdr:colOff>50800</xdr:colOff>
      <xdr:row>63</xdr:row>
      <xdr:rowOff>37465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8343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123825</xdr:rowOff>
    </xdr:from>
    <xdr:ext cx="597535" cy="257810"/>
    <xdr:sp macro="" textlink="">
      <xdr:nvSpPr>
        <xdr:cNvPr id="254" name="n_1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9326880" y="102393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142240</xdr:rowOff>
    </xdr:from>
    <xdr:ext cx="597535" cy="259080"/>
    <xdr:sp macro="" textlink="">
      <xdr:nvSpPr>
        <xdr:cNvPr id="255" name="n_2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8450580" y="10257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406,093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125730</xdr:rowOff>
    </xdr:from>
    <xdr:ext cx="597535" cy="259080"/>
    <xdr:sp macro="" textlink="">
      <xdr:nvSpPr>
        <xdr:cNvPr id="256" name="n_3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7561580" y="10241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167005</xdr:rowOff>
    </xdr:from>
    <xdr:ext cx="597535" cy="257810"/>
    <xdr:sp macro="" textlink="">
      <xdr:nvSpPr>
        <xdr:cNvPr id="257" name="n_4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6672580" y="102825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3810</xdr:rowOff>
    </xdr:from>
    <xdr:ext cx="597535" cy="259080"/>
    <xdr:sp macro="" textlink="">
      <xdr:nvSpPr>
        <xdr:cNvPr id="258" name="n_1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9326880" y="10805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76835</xdr:rowOff>
    </xdr:from>
    <xdr:ext cx="597535" cy="257810"/>
    <xdr:sp macro="" textlink="">
      <xdr:nvSpPr>
        <xdr:cNvPr id="259" name="n_2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8450580" y="10878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79375</xdr:rowOff>
    </xdr:from>
    <xdr:ext cx="597535" cy="258445"/>
    <xdr:sp macro="" textlink="">
      <xdr:nvSpPr>
        <xdr:cNvPr id="260" name="n_3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7561580" y="108807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74930</xdr:rowOff>
    </xdr:from>
    <xdr:ext cx="597535" cy="257810"/>
    <xdr:sp macro="" textlink="">
      <xdr:nvSpPr>
        <xdr:cNvPr id="261" name="n_4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6672580" y="10876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27213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17780</xdr:rowOff>
    </xdr:from>
    <xdr:ext cx="405130" cy="257810"/>
    <xdr:sp macro="" textlink="">
      <xdr:nvSpPr>
        <xdr:cNvPr id="289" name="【公営住宅】&#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47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70485</xdr:rowOff>
    </xdr:from>
    <xdr:to>
      <xdr:col>24</xdr:col>
      <xdr:colOff>152400</xdr:colOff>
      <xdr:row>77</xdr:row>
      <xdr:rowOff>70485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27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92075</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97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69215</xdr:rowOff>
    </xdr:from>
    <xdr:to>
      <xdr:col>24</xdr:col>
      <xdr:colOff>114300</xdr:colOff>
      <xdr:row>82</xdr:row>
      <xdr:rowOff>170815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126365</xdr:rowOff>
    </xdr:from>
    <xdr:to>
      <xdr:col>6</xdr:col>
      <xdr:colOff>38100</xdr:colOff>
      <xdr:row>83</xdr:row>
      <xdr:rowOff>56515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13335</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24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19685</xdr:rowOff>
    </xdr:from>
    <xdr:to>
      <xdr:col>20</xdr:col>
      <xdr:colOff>38100</xdr:colOff>
      <xdr:row>83</xdr:row>
      <xdr:rowOff>121285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70485</xdr:rowOff>
    </xdr:from>
    <xdr:to>
      <xdr:col>24</xdr:col>
      <xdr:colOff>63500</xdr:colOff>
      <xdr:row>83</xdr:row>
      <xdr:rowOff>86360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3008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162560</xdr:rowOff>
    </xdr:from>
    <xdr:to>
      <xdr:col>15</xdr:col>
      <xdr:colOff>101600</xdr:colOff>
      <xdr:row>83</xdr:row>
      <xdr:rowOff>92710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41910</xdr:rowOff>
    </xdr:from>
    <xdr:to>
      <xdr:col>19</xdr:col>
      <xdr:colOff>177800</xdr:colOff>
      <xdr:row>83</xdr:row>
      <xdr:rowOff>70485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143510</xdr:rowOff>
    </xdr:from>
    <xdr:to>
      <xdr:col>10</xdr:col>
      <xdr:colOff>165100</xdr:colOff>
      <xdr:row>83</xdr:row>
      <xdr:rowOff>73660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22860</xdr:rowOff>
    </xdr:from>
    <xdr:to>
      <xdr:col>15</xdr:col>
      <xdr:colOff>50800</xdr:colOff>
      <xdr:row>83</xdr:row>
      <xdr:rowOff>41910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2532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130175</xdr:rowOff>
    </xdr:from>
    <xdr:to>
      <xdr:col>6</xdr:col>
      <xdr:colOff>38100</xdr:colOff>
      <xdr:row>83</xdr:row>
      <xdr:rowOff>60325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xdr:rowOff>
    </xdr:from>
    <xdr:to>
      <xdr:col>10</xdr:col>
      <xdr:colOff>114300</xdr:colOff>
      <xdr:row>83</xdr:row>
      <xdr:rowOff>22860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239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48260</xdr:rowOff>
    </xdr:from>
    <xdr:ext cx="405130" cy="259080"/>
    <xdr:sp macro="" textlink="">
      <xdr:nvSpPr>
        <xdr:cNvPr id="312" name="n_1aveValue【公営住宅】&#10;有形固定資産減価償却率">
          <a:extLst>
            <a:ext uri="{FF2B5EF4-FFF2-40B4-BE49-F238E27FC236}">
              <a16:creationId xmlns:a16="http://schemas.microsoft.com/office/drawing/2014/main" id="{00000000-0008-0000-0F00-000038010000}"/>
            </a:ext>
          </a:extLst>
        </xdr:cNvPr>
        <xdr:cNvSpPr txBox="1"/>
      </xdr:nvSpPr>
      <xdr:spPr>
        <a:xfrm>
          <a:off x="3582035"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84455</xdr:rowOff>
    </xdr:from>
    <xdr:ext cx="403860" cy="259080"/>
    <xdr:sp macro="" textlink="">
      <xdr:nvSpPr>
        <xdr:cNvPr id="313" name="n_2aveValue【公営住宅】&#10;有形固定資産減価償却率">
          <a:extLst>
            <a:ext uri="{FF2B5EF4-FFF2-40B4-BE49-F238E27FC236}">
              <a16:creationId xmlns:a16="http://schemas.microsoft.com/office/drawing/2014/main" id="{00000000-0008-0000-0F00-000039010000}"/>
            </a:ext>
          </a:extLst>
        </xdr:cNvPr>
        <xdr:cNvSpPr txBox="1"/>
      </xdr:nvSpPr>
      <xdr:spPr>
        <a:xfrm>
          <a:off x="2705735" y="13971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88265</xdr:rowOff>
    </xdr:from>
    <xdr:ext cx="403860" cy="257810"/>
    <xdr:sp macro="" textlink="">
      <xdr:nvSpPr>
        <xdr:cNvPr id="314" name="n_3aveValue【公営住宅】&#10;有形固定資産減価償却率">
          <a:extLst>
            <a:ext uri="{FF2B5EF4-FFF2-40B4-BE49-F238E27FC236}">
              <a16:creationId xmlns:a16="http://schemas.microsoft.com/office/drawing/2014/main" id="{00000000-0008-0000-0F00-00003A010000}"/>
            </a:ext>
          </a:extLst>
        </xdr:cNvPr>
        <xdr:cNvSpPr txBox="1"/>
      </xdr:nvSpPr>
      <xdr:spPr>
        <a:xfrm>
          <a:off x="1816735" y="13975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73025</xdr:rowOff>
    </xdr:from>
    <xdr:ext cx="403860" cy="259080"/>
    <xdr:sp macro="" textlink="">
      <xdr:nvSpPr>
        <xdr:cNvPr id="315" name="n_4aveValue【公営住宅】&#10;有形固定資産減価償却率">
          <a:extLst>
            <a:ext uri="{FF2B5EF4-FFF2-40B4-BE49-F238E27FC236}">
              <a16:creationId xmlns:a16="http://schemas.microsoft.com/office/drawing/2014/main" id="{00000000-0008-0000-0F00-00003B010000}"/>
            </a:ext>
          </a:extLst>
        </xdr:cNvPr>
        <xdr:cNvSpPr txBox="1"/>
      </xdr:nvSpPr>
      <xdr:spPr>
        <a:xfrm>
          <a:off x="927735" y="13960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112395</xdr:rowOff>
    </xdr:from>
    <xdr:ext cx="405130" cy="257810"/>
    <xdr:sp macro="" textlink="">
      <xdr:nvSpPr>
        <xdr:cNvPr id="316" name="n_1main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4342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83820</xdr:rowOff>
    </xdr:from>
    <xdr:ext cx="403860" cy="259080"/>
    <xdr:sp macro="" textlink="">
      <xdr:nvSpPr>
        <xdr:cNvPr id="317" name="n_2main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4314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64770</xdr:rowOff>
    </xdr:from>
    <xdr:ext cx="403860" cy="257810"/>
    <xdr:sp macro="" textlink="">
      <xdr:nvSpPr>
        <xdr:cNvPr id="318" name="n_3main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4295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52070</xdr:rowOff>
    </xdr:from>
    <xdr:ext cx="403860" cy="257810"/>
    <xdr:sp macro="" textlink="">
      <xdr:nvSpPr>
        <xdr:cNvPr id="319" name="n_4main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4282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92710</xdr:rowOff>
    </xdr:from>
    <xdr:to>
      <xdr:col>54</xdr:col>
      <xdr:colOff>189865</xdr:colOff>
      <xdr:row>86</xdr:row>
      <xdr:rowOff>103505</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46581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107315</xdr:rowOff>
    </xdr:from>
    <xdr:ext cx="469900" cy="259080"/>
    <xdr:sp macro="" textlink="">
      <xdr:nvSpPr>
        <xdr:cNvPr id="344" name="【公営住宅】&#10;一人当たり面積最小値テキスト">
          <a:extLst>
            <a:ext uri="{FF2B5EF4-FFF2-40B4-BE49-F238E27FC236}">
              <a16:creationId xmlns:a16="http://schemas.microsoft.com/office/drawing/2014/main" id="{00000000-0008-0000-0F00-000058010000}"/>
            </a:ext>
          </a:extLst>
        </xdr:cNvPr>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103505</xdr:rowOff>
    </xdr:from>
    <xdr:to>
      <xdr:col>55</xdr:col>
      <xdr:colOff>88900</xdr:colOff>
      <xdr:row>86</xdr:row>
      <xdr:rowOff>103505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39370</xdr:rowOff>
    </xdr:from>
    <xdr:ext cx="469900" cy="259080"/>
    <xdr:sp macro="" textlink="">
      <xdr:nvSpPr>
        <xdr:cNvPr id="346" name="【公営住宅】&#10;一人当たり面積最大値テキスト">
          <a:extLst>
            <a:ext uri="{FF2B5EF4-FFF2-40B4-BE49-F238E27FC236}">
              <a16:creationId xmlns:a16="http://schemas.microsoft.com/office/drawing/2014/main" id="{00000000-0008-0000-0F00-00005A010000}"/>
            </a:ext>
          </a:extLst>
        </xdr:cNvPr>
        <xdr:cNvSpPr txBox="1"/>
      </xdr:nvSpPr>
      <xdr:spPr>
        <a:xfrm>
          <a:off x="10515600" y="1324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92710</xdr:rowOff>
    </xdr:from>
    <xdr:to>
      <xdr:col>55</xdr:col>
      <xdr:colOff>88900</xdr:colOff>
      <xdr:row>78</xdr:row>
      <xdr:rowOff>92710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46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155575</xdr:rowOff>
    </xdr:from>
    <xdr:ext cx="469900" cy="257810"/>
    <xdr:sp macro="" textlink="">
      <xdr:nvSpPr>
        <xdr:cNvPr id="348" name="【公営住宅】&#10;一人当たり面積平均値テキスト">
          <a:extLst>
            <a:ext uri="{FF2B5EF4-FFF2-40B4-BE49-F238E27FC236}">
              <a16:creationId xmlns:a16="http://schemas.microsoft.com/office/drawing/2014/main" id="{00000000-0008-0000-0F00-00005C010000}"/>
            </a:ext>
          </a:extLst>
        </xdr:cNvPr>
        <xdr:cNvSpPr txBox="1"/>
      </xdr:nvSpPr>
      <xdr:spPr>
        <a:xfrm>
          <a:off x="10515600" y="143859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132715</xdr:rowOff>
    </xdr:from>
    <xdr:to>
      <xdr:col>55</xdr:col>
      <xdr:colOff>50800</xdr:colOff>
      <xdr:row>85</xdr:row>
      <xdr:rowOff>63500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16510</xdr:rowOff>
    </xdr:from>
    <xdr:to>
      <xdr:col>50</xdr:col>
      <xdr:colOff>165100</xdr:colOff>
      <xdr:row>85</xdr:row>
      <xdr:rowOff>118110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58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159385</xdr:rowOff>
    </xdr:from>
    <xdr:to>
      <xdr:col>46</xdr:col>
      <xdr:colOff>38100</xdr:colOff>
      <xdr:row>85</xdr:row>
      <xdr:rowOff>89535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56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170815</xdr:rowOff>
    </xdr:from>
    <xdr:to>
      <xdr:col>41</xdr:col>
      <xdr:colOff>101600</xdr:colOff>
      <xdr:row>85</xdr:row>
      <xdr:rowOff>100965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57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151130</xdr:rowOff>
    </xdr:from>
    <xdr:to>
      <xdr:col>36</xdr:col>
      <xdr:colOff>165100</xdr:colOff>
      <xdr:row>85</xdr:row>
      <xdr:rowOff>81280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10160</xdr:rowOff>
    </xdr:from>
    <xdr:to>
      <xdr:col>55</xdr:col>
      <xdr:colOff>50800</xdr:colOff>
      <xdr:row>85</xdr:row>
      <xdr:rowOff>111760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160020</xdr:rowOff>
    </xdr:from>
    <xdr:ext cx="469900" cy="259080"/>
    <xdr:sp macro="" textlink="">
      <xdr:nvSpPr>
        <xdr:cNvPr id="360" name="【公営住宅】&#10;一人当たり面積該当値テキスト">
          <a:extLst>
            <a:ext uri="{FF2B5EF4-FFF2-40B4-BE49-F238E27FC236}">
              <a16:creationId xmlns:a16="http://schemas.microsoft.com/office/drawing/2014/main" id="{00000000-0008-0000-0F00-000068010000}"/>
            </a:ext>
          </a:extLst>
        </xdr:cNvPr>
        <xdr:cNvSpPr txBox="1"/>
      </xdr:nvSpPr>
      <xdr:spPr>
        <a:xfrm>
          <a:off x="10515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6350</xdr:rowOff>
    </xdr:from>
    <xdr:to>
      <xdr:col>50</xdr:col>
      <xdr:colOff>165100</xdr:colOff>
      <xdr:row>85</xdr:row>
      <xdr:rowOff>107315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579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56515</xdr:rowOff>
    </xdr:from>
    <xdr:to>
      <xdr:col>55</xdr:col>
      <xdr:colOff>0</xdr:colOff>
      <xdr:row>85</xdr:row>
      <xdr:rowOff>60960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9639300" y="146297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8890</xdr:rowOff>
    </xdr:from>
    <xdr:to>
      <xdr:col>46</xdr:col>
      <xdr:colOff>38100</xdr:colOff>
      <xdr:row>85</xdr:row>
      <xdr:rowOff>110490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56515</xdr:rowOff>
    </xdr:from>
    <xdr:to>
      <xdr:col>50</xdr:col>
      <xdr:colOff>114300</xdr:colOff>
      <xdr:row>85</xdr:row>
      <xdr:rowOff>59690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629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xdr:rowOff>
    </xdr:from>
    <xdr:to>
      <xdr:col>41</xdr:col>
      <xdr:colOff>101600</xdr:colOff>
      <xdr:row>85</xdr:row>
      <xdr:rowOff>111760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59690</xdr:rowOff>
    </xdr:from>
    <xdr:to>
      <xdr:col>45</xdr:col>
      <xdr:colOff>177800</xdr:colOff>
      <xdr:row>85</xdr:row>
      <xdr:rowOff>60960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632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107315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579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56515</xdr:rowOff>
    </xdr:from>
    <xdr:to>
      <xdr:col>41</xdr:col>
      <xdr:colOff>50800</xdr:colOff>
      <xdr:row>85</xdr:row>
      <xdr:rowOff>60960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629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109220</xdr:rowOff>
    </xdr:from>
    <xdr:ext cx="469900" cy="257810"/>
    <xdr:sp macro="" textlink="">
      <xdr:nvSpPr>
        <xdr:cNvPr id="369" name="n_1aveValue【公営住宅】&#10;一人当たり面積">
          <a:extLst>
            <a:ext uri="{FF2B5EF4-FFF2-40B4-BE49-F238E27FC236}">
              <a16:creationId xmlns:a16="http://schemas.microsoft.com/office/drawing/2014/main" id="{00000000-0008-0000-0F00-000071010000}"/>
            </a:ext>
          </a:extLst>
        </xdr:cNvPr>
        <xdr:cNvSpPr txBox="1"/>
      </xdr:nvSpPr>
      <xdr:spPr>
        <a:xfrm>
          <a:off x="9391650" y="14682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106680</xdr:rowOff>
    </xdr:from>
    <xdr:ext cx="468630" cy="259080"/>
    <xdr:sp macro="" textlink="">
      <xdr:nvSpPr>
        <xdr:cNvPr id="370" name="n_2aveValue【公営住宅】&#10;一人当たり面積">
          <a:extLst>
            <a:ext uri="{FF2B5EF4-FFF2-40B4-BE49-F238E27FC236}">
              <a16:creationId xmlns:a16="http://schemas.microsoft.com/office/drawing/2014/main" id="{00000000-0008-0000-0F00-000072010000}"/>
            </a:ext>
          </a:extLst>
        </xdr:cNvPr>
        <xdr:cNvSpPr txBox="1"/>
      </xdr:nvSpPr>
      <xdr:spPr>
        <a:xfrm>
          <a:off x="8515350" y="14337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117475</xdr:rowOff>
    </xdr:from>
    <xdr:ext cx="468630" cy="259080"/>
    <xdr:sp macro="" textlink="">
      <xdr:nvSpPr>
        <xdr:cNvPr id="371" name="n_3aveValue【公営住宅】&#10;一人当たり面積">
          <a:extLst>
            <a:ext uri="{FF2B5EF4-FFF2-40B4-BE49-F238E27FC236}">
              <a16:creationId xmlns:a16="http://schemas.microsoft.com/office/drawing/2014/main" id="{00000000-0008-0000-0F00-000073010000}"/>
            </a:ext>
          </a:extLst>
        </xdr:cNvPr>
        <xdr:cNvSpPr txBox="1"/>
      </xdr:nvSpPr>
      <xdr:spPr>
        <a:xfrm>
          <a:off x="7626350" y="14347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97790</xdr:rowOff>
    </xdr:from>
    <xdr:ext cx="468630" cy="257810"/>
    <xdr:sp macro="" textlink="">
      <xdr:nvSpPr>
        <xdr:cNvPr id="372" name="n_4aveValue【公営住宅】&#10;一人当たり面積">
          <a:extLst>
            <a:ext uri="{FF2B5EF4-FFF2-40B4-BE49-F238E27FC236}">
              <a16:creationId xmlns:a16="http://schemas.microsoft.com/office/drawing/2014/main" id="{00000000-0008-0000-0F00-000074010000}"/>
            </a:ext>
          </a:extLst>
        </xdr:cNvPr>
        <xdr:cNvSpPr txBox="1"/>
      </xdr:nvSpPr>
      <xdr:spPr>
        <a:xfrm>
          <a:off x="6737350" y="14328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123825</xdr:rowOff>
    </xdr:from>
    <xdr:ext cx="469900" cy="257810"/>
    <xdr:sp macro="" textlink="">
      <xdr:nvSpPr>
        <xdr:cNvPr id="373" name="n_1mainValue【公営住宅】&#10;一人当たり面積">
          <a:extLst>
            <a:ext uri="{FF2B5EF4-FFF2-40B4-BE49-F238E27FC236}">
              <a16:creationId xmlns:a16="http://schemas.microsoft.com/office/drawing/2014/main" id="{00000000-0008-0000-0F00-000075010000}"/>
            </a:ext>
          </a:extLst>
        </xdr:cNvPr>
        <xdr:cNvSpPr txBox="1"/>
      </xdr:nvSpPr>
      <xdr:spPr>
        <a:xfrm>
          <a:off x="9391650" y="14354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101600</xdr:rowOff>
    </xdr:from>
    <xdr:ext cx="468630" cy="259080"/>
    <xdr:sp macro="" textlink="">
      <xdr:nvSpPr>
        <xdr:cNvPr id="374" name="n_2mainValue【公営住宅】&#10;一人当たり面積">
          <a:extLst>
            <a:ext uri="{FF2B5EF4-FFF2-40B4-BE49-F238E27FC236}">
              <a16:creationId xmlns:a16="http://schemas.microsoft.com/office/drawing/2014/main" id="{00000000-0008-0000-0F00-000076010000}"/>
            </a:ext>
          </a:extLst>
        </xdr:cNvPr>
        <xdr:cNvSpPr txBox="1"/>
      </xdr:nvSpPr>
      <xdr:spPr>
        <a:xfrm>
          <a:off x="8515350" y="14674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102870</xdr:rowOff>
    </xdr:from>
    <xdr:ext cx="468630" cy="259080"/>
    <xdr:sp macro="" textlink="">
      <xdr:nvSpPr>
        <xdr:cNvPr id="375" name="n_3mainValue【公営住宅】&#10;一人当たり面積">
          <a:extLst>
            <a:ext uri="{FF2B5EF4-FFF2-40B4-BE49-F238E27FC236}">
              <a16:creationId xmlns:a16="http://schemas.microsoft.com/office/drawing/2014/main" id="{00000000-0008-0000-0F00-000077010000}"/>
            </a:ext>
          </a:extLst>
        </xdr:cNvPr>
        <xdr:cNvSpPr txBox="1"/>
      </xdr:nvSpPr>
      <xdr:spPr>
        <a:xfrm>
          <a:off x="7626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98425</xdr:rowOff>
    </xdr:from>
    <xdr:ext cx="468630" cy="257810"/>
    <xdr:sp macro="" textlink="">
      <xdr:nvSpPr>
        <xdr:cNvPr id="376" name="n_4mainValue【公営住宅】&#10;一人当たり面積">
          <a:extLst>
            <a:ext uri="{FF2B5EF4-FFF2-40B4-BE49-F238E27FC236}">
              <a16:creationId xmlns:a16="http://schemas.microsoft.com/office/drawing/2014/main" id="{00000000-0008-0000-0F00-000078010000}"/>
            </a:ext>
          </a:extLst>
        </xdr:cNvPr>
        <xdr:cNvSpPr txBox="1"/>
      </xdr:nvSpPr>
      <xdr:spPr>
        <a:xfrm>
          <a:off x="6737350" y="14671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xdr:rowOff>
    </xdr:from>
    <xdr:to>
      <xdr:col>24</xdr:col>
      <xdr:colOff>62865</xdr:colOff>
      <xdr:row>107</xdr:row>
      <xdr:rowOff>72390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15833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76200</xdr:rowOff>
    </xdr:from>
    <xdr:ext cx="405130" cy="257810"/>
    <xdr:sp macro="" textlink="">
      <xdr:nvSpPr>
        <xdr:cNvPr id="402" name="【港湾・漁港】&#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421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72390</xdr:rowOff>
    </xdr:from>
    <xdr:to>
      <xdr:col>24</xdr:col>
      <xdr:colOff>152400</xdr:colOff>
      <xdr:row>107</xdr:row>
      <xdr:rowOff>72390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41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132080</xdr:rowOff>
    </xdr:from>
    <xdr:ext cx="405130" cy="257810"/>
    <xdr:sp macro="" textlink="">
      <xdr:nvSpPr>
        <xdr:cNvPr id="404" name="【港湾・漁港】&#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6934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13335</xdr:rowOff>
    </xdr:from>
    <xdr:to>
      <xdr:col>24</xdr:col>
      <xdr:colOff>152400</xdr:colOff>
      <xdr:row>100</xdr:row>
      <xdr:rowOff>13335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15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20955</xdr:rowOff>
    </xdr:from>
    <xdr:ext cx="405130" cy="257810"/>
    <xdr:sp macro="" textlink="">
      <xdr:nvSpPr>
        <xdr:cNvPr id="406" name="【港湾・漁港】&#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8517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xdr:rowOff>
    </xdr:from>
    <xdr:to>
      <xdr:col>20</xdr:col>
      <xdr:colOff>38100</xdr:colOff>
      <xdr:row>103</xdr:row>
      <xdr:rowOff>117475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153035</xdr:rowOff>
    </xdr:from>
    <xdr:to>
      <xdr:col>10</xdr:col>
      <xdr:colOff>165100</xdr:colOff>
      <xdr:row>105</xdr:row>
      <xdr:rowOff>83185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124460</xdr:rowOff>
    </xdr:from>
    <xdr:to>
      <xdr:col>6</xdr:col>
      <xdr:colOff>38100</xdr:colOff>
      <xdr:row>105</xdr:row>
      <xdr:rowOff>54610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141605</xdr:rowOff>
    </xdr:from>
    <xdr:to>
      <xdr:col>24</xdr:col>
      <xdr:colOff>114300</xdr:colOff>
      <xdr:row>104</xdr:row>
      <xdr:rowOff>71755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164465</xdr:rowOff>
    </xdr:from>
    <xdr:ext cx="405130" cy="259080"/>
    <xdr:sp macro="" textlink="">
      <xdr:nvSpPr>
        <xdr:cNvPr id="418" name="【港湾・漁港】&#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765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45720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3797300" y="1785175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133985</xdr:rowOff>
    </xdr:from>
    <xdr:to>
      <xdr:col>15</xdr:col>
      <xdr:colOff>101600</xdr:colOff>
      <xdr:row>104</xdr:row>
      <xdr:rowOff>64135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xdr:rowOff>
    </xdr:from>
    <xdr:to>
      <xdr:col>19</xdr:col>
      <xdr:colOff>177800</xdr:colOff>
      <xdr:row>104</xdr:row>
      <xdr:rowOff>45720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7844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107315</xdr:rowOff>
    </xdr:from>
    <xdr:to>
      <xdr:col>10</xdr:col>
      <xdr:colOff>165100</xdr:colOff>
      <xdr:row>104</xdr:row>
      <xdr:rowOff>37465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77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158115</xdr:rowOff>
    </xdr:from>
    <xdr:to>
      <xdr:col>15</xdr:col>
      <xdr:colOff>50800</xdr:colOff>
      <xdr:row>104</xdr:row>
      <xdr:rowOff>13335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78174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90170</xdr:rowOff>
    </xdr:from>
    <xdr:to>
      <xdr:col>6</xdr:col>
      <xdr:colOff>38100</xdr:colOff>
      <xdr:row>104</xdr:row>
      <xdr:rowOff>20320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140970</xdr:rowOff>
    </xdr:from>
    <xdr:to>
      <xdr:col>10</xdr:col>
      <xdr:colOff>114300</xdr:colOff>
      <xdr:row>103</xdr:row>
      <xdr:rowOff>158115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78003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133985</xdr:rowOff>
    </xdr:from>
    <xdr:ext cx="405130" cy="257810"/>
    <xdr:sp macro="" textlink="">
      <xdr:nvSpPr>
        <xdr:cNvPr id="427" name="n_1aveValue【港湾・漁港】&#10;有形固定資産減価償却率">
          <a:extLst>
            <a:ext uri="{FF2B5EF4-FFF2-40B4-BE49-F238E27FC236}">
              <a16:creationId xmlns:a16="http://schemas.microsoft.com/office/drawing/2014/main" id="{00000000-0008-0000-0F00-0000AB010000}"/>
            </a:ext>
          </a:extLst>
        </xdr:cNvPr>
        <xdr:cNvSpPr txBox="1"/>
      </xdr:nvSpPr>
      <xdr:spPr>
        <a:xfrm>
          <a:off x="3582035" y="17450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150495</xdr:rowOff>
    </xdr:from>
    <xdr:ext cx="403860" cy="259080"/>
    <xdr:sp macro="" textlink="">
      <xdr:nvSpPr>
        <xdr:cNvPr id="428" name="n_2aveValue【港湾・漁港】&#10;有形固定資産減価償却率">
          <a:extLst>
            <a:ext uri="{FF2B5EF4-FFF2-40B4-BE49-F238E27FC236}">
              <a16:creationId xmlns:a16="http://schemas.microsoft.com/office/drawing/2014/main" id="{00000000-0008-0000-0F00-0000AC010000}"/>
            </a:ext>
          </a:extLst>
        </xdr:cNvPr>
        <xdr:cNvSpPr txBox="1"/>
      </xdr:nvSpPr>
      <xdr:spPr>
        <a:xfrm>
          <a:off x="2705735" y="17981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74930</xdr:rowOff>
    </xdr:from>
    <xdr:ext cx="403860" cy="257810"/>
    <xdr:sp macro="" textlink="">
      <xdr:nvSpPr>
        <xdr:cNvPr id="429" name="n_3aveValue【港湾・漁港】&#10;有形固定資産減価償却率">
          <a:extLst>
            <a:ext uri="{FF2B5EF4-FFF2-40B4-BE49-F238E27FC236}">
              <a16:creationId xmlns:a16="http://schemas.microsoft.com/office/drawing/2014/main" id="{00000000-0008-0000-0F00-0000AD010000}"/>
            </a:ext>
          </a:extLst>
        </xdr:cNvPr>
        <xdr:cNvSpPr txBox="1"/>
      </xdr:nvSpPr>
      <xdr:spPr>
        <a:xfrm>
          <a:off x="1816735" y="18077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45720</xdr:rowOff>
    </xdr:from>
    <xdr:ext cx="403860" cy="259080"/>
    <xdr:sp macro="" textlink="">
      <xdr:nvSpPr>
        <xdr:cNvPr id="430" name="n_4aveValue【港湾・漁港】&#10;有形固定資産減価償却率">
          <a:extLst>
            <a:ext uri="{FF2B5EF4-FFF2-40B4-BE49-F238E27FC236}">
              <a16:creationId xmlns:a16="http://schemas.microsoft.com/office/drawing/2014/main" id="{00000000-0008-0000-0F00-0000AE010000}"/>
            </a:ext>
          </a:extLst>
        </xdr:cNvPr>
        <xdr:cNvSpPr txBox="1"/>
      </xdr:nvSpPr>
      <xdr:spPr>
        <a:xfrm>
          <a:off x="927735" y="18047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87630</xdr:rowOff>
    </xdr:from>
    <xdr:ext cx="405130" cy="257810"/>
    <xdr:sp macro="" textlink="">
      <xdr:nvSpPr>
        <xdr:cNvPr id="431" name="n_1mainValue【港湾・漁港】&#10;有形固定資産減価償却率">
          <a:extLst>
            <a:ext uri="{FF2B5EF4-FFF2-40B4-BE49-F238E27FC236}">
              <a16:creationId xmlns:a16="http://schemas.microsoft.com/office/drawing/2014/main" id="{00000000-0008-0000-0F00-0000AF010000}"/>
            </a:ext>
          </a:extLst>
        </xdr:cNvPr>
        <xdr:cNvSpPr txBox="1"/>
      </xdr:nvSpPr>
      <xdr:spPr>
        <a:xfrm>
          <a:off x="3582035" y="179184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80645</xdr:rowOff>
    </xdr:from>
    <xdr:ext cx="403860" cy="259080"/>
    <xdr:sp macro="" textlink="">
      <xdr:nvSpPr>
        <xdr:cNvPr id="432" name="n_2mainValue【港湾・漁港】&#10;有形固定資産減価償却率">
          <a:extLst>
            <a:ext uri="{FF2B5EF4-FFF2-40B4-BE49-F238E27FC236}">
              <a16:creationId xmlns:a16="http://schemas.microsoft.com/office/drawing/2014/main" id="{00000000-0008-0000-0F00-0000B0010000}"/>
            </a:ext>
          </a:extLst>
        </xdr:cNvPr>
        <xdr:cNvSpPr txBox="1"/>
      </xdr:nvSpPr>
      <xdr:spPr>
        <a:xfrm>
          <a:off x="2705735" y="17568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53975</xdr:rowOff>
    </xdr:from>
    <xdr:ext cx="403860" cy="257810"/>
    <xdr:sp macro="" textlink="">
      <xdr:nvSpPr>
        <xdr:cNvPr id="433" name="n_3mainValue【港湾・漁港】&#10;有形固定資産減価償却率">
          <a:extLst>
            <a:ext uri="{FF2B5EF4-FFF2-40B4-BE49-F238E27FC236}">
              <a16:creationId xmlns:a16="http://schemas.microsoft.com/office/drawing/2014/main" id="{00000000-0008-0000-0F00-0000B1010000}"/>
            </a:ext>
          </a:extLst>
        </xdr:cNvPr>
        <xdr:cNvSpPr txBox="1"/>
      </xdr:nvSpPr>
      <xdr:spPr>
        <a:xfrm>
          <a:off x="1816735" y="1754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36830</xdr:rowOff>
    </xdr:from>
    <xdr:ext cx="403860" cy="259080"/>
    <xdr:sp macro="" textlink="">
      <xdr:nvSpPr>
        <xdr:cNvPr id="434" name="n_4mainValue【港湾・漁港】&#10;有形固定資産減価償却率">
          <a:extLst>
            <a:ext uri="{FF2B5EF4-FFF2-40B4-BE49-F238E27FC236}">
              <a16:creationId xmlns:a16="http://schemas.microsoft.com/office/drawing/2014/main" id="{00000000-0008-0000-0F00-0000B2010000}"/>
            </a:ext>
          </a:extLst>
        </xdr:cNvPr>
        <xdr:cNvSpPr txBox="1"/>
      </xdr:nvSpPr>
      <xdr:spPr>
        <a:xfrm>
          <a:off x="927735" y="17524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214,758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7650" cy="25908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355080" y="1845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4530"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918200" y="179933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4530"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918200" y="1753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4530"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918200" y="1707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4530"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F00-0000C7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33020</xdr:rowOff>
    </xdr:from>
    <xdr:to>
      <xdr:col>54</xdr:col>
      <xdr:colOff>189865</xdr:colOff>
      <xdr:row>108</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0476865" y="17520920"/>
          <a:ext cx="0" cy="1071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80010</xdr:rowOff>
    </xdr:from>
    <xdr:ext cx="378460" cy="259080"/>
    <xdr:sp macro="" textlink="">
      <xdr:nvSpPr>
        <xdr:cNvPr id="457" name="【港湾・漁港】&#10;一人当たり有形固定資産（償却資産）額最小値テキスト">
          <a:extLst>
            <a:ext uri="{FF2B5EF4-FFF2-40B4-BE49-F238E27FC236}">
              <a16:creationId xmlns:a16="http://schemas.microsoft.com/office/drawing/2014/main" id="{00000000-0008-0000-0F00-0000C9010000}"/>
            </a:ext>
          </a:extLst>
        </xdr:cNvPr>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151130</xdr:rowOff>
    </xdr:from>
    <xdr:ext cx="690245" cy="259080"/>
    <xdr:sp macro="" textlink="">
      <xdr:nvSpPr>
        <xdr:cNvPr id="459" name="【港湾・漁港】&#10;一人当たり有形固定資産（償却資産）額最大値テキスト">
          <a:extLst>
            <a:ext uri="{FF2B5EF4-FFF2-40B4-BE49-F238E27FC236}">
              <a16:creationId xmlns:a16="http://schemas.microsoft.com/office/drawing/2014/main" id="{00000000-0008-0000-0F00-0000CB010000}"/>
            </a:ext>
          </a:extLst>
        </xdr:cNvPr>
        <xdr:cNvSpPr txBox="1"/>
      </xdr:nvSpPr>
      <xdr:spPr>
        <a:xfrm>
          <a:off x="10515600" y="17296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2,345,125</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33020</xdr:rowOff>
    </xdr:from>
    <xdr:to>
      <xdr:col>55</xdr:col>
      <xdr:colOff>88900</xdr:colOff>
      <xdr:row>102</xdr:row>
      <xdr:rowOff>33020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752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166370</xdr:rowOff>
    </xdr:from>
    <xdr:ext cx="598805" cy="257810"/>
    <xdr:sp macro="" textlink="">
      <xdr:nvSpPr>
        <xdr:cNvPr id="461" name="【港湾・漁港】&#10;一人当たり有形固定資産（償却資産）額平均値テキスト">
          <a:extLst>
            <a:ext uri="{FF2B5EF4-FFF2-40B4-BE49-F238E27FC236}">
              <a16:creationId xmlns:a16="http://schemas.microsoft.com/office/drawing/2014/main" id="{00000000-0008-0000-0F00-0000CD010000}"/>
            </a:ext>
          </a:extLst>
        </xdr:cNvPr>
        <xdr:cNvSpPr txBox="1"/>
      </xdr:nvSpPr>
      <xdr:spPr>
        <a:xfrm>
          <a:off x="10515600" y="181686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493,205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143510</xdr:rowOff>
    </xdr:from>
    <xdr:to>
      <xdr:col>55</xdr:col>
      <xdr:colOff>50800</xdr:colOff>
      <xdr:row>107</xdr:row>
      <xdr:rowOff>73025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04267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16510</xdr:rowOff>
    </xdr:from>
    <xdr:to>
      <xdr:col>50</xdr:col>
      <xdr:colOff>165100</xdr:colOff>
      <xdr:row>107</xdr:row>
      <xdr:rowOff>118110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588500" y="1836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64135</xdr:rowOff>
    </xdr:from>
    <xdr:to>
      <xdr:col>46</xdr:col>
      <xdr:colOff>38100</xdr:colOff>
      <xdr:row>107</xdr:row>
      <xdr:rowOff>166370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99500" y="18409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53340</xdr:rowOff>
    </xdr:from>
    <xdr:to>
      <xdr:col>41</xdr:col>
      <xdr:colOff>101600</xdr:colOff>
      <xdr:row>107</xdr:row>
      <xdr:rowOff>154940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10500" y="1839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96520</xdr:rowOff>
    </xdr:from>
    <xdr:to>
      <xdr:col>55</xdr:col>
      <xdr:colOff>50800</xdr:colOff>
      <xdr:row>108</xdr:row>
      <xdr:rowOff>26670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04267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11430</xdr:rowOff>
    </xdr:from>
    <xdr:ext cx="598805" cy="259080"/>
    <xdr:sp macro="" textlink="">
      <xdr:nvSpPr>
        <xdr:cNvPr id="473" name="【港湾・漁港】&#10;一人当たり有形固定資産（償却資産）額該当値テキスト">
          <a:extLst>
            <a:ext uri="{FF2B5EF4-FFF2-40B4-BE49-F238E27FC236}">
              <a16:creationId xmlns:a16="http://schemas.microsoft.com/office/drawing/2014/main" id="{00000000-0008-0000-0F00-0000D9010000}"/>
            </a:ext>
          </a:extLst>
        </xdr:cNvPr>
        <xdr:cNvSpPr txBox="1"/>
      </xdr:nvSpPr>
      <xdr:spPr>
        <a:xfrm>
          <a:off x="10515600" y="1835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218,953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100330</xdr:rowOff>
    </xdr:from>
    <xdr:to>
      <xdr:col>50</xdr:col>
      <xdr:colOff>165100</xdr:colOff>
      <xdr:row>108</xdr:row>
      <xdr:rowOff>30480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9588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147320</xdr:rowOff>
    </xdr:from>
    <xdr:to>
      <xdr:col>55</xdr:col>
      <xdr:colOff>0</xdr:colOff>
      <xdr:row>107</xdr:row>
      <xdr:rowOff>151130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9639300" y="184924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102235</xdr:rowOff>
    </xdr:from>
    <xdr:to>
      <xdr:col>46</xdr:col>
      <xdr:colOff>38100</xdr:colOff>
      <xdr:row>108</xdr:row>
      <xdr:rowOff>32385</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8699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151130</xdr:rowOff>
    </xdr:from>
    <xdr:to>
      <xdr:col>50</xdr:col>
      <xdr:colOff>114300</xdr:colOff>
      <xdr:row>107</xdr:row>
      <xdr:rowOff>153035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8750300" y="18496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103505</xdr:rowOff>
    </xdr:from>
    <xdr:to>
      <xdr:col>41</xdr:col>
      <xdr:colOff>101600</xdr:colOff>
      <xdr:row>108</xdr:row>
      <xdr:rowOff>33655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7810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153035</xdr:rowOff>
    </xdr:from>
    <xdr:to>
      <xdr:col>45</xdr:col>
      <xdr:colOff>177800</xdr:colOff>
      <xdr:row>107</xdr:row>
      <xdr:rowOff>154940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7861300" y="18498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106045</xdr:rowOff>
    </xdr:from>
    <xdr:to>
      <xdr:col>36</xdr:col>
      <xdr:colOff>165100</xdr:colOff>
      <xdr:row>108</xdr:row>
      <xdr:rowOff>36195</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921500" y="18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154940</xdr:rowOff>
    </xdr:from>
    <xdr:to>
      <xdr:col>41</xdr:col>
      <xdr:colOff>50800</xdr:colOff>
      <xdr:row>107</xdr:row>
      <xdr:rowOff>156845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6972300" y="1850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134620</xdr:rowOff>
    </xdr:from>
    <xdr:ext cx="597535" cy="257810"/>
    <xdr:sp macro="" textlink="">
      <xdr:nvSpPr>
        <xdr:cNvPr id="482" name="n_1aveValue【港湾・漁港】&#10;一人当たり有形固定資産（償却資産）額">
          <a:extLst>
            <a:ext uri="{FF2B5EF4-FFF2-40B4-BE49-F238E27FC236}">
              <a16:creationId xmlns:a16="http://schemas.microsoft.com/office/drawing/2014/main" id="{00000000-0008-0000-0F00-0000E2010000}"/>
            </a:ext>
          </a:extLst>
        </xdr:cNvPr>
        <xdr:cNvSpPr txBox="1"/>
      </xdr:nvSpPr>
      <xdr:spPr>
        <a:xfrm>
          <a:off x="9326880" y="18136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106</xdr:row>
      <xdr:rowOff>10795</xdr:rowOff>
    </xdr:from>
    <xdr:ext cx="597535" cy="258445"/>
    <xdr:sp macro="" textlink="">
      <xdr:nvSpPr>
        <xdr:cNvPr id="483" name="n_2aveValue【港湾・漁港】&#10;一人当たり有形固定資産（償却資産）額">
          <a:extLst>
            <a:ext uri="{FF2B5EF4-FFF2-40B4-BE49-F238E27FC236}">
              <a16:creationId xmlns:a16="http://schemas.microsoft.com/office/drawing/2014/main" id="{00000000-0008-0000-0F00-0000E3010000}"/>
            </a:ext>
          </a:extLst>
        </xdr:cNvPr>
        <xdr:cNvSpPr txBox="1"/>
      </xdr:nvSpPr>
      <xdr:spPr>
        <a:xfrm>
          <a:off x="8450580" y="181844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289,721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106</xdr:row>
      <xdr:rowOff>0</xdr:rowOff>
    </xdr:from>
    <xdr:ext cx="597535" cy="259080"/>
    <xdr:sp macro="" textlink="">
      <xdr:nvSpPr>
        <xdr:cNvPr id="484" name="n_3aveValue【港湾・漁港】&#10;一人当たり有形固定資産（償却資産）額">
          <a:extLst>
            <a:ext uri="{FF2B5EF4-FFF2-40B4-BE49-F238E27FC236}">
              <a16:creationId xmlns:a16="http://schemas.microsoft.com/office/drawing/2014/main" id="{00000000-0008-0000-0F00-0000E4010000}"/>
            </a:ext>
          </a:extLst>
        </xdr:cNvPr>
        <xdr:cNvSpPr txBox="1"/>
      </xdr:nvSpPr>
      <xdr:spPr>
        <a:xfrm>
          <a:off x="7561580" y="18173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313,452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167640</xdr:rowOff>
    </xdr:from>
    <xdr:ext cx="597535" cy="257810"/>
    <xdr:sp macro="" textlink="">
      <xdr:nvSpPr>
        <xdr:cNvPr id="485" name="n_4aveValue【港湾・漁港】&#10;一人当たり有形固定資産（償却資産）額">
          <a:extLst>
            <a:ext uri="{FF2B5EF4-FFF2-40B4-BE49-F238E27FC236}">
              <a16:creationId xmlns:a16="http://schemas.microsoft.com/office/drawing/2014/main" id="{00000000-0008-0000-0F00-0000E5010000}"/>
            </a:ext>
          </a:extLst>
        </xdr:cNvPr>
        <xdr:cNvSpPr txBox="1"/>
      </xdr:nvSpPr>
      <xdr:spPr>
        <a:xfrm>
          <a:off x="6672580" y="181698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322,896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21590</xdr:rowOff>
    </xdr:from>
    <xdr:ext cx="597535" cy="259080"/>
    <xdr:sp macro="" textlink="">
      <xdr:nvSpPr>
        <xdr:cNvPr id="486" name="n_1mainValue【港湾・漁港】&#10;一人当たり有形固定資産（償却資産）額">
          <a:extLst>
            <a:ext uri="{FF2B5EF4-FFF2-40B4-BE49-F238E27FC236}">
              <a16:creationId xmlns:a16="http://schemas.microsoft.com/office/drawing/2014/main" id="{00000000-0008-0000-0F00-0000E6010000}"/>
            </a:ext>
          </a:extLst>
        </xdr:cNvPr>
        <xdr:cNvSpPr txBox="1"/>
      </xdr:nvSpPr>
      <xdr:spPr>
        <a:xfrm>
          <a:off x="9326880" y="18538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23495</xdr:rowOff>
    </xdr:from>
    <xdr:ext cx="597535" cy="259080"/>
    <xdr:sp macro="" textlink="">
      <xdr:nvSpPr>
        <xdr:cNvPr id="487" name="n_2mainValue【港湾・漁港】&#10;一人当たり有形固定資産（償却資産）額">
          <a:extLst>
            <a:ext uri="{FF2B5EF4-FFF2-40B4-BE49-F238E27FC236}">
              <a16:creationId xmlns:a16="http://schemas.microsoft.com/office/drawing/2014/main" id="{00000000-0008-0000-0F00-0000E7010000}"/>
            </a:ext>
          </a:extLst>
        </xdr:cNvPr>
        <xdr:cNvSpPr txBox="1"/>
      </xdr:nvSpPr>
      <xdr:spPr>
        <a:xfrm>
          <a:off x="8450580" y="18540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207,251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108</xdr:row>
      <xdr:rowOff>24765</xdr:rowOff>
    </xdr:from>
    <xdr:ext cx="597535" cy="259080"/>
    <xdr:sp macro="" textlink="">
      <xdr:nvSpPr>
        <xdr:cNvPr id="488" name="n_3mainValue【港湾・漁港】&#10;一人当たり有形固定資産（償却資産）額">
          <a:extLst>
            <a:ext uri="{FF2B5EF4-FFF2-40B4-BE49-F238E27FC236}">
              <a16:creationId xmlns:a16="http://schemas.microsoft.com/office/drawing/2014/main" id="{00000000-0008-0000-0F00-0000E8010000}"/>
            </a:ext>
          </a:extLst>
        </xdr:cNvPr>
        <xdr:cNvSpPr txBox="1"/>
      </xdr:nvSpPr>
      <xdr:spPr>
        <a:xfrm>
          <a:off x="7561580" y="1854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108</xdr:row>
      <xdr:rowOff>27305</xdr:rowOff>
    </xdr:from>
    <xdr:ext cx="597535" cy="259080"/>
    <xdr:sp macro="" textlink="">
      <xdr:nvSpPr>
        <xdr:cNvPr id="489" name="n_4mainValue【港湾・漁港】&#10;一人当たり有形固定資産（償却資産）額">
          <a:extLst>
            <a:ext uri="{FF2B5EF4-FFF2-40B4-BE49-F238E27FC236}">
              <a16:creationId xmlns:a16="http://schemas.microsoft.com/office/drawing/2014/main" id="{00000000-0008-0000-0F00-0000E9010000}"/>
            </a:ext>
          </a:extLst>
        </xdr:cNvPr>
        <xdr:cNvSpPr txBox="1"/>
      </xdr:nvSpPr>
      <xdr:spPr>
        <a:xfrm>
          <a:off x="6672580" y="185439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19050</xdr:rowOff>
    </xdr:from>
    <xdr:to>
      <xdr:col>85</xdr:col>
      <xdr:colOff>126365</xdr:colOff>
      <xdr:row>42</xdr:row>
      <xdr:rowOff>92710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5" y="567690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16" name="【認定こども園・幼稚園・保育所】&#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137160</xdr:rowOff>
    </xdr:from>
    <xdr:ext cx="340360" cy="259080"/>
    <xdr:sp macro="" textlink="">
      <xdr:nvSpPr>
        <xdr:cNvPr id="518" name="【認定こども園・幼稚園・保育所】&#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59690</xdr:rowOff>
    </xdr:from>
    <xdr:ext cx="405130" cy="259080"/>
    <xdr:sp macro="" textlink="">
      <xdr:nvSpPr>
        <xdr:cNvPr id="520" name="【認定こども園・幼稚園・保育所】&#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40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77470</xdr:rowOff>
    </xdr:from>
    <xdr:to>
      <xdr:col>81</xdr:col>
      <xdr:colOff>101600</xdr:colOff>
      <xdr:row>39</xdr:row>
      <xdr:rowOff>7620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66040</xdr:rowOff>
    </xdr:from>
    <xdr:to>
      <xdr:col>76</xdr:col>
      <xdr:colOff>165100</xdr:colOff>
      <xdr:row>38</xdr:row>
      <xdr:rowOff>167640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107315</xdr:rowOff>
    </xdr:from>
    <xdr:to>
      <xdr:col>72</xdr:col>
      <xdr:colOff>38100</xdr:colOff>
      <xdr:row>39</xdr:row>
      <xdr:rowOff>37465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99060</xdr:rowOff>
    </xdr:from>
    <xdr:to>
      <xdr:col>67</xdr:col>
      <xdr:colOff>101600</xdr:colOff>
      <xdr:row>36</xdr:row>
      <xdr:rowOff>29210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41</xdr:row>
      <xdr:rowOff>27305</xdr:rowOff>
    </xdr:from>
    <xdr:to>
      <xdr:col>85</xdr:col>
      <xdr:colOff>177800</xdr:colOff>
      <xdr:row>41</xdr:row>
      <xdr:rowOff>128905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6350</xdr:rowOff>
    </xdr:from>
    <xdr:ext cx="405130" cy="257810"/>
    <xdr:sp macro="" textlink="">
      <xdr:nvSpPr>
        <xdr:cNvPr id="532" name="【認定こども園・幼稚園・保育所】&#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7035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77470</xdr:rowOff>
    </xdr:from>
    <xdr:to>
      <xdr:col>81</xdr:col>
      <xdr:colOff>101600</xdr:colOff>
      <xdr:row>42</xdr:row>
      <xdr:rowOff>7620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78105</xdr:rowOff>
    </xdr:from>
    <xdr:to>
      <xdr:col>85</xdr:col>
      <xdr:colOff>127000</xdr:colOff>
      <xdr:row>41</xdr:row>
      <xdr:rowOff>128270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5481300" y="71075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53340</xdr:rowOff>
    </xdr:from>
    <xdr:to>
      <xdr:col>76</xdr:col>
      <xdr:colOff>165100</xdr:colOff>
      <xdr:row>41</xdr:row>
      <xdr:rowOff>154940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104140</xdr:rowOff>
    </xdr:from>
    <xdr:to>
      <xdr:col>81</xdr:col>
      <xdr:colOff>50800</xdr:colOff>
      <xdr:row>41</xdr:row>
      <xdr:rowOff>128270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71335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xdr:rowOff>
    </xdr:from>
    <xdr:to>
      <xdr:col>72</xdr:col>
      <xdr:colOff>38100</xdr:colOff>
      <xdr:row>41</xdr:row>
      <xdr:rowOff>117475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66675</xdr:rowOff>
    </xdr:from>
    <xdr:to>
      <xdr:col>76</xdr:col>
      <xdr:colOff>114300</xdr:colOff>
      <xdr:row>41</xdr:row>
      <xdr:rowOff>104140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70961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170815</xdr:rowOff>
    </xdr:from>
    <xdr:to>
      <xdr:col>67</xdr:col>
      <xdr:colOff>101600</xdr:colOff>
      <xdr:row>41</xdr:row>
      <xdr:rowOff>100965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70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50165</xdr:rowOff>
    </xdr:from>
    <xdr:to>
      <xdr:col>71</xdr:col>
      <xdr:colOff>177800</xdr:colOff>
      <xdr:row>41</xdr:row>
      <xdr:rowOff>66675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70796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24130</xdr:rowOff>
    </xdr:from>
    <xdr:ext cx="405130" cy="259080"/>
    <xdr:sp macro="" textlink="">
      <xdr:nvSpPr>
        <xdr:cNvPr id="541" name="n_1aveValue【認定こども園・幼稚園・保育所】&#10;有形固定資産減価償却率">
          <a:extLst>
            <a:ext uri="{FF2B5EF4-FFF2-40B4-BE49-F238E27FC236}">
              <a16:creationId xmlns:a16="http://schemas.microsoft.com/office/drawing/2014/main" id="{00000000-0008-0000-0F00-00001D020000}"/>
            </a:ext>
          </a:extLst>
        </xdr:cNvPr>
        <xdr:cNvSpPr txBox="1"/>
      </xdr:nvSpPr>
      <xdr:spPr>
        <a:xfrm>
          <a:off x="15266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12700</xdr:rowOff>
    </xdr:from>
    <xdr:ext cx="403860" cy="259080"/>
    <xdr:sp macro="" textlink="">
      <xdr:nvSpPr>
        <xdr:cNvPr id="542" name="n_2aveValue【認定こども園・幼稚園・保育所】&#10;有形固定資産減価償却率">
          <a:extLst>
            <a:ext uri="{FF2B5EF4-FFF2-40B4-BE49-F238E27FC236}">
              <a16:creationId xmlns:a16="http://schemas.microsoft.com/office/drawing/2014/main" id="{00000000-0008-0000-0F00-00001E020000}"/>
            </a:ext>
          </a:extLst>
        </xdr:cNvPr>
        <xdr:cNvSpPr txBox="1"/>
      </xdr:nvSpPr>
      <xdr:spPr>
        <a:xfrm>
          <a:off x="14389735" y="6356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53975</xdr:rowOff>
    </xdr:from>
    <xdr:ext cx="403860" cy="257810"/>
    <xdr:sp macro="" textlink="">
      <xdr:nvSpPr>
        <xdr:cNvPr id="543" name="n_3aveValue【認定こども園・幼稚園・保育所】&#10;有形固定資産減価償却率">
          <a:extLst>
            <a:ext uri="{FF2B5EF4-FFF2-40B4-BE49-F238E27FC236}">
              <a16:creationId xmlns:a16="http://schemas.microsoft.com/office/drawing/2014/main" id="{00000000-0008-0000-0F00-00001F020000}"/>
            </a:ext>
          </a:extLst>
        </xdr:cNvPr>
        <xdr:cNvSpPr txBox="1"/>
      </xdr:nvSpPr>
      <xdr:spPr>
        <a:xfrm>
          <a:off x="13500735" y="6397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34</xdr:row>
      <xdr:rowOff>45720</xdr:rowOff>
    </xdr:from>
    <xdr:ext cx="403860" cy="259080"/>
    <xdr:sp macro="" textlink="">
      <xdr:nvSpPr>
        <xdr:cNvPr id="544" name="n_4aveValue【認定こども園・幼稚園・保育所】&#10;有形固定資産減価償却率">
          <a:extLst>
            <a:ext uri="{FF2B5EF4-FFF2-40B4-BE49-F238E27FC236}">
              <a16:creationId xmlns:a16="http://schemas.microsoft.com/office/drawing/2014/main" id="{00000000-0008-0000-0F00-000020020000}"/>
            </a:ext>
          </a:extLst>
        </xdr:cNvPr>
        <xdr:cNvSpPr txBox="1"/>
      </xdr:nvSpPr>
      <xdr:spPr>
        <a:xfrm>
          <a:off x="12611735" y="5875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170180</xdr:rowOff>
    </xdr:from>
    <xdr:ext cx="405130" cy="259080"/>
    <xdr:sp macro="" textlink="">
      <xdr:nvSpPr>
        <xdr:cNvPr id="545" name="n_1mainValue【認定こども園・幼稚園・保育所】&#10;有形固定資産減価償却率">
          <a:extLst>
            <a:ext uri="{FF2B5EF4-FFF2-40B4-BE49-F238E27FC236}">
              <a16:creationId xmlns:a16="http://schemas.microsoft.com/office/drawing/2014/main" id="{00000000-0008-0000-0F00-000021020000}"/>
            </a:ext>
          </a:extLst>
        </xdr:cNvPr>
        <xdr:cNvSpPr txBox="1"/>
      </xdr:nvSpPr>
      <xdr:spPr>
        <a:xfrm>
          <a:off x="15266035" y="7199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146050</xdr:rowOff>
    </xdr:from>
    <xdr:ext cx="403860" cy="257810"/>
    <xdr:sp macro="" textlink="">
      <xdr:nvSpPr>
        <xdr:cNvPr id="546" name="n_2mainValue【認定こども園・幼稚園・保育所】&#10;有形固定資産減価償却率">
          <a:extLst>
            <a:ext uri="{FF2B5EF4-FFF2-40B4-BE49-F238E27FC236}">
              <a16:creationId xmlns:a16="http://schemas.microsoft.com/office/drawing/2014/main" id="{00000000-0008-0000-0F00-000022020000}"/>
            </a:ext>
          </a:extLst>
        </xdr:cNvPr>
        <xdr:cNvSpPr txBox="1"/>
      </xdr:nvSpPr>
      <xdr:spPr>
        <a:xfrm>
          <a:off x="14389735" y="7175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109220</xdr:rowOff>
    </xdr:from>
    <xdr:ext cx="403860" cy="257810"/>
    <xdr:sp macro="" textlink="">
      <xdr:nvSpPr>
        <xdr:cNvPr id="547" name="n_3mainValue【認定こども園・幼稚園・保育所】&#10;有形固定資産減価償却率">
          <a:extLst>
            <a:ext uri="{FF2B5EF4-FFF2-40B4-BE49-F238E27FC236}">
              <a16:creationId xmlns:a16="http://schemas.microsoft.com/office/drawing/2014/main" id="{00000000-0008-0000-0F00-000023020000}"/>
            </a:ext>
          </a:extLst>
        </xdr:cNvPr>
        <xdr:cNvSpPr txBox="1"/>
      </xdr:nvSpPr>
      <xdr:spPr>
        <a:xfrm>
          <a:off x="13500735" y="7138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92075</xdr:rowOff>
    </xdr:from>
    <xdr:ext cx="403860" cy="259080"/>
    <xdr:sp macro="" textlink="">
      <xdr:nvSpPr>
        <xdr:cNvPr id="548" name="n_4mainValue【認定こども園・幼稚園・保育所】&#10;有形固定資産減価償却率">
          <a:extLst>
            <a:ext uri="{FF2B5EF4-FFF2-40B4-BE49-F238E27FC236}">
              <a16:creationId xmlns:a16="http://schemas.microsoft.com/office/drawing/2014/main" id="{00000000-0008-0000-0F00-000024020000}"/>
            </a:ext>
          </a:extLst>
        </xdr:cNvPr>
        <xdr:cNvSpPr txBox="1"/>
      </xdr:nvSpPr>
      <xdr:spPr>
        <a:xfrm>
          <a:off x="12611735" y="7121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92075</xdr:rowOff>
    </xdr:from>
    <xdr:to>
      <xdr:col>116</xdr:col>
      <xdr:colOff>62865</xdr:colOff>
      <xdr:row>41</xdr:row>
      <xdr:rowOff>85090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5" y="592137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88900</xdr:rowOff>
    </xdr:from>
    <xdr:ext cx="469900" cy="257810"/>
    <xdr:sp macro="" textlink="">
      <xdr:nvSpPr>
        <xdr:cNvPr id="571" name="【認定こども園・幼稚園・保育所】&#10;一人当たり面積最小値テキスト">
          <a:extLst>
            <a:ext uri="{FF2B5EF4-FFF2-40B4-BE49-F238E27FC236}">
              <a16:creationId xmlns:a16="http://schemas.microsoft.com/office/drawing/2014/main" id="{00000000-0008-0000-0F00-00003B020000}"/>
            </a:ext>
          </a:extLst>
        </xdr:cNvPr>
        <xdr:cNvSpPr txBox="1"/>
      </xdr:nvSpPr>
      <xdr:spPr>
        <a:xfrm>
          <a:off x="22199600" y="7118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85090</xdr:rowOff>
    </xdr:from>
    <xdr:to>
      <xdr:col>116</xdr:col>
      <xdr:colOff>152400</xdr:colOff>
      <xdr:row>41</xdr:row>
      <xdr:rowOff>85090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11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38735</xdr:rowOff>
    </xdr:from>
    <xdr:ext cx="469900" cy="259080"/>
    <xdr:sp macro="" textlink="">
      <xdr:nvSpPr>
        <xdr:cNvPr id="573" name="【認定こども園・幼稚園・保育所】&#10;一人当たり面積最大値テキスト">
          <a:extLst>
            <a:ext uri="{FF2B5EF4-FFF2-40B4-BE49-F238E27FC236}">
              <a16:creationId xmlns:a16="http://schemas.microsoft.com/office/drawing/2014/main" id="{00000000-0008-0000-0F00-00003D020000}"/>
            </a:ext>
          </a:extLst>
        </xdr:cNvPr>
        <xdr:cNvSpPr txBox="1"/>
      </xdr:nvSpPr>
      <xdr:spPr>
        <a:xfrm>
          <a:off x="22199600" y="569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92075</xdr:rowOff>
    </xdr:from>
    <xdr:to>
      <xdr:col>116</xdr:col>
      <xdr:colOff>152400</xdr:colOff>
      <xdr:row>34</xdr:row>
      <xdr:rowOff>92075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92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142240</xdr:rowOff>
    </xdr:from>
    <xdr:ext cx="469900" cy="259080"/>
    <xdr:sp macro="" textlink="">
      <xdr:nvSpPr>
        <xdr:cNvPr id="575" name="【認定こども園・幼稚園・保育所】&#10;一人当たり面積平均値テキスト">
          <a:extLst>
            <a:ext uri="{FF2B5EF4-FFF2-40B4-BE49-F238E27FC236}">
              <a16:creationId xmlns:a16="http://schemas.microsoft.com/office/drawing/2014/main" id="{00000000-0008-0000-0F00-00003F020000}"/>
            </a:ext>
          </a:extLst>
        </xdr:cNvPr>
        <xdr:cNvSpPr txBox="1"/>
      </xdr:nvSpPr>
      <xdr:spPr>
        <a:xfrm>
          <a:off x="22199600" y="6485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119380</xdr:rowOff>
    </xdr:from>
    <xdr:to>
      <xdr:col>116</xdr:col>
      <xdr:colOff>114300</xdr:colOff>
      <xdr:row>39</xdr:row>
      <xdr:rowOff>49530</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0</xdr:rowOff>
    </xdr:from>
    <xdr:to>
      <xdr:col>107</xdr:col>
      <xdr:colOff>101600</xdr:colOff>
      <xdr:row>39</xdr:row>
      <xdr:rowOff>101600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144145</xdr:rowOff>
    </xdr:from>
    <xdr:to>
      <xdr:col>102</xdr:col>
      <xdr:colOff>165100</xdr:colOff>
      <xdr:row>39</xdr:row>
      <xdr:rowOff>74930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135255</xdr:rowOff>
    </xdr:from>
    <xdr:to>
      <xdr:col>98</xdr:col>
      <xdr:colOff>38100</xdr:colOff>
      <xdr:row>39</xdr:row>
      <xdr:rowOff>65405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86995</xdr:rowOff>
    </xdr:from>
    <xdr:to>
      <xdr:col>116</xdr:col>
      <xdr:colOff>114300</xdr:colOff>
      <xdr:row>41</xdr:row>
      <xdr:rowOff>17780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1905</xdr:rowOff>
    </xdr:from>
    <xdr:ext cx="469900" cy="259080"/>
    <xdr:sp macro="" textlink="">
      <xdr:nvSpPr>
        <xdr:cNvPr id="587" name="【認定こども園・幼稚園・保育所】&#10;一人当たり面積該当値テキスト">
          <a:extLst>
            <a:ext uri="{FF2B5EF4-FFF2-40B4-BE49-F238E27FC236}">
              <a16:creationId xmlns:a16="http://schemas.microsoft.com/office/drawing/2014/main" id="{00000000-0008-0000-0F00-00004B020000}"/>
            </a:ext>
          </a:extLst>
        </xdr:cNvPr>
        <xdr:cNvSpPr txBox="1"/>
      </xdr:nvSpPr>
      <xdr:spPr>
        <a:xfrm>
          <a:off x="22199600" y="685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89535</xdr:rowOff>
    </xdr:from>
    <xdr:to>
      <xdr:col>112</xdr:col>
      <xdr:colOff>38100</xdr:colOff>
      <xdr:row>41</xdr:row>
      <xdr:rowOff>19685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137795</xdr:rowOff>
    </xdr:from>
    <xdr:to>
      <xdr:col>116</xdr:col>
      <xdr:colOff>63500</xdr:colOff>
      <xdr:row>40</xdr:row>
      <xdr:rowOff>140335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1323300" y="69957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91440</xdr:rowOff>
    </xdr:from>
    <xdr:to>
      <xdr:col>107</xdr:col>
      <xdr:colOff>101600</xdr:colOff>
      <xdr:row>41</xdr:row>
      <xdr:rowOff>21590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140335</xdr:rowOff>
    </xdr:from>
    <xdr:to>
      <xdr:col>111</xdr:col>
      <xdr:colOff>177800</xdr:colOff>
      <xdr:row>40</xdr:row>
      <xdr:rowOff>142240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0434300" y="69983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91440</xdr:rowOff>
    </xdr:from>
    <xdr:to>
      <xdr:col>102</xdr:col>
      <xdr:colOff>165100</xdr:colOff>
      <xdr:row>41</xdr:row>
      <xdr:rowOff>21590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142240</xdr:rowOff>
    </xdr:from>
    <xdr:to>
      <xdr:col>107</xdr:col>
      <xdr:colOff>50800</xdr:colOff>
      <xdr:row>40</xdr:row>
      <xdr:rowOff>142240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9545300" y="7000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142240</xdr:rowOff>
    </xdr:from>
    <xdr:to>
      <xdr:col>102</xdr:col>
      <xdr:colOff>114300</xdr:colOff>
      <xdr:row>40</xdr:row>
      <xdr:rowOff>144780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656300" y="7000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111760</xdr:rowOff>
    </xdr:from>
    <xdr:ext cx="469900" cy="257810"/>
    <xdr:sp macro="" textlink="">
      <xdr:nvSpPr>
        <xdr:cNvPr id="596" name="n_1aveValue【認定こども園・幼稚園・保育所】&#10;一人当たり面積">
          <a:extLst>
            <a:ext uri="{FF2B5EF4-FFF2-40B4-BE49-F238E27FC236}">
              <a16:creationId xmlns:a16="http://schemas.microsoft.com/office/drawing/2014/main" id="{00000000-0008-0000-0F00-000054020000}"/>
            </a:ext>
          </a:extLst>
        </xdr:cNvPr>
        <xdr:cNvSpPr txBox="1"/>
      </xdr:nvSpPr>
      <xdr:spPr>
        <a:xfrm>
          <a:off x="21075650" y="6455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118110</xdr:rowOff>
    </xdr:from>
    <xdr:ext cx="468630" cy="259080"/>
    <xdr:sp macro="" textlink="">
      <xdr:nvSpPr>
        <xdr:cNvPr id="597" name="n_2aveValue【認定こども園・幼稚園・保育所】&#10;一人当たり面積">
          <a:extLst>
            <a:ext uri="{FF2B5EF4-FFF2-40B4-BE49-F238E27FC236}">
              <a16:creationId xmlns:a16="http://schemas.microsoft.com/office/drawing/2014/main" id="{00000000-0008-0000-0F00-000055020000}"/>
            </a:ext>
          </a:extLst>
        </xdr:cNvPr>
        <xdr:cNvSpPr txBox="1"/>
      </xdr:nvSpPr>
      <xdr:spPr>
        <a:xfrm>
          <a:off x="20199350" y="6461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90805</xdr:rowOff>
    </xdr:from>
    <xdr:ext cx="468630" cy="258445"/>
    <xdr:sp macro="" textlink="">
      <xdr:nvSpPr>
        <xdr:cNvPr id="598" name="n_3aveValue【認定こども園・幼稚園・保育所】&#10;一人当たり面積">
          <a:extLst>
            <a:ext uri="{FF2B5EF4-FFF2-40B4-BE49-F238E27FC236}">
              <a16:creationId xmlns:a16="http://schemas.microsoft.com/office/drawing/2014/main" id="{00000000-0008-0000-0F00-000056020000}"/>
            </a:ext>
          </a:extLst>
        </xdr:cNvPr>
        <xdr:cNvSpPr txBox="1"/>
      </xdr:nvSpPr>
      <xdr:spPr>
        <a:xfrm>
          <a:off x="19310350" y="64344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81915</xdr:rowOff>
    </xdr:from>
    <xdr:ext cx="468630" cy="259080"/>
    <xdr:sp macro="" textlink="">
      <xdr:nvSpPr>
        <xdr:cNvPr id="599" name="n_4aveValue【認定こども園・幼稚園・保育所】&#10;一人当たり面積">
          <a:extLst>
            <a:ext uri="{FF2B5EF4-FFF2-40B4-BE49-F238E27FC236}">
              <a16:creationId xmlns:a16="http://schemas.microsoft.com/office/drawing/2014/main" id="{00000000-0008-0000-0F00-000057020000}"/>
            </a:ext>
          </a:extLst>
        </xdr:cNvPr>
        <xdr:cNvSpPr txBox="1"/>
      </xdr:nvSpPr>
      <xdr:spPr>
        <a:xfrm>
          <a:off x="18421350" y="642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10795</xdr:rowOff>
    </xdr:from>
    <xdr:ext cx="469900" cy="258445"/>
    <xdr:sp macro="" textlink="">
      <xdr:nvSpPr>
        <xdr:cNvPr id="600" name="n_1mainValue【認定こども園・幼稚園・保育所】&#10;一人当たり面積">
          <a:extLst>
            <a:ext uri="{FF2B5EF4-FFF2-40B4-BE49-F238E27FC236}">
              <a16:creationId xmlns:a16="http://schemas.microsoft.com/office/drawing/2014/main" id="{00000000-0008-0000-0F00-000058020000}"/>
            </a:ext>
          </a:extLst>
        </xdr:cNvPr>
        <xdr:cNvSpPr txBox="1"/>
      </xdr:nvSpPr>
      <xdr:spPr>
        <a:xfrm>
          <a:off x="21075650" y="7040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12700</xdr:rowOff>
    </xdr:from>
    <xdr:ext cx="468630" cy="259080"/>
    <xdr:sp macro="" textlink="">
      <xdr:nvSpPr>
        <xdr:cNvPr id="601" name="n_2mainValue【認定こども園・幼稚園・保育所】&#10;一人当たり面積">
          <a:extLst>
            <a:ext uri="{FF2B5EF4-FFF2-40B4-BE49-F238E27FC236}">
              <a16:creationId xmlns:a16="http://schemas.microsoft.com/office/drawing/2014/main" id="{00000000-0008-0000-0F00-000059020000}"/>
            </a:ext>
          </a:extLst>
        </xdr:cNvPr>
        <xdr:cNvSpPr txBox="1"/>
      </xdr:nvSpPr>
      <xdr:spPr>
        <a:xfrm>
          <a:off x="20199350" y="7042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12700</xdr:rowOff>
    </xdr:from>
    <xdr:ext cx="468630" cy="259080"/>
    <xdr:sp macro="" textlink="">
      <xdr:nvSpPr>
        <xdr:cNvPr id="602" name="n_3mainValue【認定こども園・幼稚園・保育所】&#10;一人当たり面積">
          <a:extLst>
            <a:ext uri="{FF2B5EF4-FFF2-40B4-BE49-F238E27FC236}">
              <a16:creationId xmlns:a16="http://schemas.microsoft.com/office/drawing/2014/main" id="{00000000-0008-0000-0F00-00005A020000}"/>
            </a:ext>
          </a:extLst>
        </xdr:cNvPr>
        <xdr:cNvSpPr txBox="1"/>
      </xdr:nvSpPr>
      <xdr:spPr>
        <a:xfrm>
          <a:off x="19310350" y="7042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15240</xdr:rowOff>
    </xdr:from>
    <xdr:ext cx="468630" cy="259080"/>
    <xdr:sp macro="" textlink="">
      <xdr:nvSpPr>
        <xdr:cNvPr id="603" name="n_4mainValue【認定こども園・幼稚園・保育所】&#10;一人当たり面積">
          <a:extLst>
            <a:ext uri="{FF2B5EF4-FFF2-40B4-BE49-F238E27FC236}">
              <a16:creationId xmlns:a16="http://schemas.microsoft.com/office/drawing/2014/main" id="{00000000-0008-0000-0F00-00005B020000}"/>
            </a:ext>
          </a:extLst>
        </xdr:cNvPr>
        <xdr:cNvSpPr txBox="1"/>
      </xdr:nvSpPr>
      <xdr:spPr>
        <a:xfrm>
          <a:off x="18421350" y="704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63</xdr:row>
      <xdr:rowOff>76200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5" y="9624060"/>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80010</xdr:rowOff>
    </xdr:from>
    <xdr:ext cx="405130" cy="259080"/>
    <xdr:sp macro="" textlink="">
      <xdr:nvSpPr>
        <xdr:cNvPr id="629" name="【学校施設】&#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0881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087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405130" cy="259080"/>
    <xdr:sp macro="" textlink="">
      <xdr:nvSpPr>
        <xdr:cNvPr id="631" name="【学校施設】&#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20955</xdr:rowOff>
    </xdr:from>
    <xdr:ext cx="405130" cy="257810"/>
    <xdr:sp macro="" textlink="">
      <xdr:nvSpPr>
        <xdr:cNvPr id="633" name="【学校施設】&#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03079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109220</xdr:rowOff>
    </xdr:from>
    <xdr:ext cx="405130" cy="257810"/>
    <xdr:sp macro="" textlink="">
      <xdr:nvSpPr>
        <xdr:cNvPr id="645" name="【学校施設】&#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9881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148590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5481300" y="100812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58</xdr:row>
      <xdr:rowOff>148590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100736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34925</xdr:rowOff>
    </xdr:from>
    <xdr:to>
      <xdr:col>72</xdr:col>
      <xdr:colOff>38100</xdr:colOff>
      <xdr:row>58</xdr:row>
      <xdr:rowOff>136525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86360</xdr:rowOff>
    </xdr:from>
    <xdr:to>
      <xdr:col>76</xdr:col>
      <xdr:colOff>114300</xdr:colOff>
      <xdr:row>58</xdr:row>
      <xdr:rowOff>129540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10030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xdr:rowOff>
    </xdr:from>
    <xdr:to>
      <xdr:col>67</xdr:col>
      <xdr:colOff>101600</xdr:colOff>
      <xdr:row>58</xdr:row>
      <xdr:rowOff>104140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53340</xdr:rowOff>
    </xdr:from>
    <xdr:to>
      <xdr:col>71</xdr:col>
      <xdr:colOff>177800</xdr:colOff>
      <xdr:row>58</xdr:row>
      <xdr:rowOff>86360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814300" y="9997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106680</xdr:rowOff>
    </xdr:from>
    <xdr:ext cx="405130" cy="259080"/>
    <xdr:sp macro="" textlink="">
      <xdr:nvSpPr>
        <xdr:cNvPr id="654" name="n_1aveValue【学校施設】&#10;有形固定資産減価償却率">
          <a:extLst>
            <a:ext uri="{FF2B5EF4-FFF2-40B4-BE49-F238E27FC236}">
              <a16:creationId xmlns:a16="http://schemas.microsoft.com/office/drawing/2014/main" id="{00000000-0008-0000-0F00-00008E020000}"/>
            </a:ext>
          </a:extLst>
        </xdr:cNvPr>
        <xdr:cNvSpPr txBox="1"/>
      </xdr:nvSpPr>
      <xdr:spPr>
        <a:xfrm>
          <a:off x="15266035" y="1039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104775</xdr:rowOff>
    </xdr:from>
    <xdr:ext cx="403860" cy="259080"/>
    <xdr:sp macro="" textlink="">
      <xdr:nvSpPr>
        <xdr:cNvPr id="655" name="n_2aveValue【学校施設】&#10;有形固定資産減価償却率">
          <a:extLst>
            <a:ext uri="{FF2B5EF4-FFF2-40B4-BE49-F238E27FC236}">
              <a16:creationId xmlns:a16="http://schemas.microsoft.com/office/drawing/2014/main" id="{00000000-0008-0000-0F00-00008F020000}"/>
            </a:ext>
          </a:extLst>
        </xdr:cNvPr>
        <xdr:cNvSpPr txBox="1"/>
      </xdr:nvSpPr>
      <xdr:spPr>
        <a:xfrm>
          <a:off x="14389735" y="10391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76200</xdr:rowOff>
    </xdr:from>
    <xdr:ext cx="403860" cy="257810"/>
    <xdr:sp macro="" textlink="">
      <xdr:nvSpPr>
        <xdr:cNvPr id="656" name="n_3aveValue【学校施設】&#10;有形固定資産減価償却率">
          <a:extLst>
            <a:ext uri="{FF2B5EF4-FFF2-40B4-BE49-F238E27FC236}">
              <a16:creationId xmlns:a16="http://schemas.microsoft.com/office/drawing/2014/main" id="{00000000-0008-0000-0F00-000090020000}"/>
            </a:ext>
          </a:extLst>
        </xdr:cNvPr>
        <xdr:cNvSpPr txBox="1"/>
      </xdr:nvSpPr>
      <xdr:spPr>
        <a:xfrm>
          <a:off x="13500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66675</xdr:rowOff>
    </xdr:from>
    <xdr:ext cx="403860" cy="257810"/>
    <xdr:sp macro="" textlink="">
      <xdr:nvSpPr>
        <xdr:cNvPr id="657" name="n_4aveValue【学校施設】&#10;有形固定資産減価償却率">
          <a:extLst>
            <a:ext uri="{FF2B5EF4-FFF2-40B4-BE49-F238E27FC236}">
              <a16:creationId xmlns:a16="http://schemas.microsoft.com/office/drawing/2014/main" id="{00000000-0008-0000-0F00-000091020000}"/>
            </a:ext>
          </a:extLst>
        </xdr:cNvPr>
        <xdr:cNvSpPr txBox="1"/>
      </xdr:nvSpPr>
      <xdr:spPr>
        <a:xfrm>
          <a:off x="12611735" y="10353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44450</xdr:rowOff>
    </xdr:from>
    <xdr:ext cx="405130" cy="259080"/>
    <xdr:sp macro="" textlink="">
      <xdr:nvSpPr>
        <xdr:cNvPr id="658" name="n_1mainValue【学校施設】&#10;有形固定資産減価償却率">
          <a:extLst>
            <a:ext uri="{FF2B5EF4-FFF2-40B4-BE49-F238E27FC236}">
              <a16:creationId xmlns:a16="http://schemas.microsoft.com/office/drawing/2014/main" id="{00000000-0008-0000-0F00-000092020000}"/>
            </a:ext>
          </a:extLst>
        </xdr:cNvPr>
        <xdr:cNvSpPr txBox="1"/>
      </xdr:nvSpPr>
      <xdr:spPr>
        <a:xfrm>
          <a:off x="15266035" y="981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25400</xdr:rowOff>
    </xdr:from>
    <xdr:ext cx="403860" cy="259080"/>
    <xdr:sp macro="" textlink="">
      <xdr:nvSpPr>
        <xdr:cNvPr id="659" name="n_2mainValue【学校施設】&#10;有形固定資産減価償却率">
          <a:extLst>
            <a:ext uri="{FF2B5EF4-FFF2-40B4-BE49-F238E27FC236}">
              <a16:creationId xmlns:a16="http://schemas.microsoft.com/office/drawing/2014/main" id="{00000000-0008-0000-0F00-000093020000}"/>
            </a:ext>
          </a:extLst>
        </xdr:cNvPr>
        <xdr:cNvSpPr txBox="1"/>
      </xdr:nvSpPr>
      <xdr:spPr>
        <a:xfrm>
          <a:off x="14389735" y="9798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153035</xdr:rowOff>
    </xdr:from>
    <xdr:ext cx="403860" cy="259080"/>
    <xdr:sp macro="" textlink="">
      <xdr:nvSpPr>
        <xdr:cNvPr id="660" name="n_3mainValue【学校施設】&#10;有形固定資産減価償却率">
          <a:extLst>
            <a:ext uri="{FF2B5EF4-FFF2-40B4-BE49-F238E27FC236}">
              <a16:creationId xmlns:a16="http://schemas.microsoft.com/office/drawing/2014/main" id="{00000000-0008-0000-0F00-000094020000}"/>
            </a:ext>
          </a:extLst>
        </xdr:cNvPr>
        <xdr:cNvSpPr txBox="1"/>
      </xdr:nvSpPr>
      <xdr:spPr>
        <a:xfrm>
          <a:off x="13500735" y="9754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120650</xdr:rowOff>
    </xdr:from>
    <xdr:ext cx="403860" cy="257810"/>
    <xdr:sp macro="" textlink="">
      <xdr:nvSpPr>
        <xdr:cNvPr id="661" name="n_4mainValue【学校施設】&#10;有形固定資産減価償却率">
          <a:extLst>
            <a:ext uri="{FF2B5EF4-FFF2-40B4-BE49-F238E27FC236}">
              <a16:creationId xmlns:a16="http://schemas.microsoft.com/office/drawing/2014/main" id="{00000000-0008-0000-0F00-000095020000}"/>
            </a:ext>
          </a:extLst>
        </xdr:cNvPr>
        <xdr:cNvSpPr txBox="1"/>
      </xdr:nvSpPr>
      <xdr:spPr>
        <a:xfrm>
          <a:off x="12611735" y="9721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F00-0000AD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167005</xdr:rowOff>
    </xdr:from>
    <xdr:to>
      <xdr:col>116</xdr:col>
      <xdr:colOff>62865</xdr:colOff>
      <xdr:row>64</xdr:row>
      <xdr:rowOff>43180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22160865" y="959675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46990</xdr:rowOff>
    </xdr:from>
    <xdr:ext cx="469900" cy="259080"/>
    <xdr:sp macro="" textlink="">
      <xdr:nvSpPr>
        <xdr:cNvPr id="687" name="【学校施設】&#10;一人当たり面積最小値テキスト">
          <a:extLst>
            <a:ext uri="{FF2B5EF4-FFF2-40B4-BE49-F238E27FC236}">
              <a16:creationId xmlns:a16="http://schemas.microsoft.com/office/drawing/2014/main" id="{00000000-0008-0000-0F00-0000AF020000}"/>
            </a:ext>
          </a:extLst>
        </xdr:cNvPr>
        <xdr:cNvSpPr txBox="1"/>
      </xdr:nvSpPr>
      <xdr:spPr>
        <a:xfrm>
          <a:off x="22199600" y="1101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43180</xdr:rowOff>
    </xdr:from>
    <xdr:to>
      <xdr:col>116</xdr:col>
      <xdr:colOff>152400</xdr:colOff>
      <xdr:row>64</xdr:row>
      <xdr:rowOff>43180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1101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113665</xdr:rowOff>
    </xdr:from>
    <xdr:ext cx="469900" cy="258445"/>
    <xdr:sp macro="" textlink="">
      <xdr:nvSpPr>
        <xdr:cNvPr id="689" name="【学校施設】&#10;一人当たり面積最大値テキスト">
          <a:extLst>
            <a:ext uri="{FF2B5EF4-FFF2-40B4-BE49-F238E27FC236}">
              <a16:creationId xmlns:a16="http://schemas.microsoft.com/office/drawing/2014/main" id="{00000000-0008-0000-0F00-0000B1020000}"/>
            </a:ext>
          </a:extLst>
        </xdr:cNvPr>
        <xdr:cNvSpPr txBox="1"/>
      </xdr:nvSpPr>
      <xdr:spPr>
        <a:xfrm>
          <a:off x="22199600" y="937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4.812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167005</xdr:rowOff>
    </xdr:from>
    <xdr:to>
      <xdr:col>116</xdr:col>
      <xdr:colOff>152400</xdr:colOff>
      <xdr:row>55</xdr:row>
      <xdr:rowOff>167005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959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143510</xdr:rowOff>
    </xdr:from>
    <xdr:ext cx="469900" cy="257810"/>
    <xdr:sp macro="" textlink="">
      <xdr:nvSpPr>
        <xdr:cNvPr id="691" name="【学校施設】&#10;一人当たり面積平均値テキスト">
          <a:extLst>
            <a:ext uri="{FF2B5EF4-FFF2-40B4-BE49-F238E27FC236}">
              <a16:creationId xmlns:a16="http://schemas.microsoft.com/office/drawing/2014/main" id="{00000000-0008-0000-0F00-0000B3020000}"/>
            </a:ext>
          </a:extLst>
        </xdr:cNvPr>
        <xdr:cNvSpPr txBox="1"/>
      </xdr:nvSpPr>
      <xdr:spPr>
        <a:xfrm>
          <a:off x="22199600" y="104305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9525</xdr:rowOff>
    </xdr:from>
    <xdr:to>
      <xdr:col>112</xdr:col>
      <xdr:colOff>38100</xdr:colOff>
      <xdr:row>62</xdr:row>
      <xdr:rowOff>111125</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12725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6985</xdr:rowOff>
    </xdr:from>
    <xdr:to>
      <xdr:col>107</xdr:col>
      <xdr:colOff>101600</xdr:colOff>
      <xdr:row>62</xdr:row>
      <xdr:rowOff>109220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0383500" y="10636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5080</xdr:rowOff>
    </xdr:from>
    <xdr:to>
      <xdr:col>102</xdr:col>
      <xdr:colOff>165100</xdr:colOff>
      <xdr:row>62</xdr:row>
      <xdr:rowOff>106680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9494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106045</xdr:rowOff>
    </xdr:from>
    <xdr:to>
      <xdr:col>116</xdr:col>
      <xdr:colOff>114300</xdr:colOff>
      <xdr:row>63</xdr:row>
      <xdr:rowOff>36195</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21107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84455</xdr:rowOff>
    </xdr:from>
    <xdr:ext cx="469900" cy="259080"/>
    <xdr:sp macro="" textlink="">
      <xdr:nvSpPr>
        <xdr:cNvPr id="703" name="【学校施設】&#10;一人当たり面積該当値テキスト">
          <a:extLst>
            <a:ext uri="{FF2B5EF4-FFF2-40B4-BE49-F238E27FC236}">
              <a16:creationId xmlns:a16="http://schemas.microsoft.com/office/drawing/2014/main" id="{00000000-0008-0000-0F00-0000BF020000}"/>
            </a:ext>
          </a:extLst>
        </xdr:cNvPr>
        <xdr:cNvSpPr txBox="1"/>
      </xdr:nvSpPr>
      <xdr:spPr>
        <a:xfrm>
          <a:off x="22199600" y="10714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112395</xdr:rowOff>
    </xdr:from>
    <xdr:to>
      <xdr:col>112</xdr:col>
      <xdr:colOff>38100</xdr:colOff>
      <xdr:row>63</xdr:row>
      <xdr:rowOff>42545</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127250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156845</xdr:rowOff>
    </xdr:from>
    <xdr:to>
      <xdr:col>116</xdr:col>
      <xdr:colOff>63500</xdr:colOff>
      <xdr:row>62</xdr:row>
      <xdr:rowOff>163195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1323300" y="107867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121285</xdr:rowOff>
    </xdr:from>
    <xdr:to>
      <xdr:col>107</xdr:col>
      <xdr:colOff>101600</xdr:colOff>
      <xdr:row>63</xdr:row>
      <xdr:rowOff>52070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03835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163195</xdr:rowOff>
    </xdr:from>
    <xdr:to>
      <xdr:col>111</xdr:col>
      <xdr:colOff>177800</xdr:colOff>
      <xdr:row>63</xdr:row>
      <xdr:rowOff>635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0434300" y="107930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9494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xdr:rowOff>
    </xdr:from>
    <xdr:to>
      <xdr:col>107</xdr:col>
      <xdr:colOff>50800</xdr:colOff>
      <xdr:row>63</xdr:row>
      <xdr:rowOff>5080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9545300" y="108019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132715</xdr:rowOff>
    </xdr:from>
    <xdr:to>
      <xdr:col>98</xdr:col>
      <xdr:colOff>38100</xdr:colOff>
      <xdr:row>63</xdr:row>
      <xdr:rowOff>63500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8605500" y="10762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5080</xdr:rowOff>
    </xdr:from>
    <xdr:to>
      <xdr:col>102</xdr:col>
      <xdr:colOff>114300</xdr:colOff>
      <xdr:row>63</xdr:row>
      <xdr:rowOff>12065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8656300" y="108064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127635</xdr:rowOff>
    </xdr:from>
    <xdr:ext cx="469900" cy="259080"/>
    <xdr:sp macro="" textlink="">
      <xdr:nvSpPr>
        <xdr:cNvPr id="712" name="n_1aveValue【学校施設】&#10;一人当たり面積">
          <a:extLst>
            <a:ext uri="{FF2B5EF4-FFF2-40B4-BE49-F238E27FC236}">
              <a16:creationId xmlns:a16="http://schemas.microsoft.com/office/drawing/2014/main" id="{00000000-0008-0000-0F00-0000C8020000}"/>
            </a:ext>
          </a:extLst>
        </xdr:cNvPr>
        <xdr:cNvSpPr txBox="1"/>
      </xdr:nvSpPr>
      <xdr:spPr>
        <a:xfrm>
          <a:off x="21075650" y="10414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125095</xdr:rowOff>
    </xdr:from>
    <xdr:ext cx="468630" cy="258445"/>
    <xdr:sp macro="" textlink="">
      <xdr:nvSpPr>
        <xdr:cNvPr id="713" name="n_2aveValue【学校施設】&#10;一人当たり面積">
          <a:extLst>
            <a:ext uri="{FF2B5EF4-FFF2-40B4-BE49-F238E27FC236}">
              <a16:creationId xmlns:a16="http://schemas.microsoft.com/office/drawing/2014/main" id="{00000000-0008-0000-0F00-0000C9020000}"/>
            </a:ext>
          </a:extLst>
        </xdr:cNvPr>
        <xdr:cNvSpPr txBox="1"/>
      </xdr:nvSpPr>
      <xdr:spPr>
        <a:xfrm>
          <a:off x="20199350" y="104120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123190</xdr:rowOff>
    </xdr:from>
    <xdr:ext cx="468630" cy="257810"/>
    <xdr:sp macro="" textlink="">
      <xdr:nvSpPr>
        <xdr:cNvPr id="714" name="n_3aveValue【学校施設】&#10;一人当たり面積">
          <a:extLst>
            <a:ext uri="{FF2B5EF4-FFF2-40B4-BE49-F238E27FC236}">
              <a16:creationId xmlns:a16="http://schemas.microsoft.com/office/drawing/2014/main" id="{00000000-0008-0000-0F00-0000CA020000}"/>
            </a:ext>
          </a:extLst>
        </xdr:cNvPr>
        <xdr:cNvSpPr txBox="1"/>
      </xdr:nvSpPr>
      <xdr:spPr>
        <a:xfrm>
          <a:off x="19310350" y="10410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139700</xdr:rowOff>
    </xdr:from>
    <xdr:ext cx="468630" cy="259080"/>
    <xdr:sp macro="" textlink="">
      <xdr:nvSpPr>
        <xdr:cNvPr id="715" name="n_4aveValue【学校施設】&#10;一人当たり面積">
          <a:extLst>
            <a:ext uri="{FF2B5EF4-FFF2-40B4-BE49-F238E27FC236}">
              <a16:creationId xmlns:a16="http://schemas.microsoft.com/office/drawing/2014/main" id="{00000000-0008-0000-0F00-0000CB020000}"/>
            </a:ext>
          </a:extLst>
        </xdr:cNvPr>
        <xdr:cNvSpPr txBox="1"/>
      </xdr:nvSpPr>
      <xdr:spPr>
        <a:xfrm>
          <a:off x="18421350" y="10426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33655</xdr:rowOff>
    </xdr:from>
    <xdr:ext cx="469900" cy="258445"/>
    <xdr:sp macro="" textlink="">
      <xdr:nvSpPr>
        <xdr:cNvPr id="716" name="n_1mainValue【学校施設】&#10;一人当たり面積">
          <a:extLst>
            <a:ext uri="{FF2B5EF4-FFF2-40B4-BE49-F238E27FC236}">
              <a16:creationId xmlns:a16="http://schemas.microsoft.com/office/drawing/2014/main" id="{00000000-0008-0000-0F00-0000CC020000}"/>
            </a:ext>
          </a:extLst>
        </xdr:cNvPr>
        <xdr:cNvSpPr txBox="1"/>
      </xdr:nvSpPr>
      <xdr:spPr>
        <a:xfrm>
          <a:off x="21075650" y="10835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42545</xdr:rowOff>
    </xdr:from>
    <xdr:ext cx="468630" cy="257810"/>
    <xdr:sp macro="" textlink="">
      <xdr:nvSpPr>
        <xdr:cNvPr id="717" name="n_2mainValue【学校施設】&#10;一人当たり面積">
          <a:extLst>
            <a:ext uri="{FF2B5EF4-FFF2-40B4-BE49-F238E27FC236}">
              <a16:creationId xmlns:a16="http://schemas.microsoft.com/office/drawing/2014/main" id="{00000000-0008-0000-0F00-0000CD020000}"/>
            </a:ext>
          </a:extLst>
        </xdr:cNvPr>
        <xdr:cNvSpPr txBox="1"/>
      </xdr:nvSpPr>
      <xdr:spPr>
        <a:xfrm>
          <a:off x="20199350" y="10843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46990</xdr:rowOff>
    </xdr:from>
    <xdr:ext cx="468630" cy="259080"/>
    <xdr:sp macro="" textlink="">
      <xdr:nvSpPr>
        <xdr:cNvPr id="718" name="n_3mainValue【学校施設】&#10;一人当たり面積">
          <a:extLst>
            <a:ext uri="{FF2B5EF4-FFF2-40B4-BE49-F238E27FC236}">
              <a16:creationId xmlns:a16="http://schemas.microsoft.com/office/drawing/2014/main" id="{00000000-0008-0000-0F00-0000CE020000}"/>
            </a:ext>
          </a:extLst>
        </xdr:cNvPr>
        <xdr:cNvSpPr txBox="1"/>
      </xdr:nvSpPr>
      <xdr:spPr>
        <a:xfrm>
          <a:off x="19310350" y="10848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53975</xdr:rowOff>
    </xdr:from>
    <xdr:ext cx="468630" cy="257810"/>
    <xdr:sp macro="" textlink="">
      <xdr:nvSpPr>
        <xdr:cNvPr id="719" name="n_4mainValue【学校施設】&#10;一人当たり面積">
          <a:extLst>
            <a:ext uri="{FF2B5EF4-FFF2-40B4-BE49-F238E27FC236}">
              <a16:creationId xmlns:a16="http://schemas.microsoft.com/office/drawing/2014/main" id="{00000000-0008-0000-0F00-0000CF020000}"/>
            </a:ext>
          </a:extLst>
        </xdr:cNvPr>
        <xdr:cNvSpPr txBox="1"/>
      </xdr:nvSpPr>
      <xdr:spPr>
        <a:xfrm>
          <a:off x="18421350" y="10855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760" name="【公民館】&#10;有形固定資産減価償却率最小値テキスト">
          <a:extLst>
            <a:ext uri="{FF2B5EF4-FFF2-40B4-BE49-F238E27FC236}">
              <a16:creationId xmlns:a16="http://schemas.microsoft.com/office/drawing/2014/main" id="{00000000-0008-0000-0F00-0000F8020000}"/>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762" name="【公民館】&#10;有形固定資産減価償却率最大値テキスト">
          <a:extLst>
            <a:ext uri="{FF2B5EF4-FFF2-40B4-BE49-F238E27FC236}">
              <a16:creationId xmlns:a16="http://schemas.microsoft.com/office/drawing/2014/main" id="{00000000-0008-0000-0F00-0000FA020000}"/>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58420</xdr:rowOff>
    </xdr:from>
    <xdr:ext cx="405130" cy="259080"/>
    <xdr:sp macro="" textlink="">
      <xdr:nvSpPr>
        <xdr:cNvPr id="764" name="【公民館】&#10;有形固定資産減価償却率平均値テキスト">
          <a:extLst>
            <a:ext uri="{FF2B5EF4-FFF2-40B4-BE49-F238E27FC236}">
              <a16:creationId xmlns:a16="http://schemas.microsoft.com/office/drawing/2014/main" id="{00000000-0008-0000-0F00-0000FC020000}"/>
            </a:ext>
          </a:extLst>
        </xdr:cNvPr>
        <xdr:cNvSpPr txBox="1"/>
      </xdr:nvSpPr>
      <xdr:spPr>
        <a:xfrm>
          <a:off x="16357600" y="17717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35560</xdr:rowOff>
    </xdr:from>
    <xdr:to>
      <xdr:col>85</xdr:col>
      <xdr:colOff>177800</xdr:colOff>
      <xdr:row>104</xdr:row>
      <xdr:rowOff>137160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6268700" y="178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123190</xdr:rowOff>
    </xdr:from>
    <xdr:to>
      <xdr:col>72</xdr:col>
      <xdr:colOff>38100</xdr:colOff>
      <xdr:row>105</xdr:row>
      <xdr:rowOff>53340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652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148590</xdr:rowOff>
    </xdr:from>
    <xdr:to>
      <xdr:col>67</xdr:col>
      <xdr:colOff>101600</xdr:colOff>
      <xdr:row>105</xdr:row>
      <xdr:rowOff>78740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2763500" y="1797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163830</xdr:rowOff>
    </xdr:from>
    <xdr:to>
      <xdr:col>85</xdr:col>
      <xdr:colOff>177800</xdr:colOff>
      <xdr:row>106</xdr:row>
      <xdr:rowOff>93980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142240</xdr:rowOff>
    </xdr:from>
    <xdr:ext cx="405130" cy="259080"/>
    <xdr:sp macro="" textlink="">
      <xdr:nvSpPr>
        <xdr:cNvPr id="776" name="【公民館】&#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814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167640</xdr:rowOff>
    </xdr:from>
    <xdr:to>
      <xdr:col>81</xdr:col>
      <xdr:colOff>101600</xdr:colOff>
      <xdr:row>106</xdr:row>
      <xdr:rowOff>97790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43180</xdr:rowOff>
    </xdr:from>
    <xdr:to>
      <xdr:col>85</xdr:col>
      <xdr:colOff>127000</xdr:colOff>
      <xdr:row>106</xdr:row>
      <xdr:rowOff>46990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5481300" y="182168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156210</xdr:rowOff>
    </xdr:from>
    <xdr:to>
      <xdr:col>76</xdr:col>
      <xdr:colOff>165100</xdr:colOff>
      <xdr:row>106</xdr:row>
      <xdr:rowOff>86360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81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35560</xdr:rowOff>
    </xdr:from>
    <xdr:to>
      <xdr:col>81</xdr:col>
      <xdr:colOff>50800</xdr:colOff>
      <xdr:row>106</xdr:row>
      <xdr:rowOff>46990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4592300" y="18209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137160</xdr:rowOff>
    </xdr:from>
    <xdr:to>
      <xdr:col>72</xdr:col>
      <xdr:colOff>38100</xdr:colOff>
      <xdr:row>106</xdr:row>
      <xdr:rowOff>67310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81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16510</xdr:rowOff>
    </xdr:from>
    <xdr:to>
      <xdr:col>76</xdr:col>
      <xdr:colOff>114300</xdr:colOff>
      <xdr:row>106</xdr:row>
      <xdr:rowOff>35560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3703300" y="181902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118110</xdr:rowOff>
    </xdr:from>
    <xdr:to>
      <xdr:col>67</xdr:col>
      <xdr:colOff>101600</xdr:colOff>
      <xdr:row>106</xdr:row>
      <xdr:rowOff>48260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763500" y="181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168910</xdr:rowOff>
    </xdr:from>
    <xdr:to>
      <xdr:col>71</xdr:col>
      <xdr:colOff>177800</xdr:colOff>
      <xdr:row>106</xdr:row>
      <xdr:rowOff>16510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814300" y="181711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149860</xdr:rowOff>
    </xdr:from>
    <xdr:ext cx="405130" cy="259080"/>
    <xdr:sp macro="" textlink="">
      <xdr:nvSpPr>
        <xdr:cNvPr id="785" name="n_1aveValue【公民館】&#10;有形固定資産減価償却率">
          <a:extLst>
            <a:ext uri="{FF2B5EF4-FFF2-40B4-BE49-F238E27FC236}">
              <a16:creationId xmlns:a16="http://schemas.microsoft.com/office/drawing/2014/main" id="{00000000-0008-0000-0F00-000011030000}"/>
            </a:ext>
          </a:extLst>
        </xdr:cNvPr>
        <xdr:cNvSpPr txBox="1"/>
      </xdr:nvSpPr>
      <xdr:spPr>
        <a:xfrm>
          <a:off x="15266035" y="1780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123190</xdr:rowOff>
    </xdr:from>
    <xdr:ext cx="403860" cy="257810"/>
    <xdr:sp macro="" textlink="">
      <xdr:nvSpPr>
        <xdr:cNvPr id="786" name="n_2aveValue【公民館】&#10;有形固定資産減価償却率">
          <a:extLst>
            <a:ext uri="{FF2B5EF4-FFF2-40B4-BE49-F238E27FC236}">
              <a16:creationId xmlns:a16="http://schemas.microsoft.com/office/drawing/2014/main" id="{00000000-0008-0000-0F00-000012030000}"/>
            </a:ext>
          </a:extLst>
        </xdr:cNvPr>
        <xdr:cNvSpPr txBox="1"/>
      </xdr:nvSpPr>
      <xdr:spPr>
        <a:xfrm>
          <a:off x="14389735" y="17782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69850</xdr:rowOff>
    </xdr:from>
    <xdr:ext cx="403860" cy="259080"/>
    <xdr:sp macro="" textlink="">
      <xdr:nvSpPr>
        <xdr:cNvPr id="787" name="n_3aveValue【公民館】&#10;有形固定資産減価償却率">
          <a:extLst>
            <a:ext uri="{FF2B5EF4-FFF2-40B4-BE49-F238E27FC236}">
              <a16:creationId xmlns:a16="http://schemas.microsoft.com/office/drawing/2014/main" id="{00000000-0008-0000-0F00-000013030000}"/>
            </a:ext>
          </a:extLst>
        </xdr:cNvPr>
        <xdr:cNvSpPr txBox="1"/>
      </xdr:nvSpPr>
      <xdr:spPr>
        <a:xfrm>
          <a:off x="13500735" y="17729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95250</xdr:rowOff>
    </xdr:from>
    <xdr:ext cx="403860" cy="259080"/>
    <xdr:sp macro="" textlink="">
      <xdr:nvSpPr>
        <xdr:cNvPr id="788" name="n_4aveValue【公民館】&#10;有形固定資産減価償却率">
          <a:extLst>
            <a:ext uri="{FF2B5EF4-FFF2-40B4-BE49-F238E27FC236}">
              <a16:creationId xmlns:a16="http://schemas.microsoft.com/office/drawing/2014/main" id="{00000000-0008-0000-0F00-000014030000}"/>
            </a:ext>
          </a:extLst>
        </xdr:cNvPr>
        <xdr:cNvSpPr txBox="1"/>
      </xdr:nvSpPr>
      <xdr:spPr>
        <a:xfrm>
          <a:off x="12611735" y="17754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88900</xdr:rowOff>
    </xdr:from>
    <xdr:ext cx="405130" cy="257810"/>
    <xdr:sp macro="" textlink="">
      <xdr:nvSpPr>
        <xdr:cNvPr id="789" name="n_1main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82626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77470</xdr:rowOff>
    </xdr:from>
    <xdr:ext cx="403860" cy="257810"/>
    <xdr:sp macro="" textlink="">
      <xdr:nvSpPr>
        <xdr:cNvPr id="790" name="n_2main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8251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58420</xdr:rowOff>
    </xdr:from>
    <xdr:ext cx="403860" cy="259080"/>
    <xdr:sp macro="" textlink="">
      <xdr:nvSpPr>
        <xdr:cNvPr id="791" name="n_3main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8232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39370</xdr:rowOff>
    </xdr:from>
    <xdr:ext cx="403860" cy="259080"/>
    <xdr:sp macro="" textlink="">
      <xdr:nvSpPr>
        <xdr:cNvPr id="792" name="n_4main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8213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100330</xdr:rowOff>
    </xdr:from>
    <xdr:to>
      <xdr:col>116</xdr:col>
      <xdr:colOff>62865</xdr:colOff>
      <xdr:row>108</xdr:row>
      <xdr:rowOff>142240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7810"/>
    <xdr:sp macro="" textlink="">
      <xdr:nvSpPr>
        <xdr:cNvPr id="817" name="【公民館】&#10;一人当たり面積最小値テキスト">
          <a:extLst>
            <a:ext uri="{FF2B5EF4-FFF2-40B4-BE49-F238E27FC236}">
              <a16:creationId xmlns:a16="http://schemas.microsoft.com/office/drawing/2014/main" id="{00000000-0008-0000-0F00-000031030000}"/>
            </a:ext>
          </a:extLst>
        </xdr:cNvPr>
        <xdr:cNvSpPr txBox="1"/>
      </xdr:nvSpPr>
      <xdr:spPr>
        <a:xfrm>
          <a:off x="22199600" y="18662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46990</xdr:rowOff>
    </xdr:from>
    <xdr:ext cx="469900" cy="259080"/>
    <xdr:sp macro="" textlink="">
      <xdr:nvSpPr>
        <xdr:cNvPr id="819" name="【公民館】&#10;一人当たり面積最大値テキスト">
          <a:extLst>
            <a:ext uri="{FF2B5EF4-FFF2-40B4-BE49-F238E27FC236}">
              <a16:creationId xmlns:a16="http://schemas.microsoft.com/office/drawing/2014/main" id="{00000000-0008-0000-0F00-000033030000}"/>
            </a:ext>
          </a:extLst>
        </xdr:cNvPr>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101600</xdr:rowOff>
    </xdr:from>
    <xdr:ext cx="469900" cy="259080"/>
    <xdr:sp macro="" textlink="">
      <xdr:nvSpPr>
        <xdr:cNvPr id="821" name="【公民館】&#10;一人当たり面積平均値テキスト">
          <a:extLst>
            <a:ext uri="{FF2B5EF4-FFF2-40B4-BE49-F238E27FC236}">
              <a16:creationId xmlns:a16="http://schemas.microsoft.com/office/drawing/2014/main" id="{00000000-0008-0000-0F00-000035030000}"/>
            </a:ext>
          </a:extLst>
        </xdr:cNvPr>
        <xdr:cNvSpPr txBox="1"/>
      </xdr:nvSpPr>
      <xdr:spPr>
        <a:xfrm>
          <a:off x="22199600" y="1827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123190</xdr:rowOff>
    </xdr:from>
    <xdr:to>
      <xdr:col>116</xdr:col>
      <xdr:colOff>114300</xdr:colOff>
      <xdr:row>107</xdr:row>
      <xdr:rowOff>53340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10160</xdr:rowOff>
    </xdr:from>
    <xdr:to>
      <xdr:col>102</xdr:col>
      <xdr:colOff>165100</xdr:colOff>
      <xdr:row>107</xdr:row>
      <xdr:rowOff>111760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35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111760</xdr:rowOff>
    </xdr:from>
    <xdr:to>
      <xdr:col>116</xdr:col>
      <xdr:colOff>114300</xdr:colOff>
      <xdr:row>107</xdr:row>
      <xdr:rowOff>41910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134620</xdr:rowOff>
    </xdr:from>
    <xdr:ext cx="469900" cy="257810"/>
    <xdr:sp macro="" textlink="">
      <xdr:nvSpPr>
        <xdr:cNvPr id="833" name="【公民館】&#10;一人当たり面積該当値テキスト">
          <a:extLst>
            <a:ext uri="{FF2B5EF4-FFF2-40B4-BE49-F238E27FC236}">
              <a16:creationId xmlns:a16="http://schemas.microsoft.com/office/drawing/2014/main" id="{00000000-0008-0000-0F00-000041030000}"/>
            </a:ext>
          </a:extLst>
        </xdr:cNvPr>
        <xdr:cNvSpPr txBox="1"/>
      </xdr:nvSpPr>
      <xdr:spPr>
        <a:xfrm>
          <a:off x="22199600" y="18136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115570</xdr:rowOff>
    </xdr:from>
    <xdr:to>
      <xdr:col>112</xdr:col>
      <xdr:colOff>38100</xdr:colOff>
      <xdr:row>107</xdr:row>
      <xdr:rowOff>45720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162560</xdr:rowOff>
    </xdr:from>
    <xdr:to>
      <xdr:col>116</xdr:col>
      <xdr:colOff>63500</xdr:colOff>
      <xdr:row>106</xdr:row>
      <xdr:rowOff>166370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3362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166370</xdr:rowOff>
    </xdr:from>
    <xdr:to>
      <xdr:col>111</xdr:col>
      <xdr:colOff>177800</xdr:colOff>
      <xdr:row>107</xdr:row>
      <xdr:rowOff>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340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123190</xdr:rowOff>
    </xdr:from>
    <xdr:to>
      <xdr:col>102</xdr:col>
      <xdr:colOff>165100</xdr:colOff>
      <xdr:row>107</xdr:row>
      <xdr:rowOff>53340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0</xdr:rowOff>
    </xdr:from>
    <xdr:to>
      <xdr:col>107</xdr:col>
      <xdr:colOff>50800</xdr:colOff>
      <xdr:row>107</xdr:row>
      <xdr:rowOff>2540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9545300" y="18345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125730</xdr:rowOff>
    </xdr:from>
    <xdr:to>
      <xdr:col>98</xdr:col>
      <xdr:colOff>38100</xdr:colOff>
      <xdr:row>107</xdr:row>
      <xdr:rowOff>55880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2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2540</xdr:rowOff>
    </xdr:from>
    <xdr:to>
      <xdr:col>102</xdr:col>
      <xdr:colOff>114300</xdr:colOff>
      <xdr:row>107</xdr:row>
      <xdr:rowOff>5080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347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113030</xdr:rowOff>
    </xdr:from>
    <xdr:ext cx="469900" cy="259080"/>
    <xdr:sp macro="" textlink="">
      <xdr:nvSpPr>
        <xdr:cNvPr id="842" name="n_1aveValue【公民館】&#10;一人当たり面積">
          <a:extLst>
            <a:ext uri="{FF2B5EF4-FFF2-40B4-BE49-F238E27FC236}">
              <a16:creationId xmlns:a16="http://schemas.microsoft.com/office/drawing/2014/main" id="{00000000-0008-0000-0F00-00004A030000}"/>
            </a:ext>
          </a:extLst>
        </xdr:cNvPr>
        <xdr:cNvSpPr txBox="1"/>
      </xdr:nvSpPr>
      <xdr:spPr>
        <a:xfrm>
          <a:off x="21075650" y="1845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105410</xdr:rowOff>
    </xdr:from>
    <xdr:ext cx="468630" cy="259080"/>
    <xdr:sp macro="" textlink="">
      <xdr:nvSpPr>
        <xdr:cNvPr id="843" name="n_2aveValue【公民館】&#10;一人当たり面積">
          <a:extLst>
            <a:ext uri="{FF2B5EF4-FFF2-40B4-BE49-F238E27FC236}">
              <a16:creationId xmlns:a16="http://schemas.microsoft.com/office/drawing/2014/main" id="{00000000-0008-0000-0F00-00004B030000}"/>
            </a:ext>
          </a:extLst>
        </xdr:cNvPr>
        <xdr:cNvSpPr txBox="1"/>
      </xdr:nvSpPr>
      <xdr:spPr>
        <a:xfrm>
          <a:off x="20199350" y="18450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102870</xdr:rowOff>
    </xdr:from>
    <xdr:ext cx="468630" cy="259080"/>
    <xdr:sp macro="" textlink="">
      <xdr:nvSpPr>
        <xdr:cNvPr id="844" name="n_3aveValue【公民館】&#10;一人当たり面積">
          <a:extLst>
            <a:ext uri="{FF2B5EF4-FFF2-40B4-BE49-F238E27FC236}">
              <a16:creationId xmlns:a16="http://schemas.microsoft.com/office/drawing/2014/main" id="{00000000-0008-0000-0F00-00004C030000}"/>
            </a:ext>
          </a:extLst>
        </xdr:cNvPr>
        <xdr:cNvSpPr txBox="1"/>
      </xdr:nvSpPr>
      <xdr:spPr>
        <a:xfrm>
          <a:off x="19310350" y="18448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105410</xdr:rowOff>
    </xdr:from>
    <xdr:ext cx="468630" cy="259080"/>
    <xdr:sp macro="" textlink="">
      <xdr:nvSpPr>
        <xdr:cNvPr id="845" name="n_4aveValue【公民館】&#10;一人当たり面積">
          <a:extLst>
            <a:ext uri="{FF2B5EF4-FFF2-40B4-BE49-F238E27FC236}">
              <a16:creationId xmlns:a16="http://schemas.microsoft.com/office/drawing/2014/main" id="{00000000-0008-0000-0F00-00004D030000}"/>
            </a:ext>
          </a:extLst>
        </xdr:cNvPr>
        <xdr:cNvSpPr txBox="1"/>
      </xdr:nvSpPr>
      <xdr:spPr>
        <a:xfrm>
          <a:off x="18421350" y="18450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62230</xdr:rowOff>
    </xdr:from>
    <xdr:ext cx="469900" cy="259080"/>
    <xdr:sp macro="" textlink="">
      <xdr:nvSpPr>
        <xdr:cNvPr id="846" name="n_1mainValue【公民館】&#10;一人当たり面積">
          <a:extLst>
            <a:ext uri="{FF2B5EF4-FFF2-40B4-BE49-F238E27FC236}">
              <a16:creationId xmlns:a16="http://schemas.microsoft.com/office/drawing/2014/main" id="{00000000-0008-0000-0F00-00004E030000}"/>
            </a:ext>
          </a:extLst>
        </xdr:cNvPr>
        <xdr:cNvSpPr txBox="1"/>
      </xdr:nvSpPr>
      <xdr:spPr>
        <a:xfrm>
          <a:off x="21075650" y="18064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67310</xdr:rowOff>
    </xdr:from>
    <xdr:ext cx="468630" cy="259080"/>
    <xdr:sp macro="" textlink="">
      <xdr:nvSpPr>
        <xdr:cNvPr id="847" name="n_2mainValue【公民館】&#10;一人当たり面積">
          <a:extLst>
            <a:ext uri="{FF2B5EF4-FFF2-40B4-BE49-F238E27FC236}">
              <a16:creationId xmlns:a16="http://schemas.microsoft.com/office/drawing/2014/main" id="{00000000-0008-0000-0F00-00004F030000}"/>
            </a:ext>
          </a:extLst>
        </xdr:cNvPr>
        <xdr:cNvSpPr txBox="1"/>
      </xdr:nvSpPr>
      <xdr:spPr>
        <a:xfrm>
          <a:off x="20199350" y="18069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69850</xdr:rowOff>
    </xdr:from>
    <xdr:ext cx="468630" cy="259080"/>
    <xdr:sp macro="" textlink="">
      <xdr:nvSpPr>
        <xdr:cNvPr id="848" name="n_3mainValue【公民館】&#10;一人当たり面積">
          <a:extLst>
            <a:ext uri="{FF2B5EF4-FFF2-40B4-BE49-F238E27FC236}">
              <a16:creationId xmlns:a16="http://schemas.microsoft.com/office/drawing/2014/main" id="{00000000-0008-0000-0F00-000050030000}"/>
            </a:ext>
          </a:extLst>
        </xdr:cNvPr>
        <xdr:cNvSpPr txBox="1"/>
      </xdr:nvSpPr>
      <xdr:spPr>
        <a:xfrm>
          <a:off x="19310350" y="18072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72390</xdr:rowOff>
    </xdr:from>
    <xdr:ext cx="468630" cy="259080"/>
    <xdr:sp macro="" textlink="">
      <xdr:nvSpPr>
        <xdr:cNvPr id="849" name="n_4mainValue【公民館】&#10;一人当たり面積">
          <a:extLst>
            <a:ext uri="{FF2B5EF4-FFF2-40B4-BE49-F238E27FC236}">
              <a16:creationId xmlns:a16="http://schemas.microsoft.com/office/drawing/2014/main" id="{00000000-0008-0000-0F00-000051030000}"/>
            </a:ext>
          </a:extLst>
        </xdr:cNvPr>
        <xdr:cNvSpPr txBox="1"/>
      </xdr:nvSpPr>
      <xdr:spPr>
        <a:xfrm>
          <a:off x="18421350" y="18074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類似団体平均と比較して、特に保育所と公民館の有形固定資産減価償却率が高くなっている。</a:t>
          </a:r>
        </a:p>
        <a:p>
          <a:r>
            <a:rPr kumimoji="1" lang="ja-JP" altLang="en-US" sz="1300">
              <a:latin typeface="ＭＳ Ｐゴシック"/>
              <a:ea typeface="ＭＳ Ｐゴシック"/>
            </a:rPr>
            <a:t>　保育所については、平成22年度に耐震補強工事を実施している。公民館についても耐震性がないとされた施設について平成22年度に耐震補強工事を実施している。</a:t>
          </a:r>
        </a:p>
        <a:p>
          <a:r>
            <a:rPr kumimoji="1" lang="ja-JP" altLang="en-US" sz="1300">
              <a:latin typeface="ＭＳ Ｐゴシック"/>
              <a:ea typeface="ＭＳ Ｐゴシック"/>
            </a:rPr>
            <a:t>　なお、公共施設等総合管理計画に基づき、老朽化した中央公民館を廃止し、また、その他の公民館についても建替え・長寿命化対策等を検討している。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15,002
14,932
50.42
8,336,269
8,086,444
186,311
4,071,959
5,546,808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47.0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20955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660390"/>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24765</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81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30480</xdr:rowOff>
    </xdr:from>
    <xdr:ext cx="405130" cy="25781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026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xdr:rowOff>
    </xdr:from>
    <xdr:to>
      <xdr:col>24</xdr:col>
      <xdr:colOff>114300</xdr:colOff>
      <xdr:row>37</xdr:row>
      <xdr:rowOff>109220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170815</xdr:rowOff>
    </xdr:from>
    <xdr:to>
      <xdr:col>20</xdr:col>
      <xdr:colOff>38100</xdr:colOff>
      <xdr:row>37</xdr:row>
      <xdr:rowOff>100965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8890</xdr:rowOff>
    </xdr:from>
    <xdr:to>
      <xdr:col>15</xdr:col>
      <xdr:colOff>101600</xdr:colOff>
      <xdr:row>37</xdr:row>
      <xdr:rowOff>110490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154940</xdr:rowOff>
    </xdr:from>
    <xdr:to>
      <xdr:col>10</xdr:col>
      <xdr:colOff>165100</xdr:colOff>
      <xdr:row>37</xdr:row>
      <xdr:rowOff>84455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76200</xdr:rowOff>
    </xdr:from>
    <xdr:to>
      <xdr:col>24</xdr:col>
      <xdr:colOff>114300</xdr:colOff>
      <xdr:row>39</xdr:row>
      <xdr:rowOff>6350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54610</xdr:rowOff>
    </xdr:from>
    <xdr:ext cx="405130" cy="25781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569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43180</xdr:rowOff>
    </xdr:from>
    <xdr:to>
      <xdr:col>20</xdr:col>
      <xdr:colOff>38100</xdr:colOff>
      <xdr:row>38</xdr:row>
      <xdr:rowOff>144780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93980</xdr:rowOff>
    </xdr:from>
    <xdr:to>
      <xdr:col>24</xdr:col>
      <xdr:colOff>63500</xdr:colOff>
      <xdr:row>38</xdr:row>
      <xdr:rowOff>127000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6090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xdr:rowOff>
    </xdr:from>
    <xdr:to>
      <xdr:col>15</xdr:col>
      <xdr:colOff>101600</xdr:colOff>
      <xdr:row>38</xdr:row>
      <xdr:rowOff>110490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59690</xdr:rowOff>
    </xdr:from>
    <xdr:to>
      <xdr:col>19</xdr:col>
      <xdr:colOff>177800</xdr:colOff>
      <xdr:row>38</xdr:row>
      <xdr:rowOff>93980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5747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147955</xdr:rowOff>
    </xdr:from>
    <xdr:to>
      <xdr:col>10</xdr:col>
      <xdr:colOff>165100</xdr:colOff>
      <xdr:row>38</xdr:row>
      <xdr:rowOff>78105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27305</xdr:rowOff>
    </xdr:from>
    <xdr:to>
      <xdr:col>15</xdr:col>
      <xdr:colOff>50800</xdr:colOff>
      <xdr:row>38</xdr:row>
      <xdr:rowOff>59690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542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27305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5112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117475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18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127000</xdr:rowOff>
    </xdr:from>
    <xdr:ext cx="40386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2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100965</xdr:rowOff>
    </xdr:from>
    <xdr:ext cx="403860" cy="25781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01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95885</xdr:rowOff>
    </xdr:from>
    <xdr:ext cx="403860"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096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135890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101600</xdr:rowOff>
    </xdr:from>
    <xdr:ext cx="40386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616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69215</xdr:rowOff>
    </xdr:from>
    <xdr:ext cx="40386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58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38100</xdr:rowOff>
    </xdr:from>
    <xdr:ext cx="40386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553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66166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121920</xdr:rowOff>
    </xdr:from>
    <xdr:ext cx="469900" cy="257810"/>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436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66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6350</xdr:rowOff>
    </xdr:from>
    <xdr:ext cx="469900" cy="25781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929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91440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94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167640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70218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8750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7861300" y="702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702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124460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639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135890</xdr:rowOff>
    </xdr:from>
    <xdr:ext cx="468630"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650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154940</xdr:rowOff>
    </xdr:from>
    <xdr:ext cx="468630" cy="25781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67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162560</xdr:rowOff>
    </xdr:from>
    <xdr:ext cx="468630" cy="25908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677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38100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38100</xdr:rowOff>
    </xdr:from>
    <xdr:ext cx="468630"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706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41910</xdr:rowOff>
    </xdr:from>
    <xdr:ext cx="468630" cy="25781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7071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41910</xdr:rowOff>
    </xdr:from>
    <xdr:ext cx="468630" cy="25781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7071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10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109220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4634865" y="953897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810"/>
    <xdr:sp macro="" textlink="">
      <xdr:nvSpPr>
        <xdr:cNvPr id="175" name="【体育館・プール】&#10;有形固定資産減価償却率最小値テキスト">
          <a:extLst>
            <a:ext uri="{FF2B5EF4-FFF2-40B4-BE49-F238E27FC236}">
              <a16:creationId xmlns:a16="http://schemas.microsoft.com/office/drawing/2014/main" id="{00000000-0008-0000-1000-0000AF000000}"/>
            </a:ext>
          </a:extLst>
        </xdr:cNvPr>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55880</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00000000-0008-0000-1000-0000B1000000}"/>
            </a:ext>
          </a:extLst>
        </xdr:cNvPr>
        <xdr:cNvSpPr txBox="1"/>
      </xdr:nvSpPr>
      <xdr:spPr>
        <a:xfrm>
          <a:off x="4673600" y="931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109220</xdr:rowOff>
    </xdr:from>
    <xdr:to>
      <xdr:col>24</xdr:col>
      <xdr:colOff>152400</xdr:colOff>
      <xdr:row>55</xdr:row>
      <xdr:rowOff>109220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4546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55245</xdr:rowOff>
    </xdr:from>
    <xdr:ext cx="405130" cy="257810"/>
    <xdr:sp macro="" textlink="">
      <xdr:nvSpPr>
        <xdr:cNvPr id="179" name="【体育館・プール】&#10;有形固定資産減価償却率平均値テキスト">
          <a:extLst>
            <a:ext uri="{FF2B5EF4-FFF2-40B4-BE49-F238E27FC236}">
              <a16:creationId xmlns:a16="http://schemas.microsoft.com/office/drawing/2014/main" id="{00000000-0008-0000-1000-0000B3000000}"/>
            </a:ext>
          </a:extLst>
        </xdr:cNvPr>
        <xdr:cNvSpPr txBox="1"/>
      </xdr:nvSpPr>
      <xdr:spPr>
        <a:xfrm>
          <a:off x="4673600" y="103422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32385</xdr:rowOff>
    </xdr:from>
    <xdr:to>
      <xdr:col>24</xdr:col>
      <xdr:colOff>114300</xdr:colOff>
      <xdr:row>61</xdr:row>
      <xdr:rowOff>133985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45847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20955</xdr:rowOff>
    </xdr:from>
    <xdr:to>
      <xdr:col>15</xdr:col>
      <xdr:colOff>101600</xdr:colOff>
      <xdr:row>61</xdr:row>
      <xdr:rowOff>122555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2857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123825</xdr:rowOff>
    </xdr:from>
    <xdr:to>
      <xdr:col>6</xdr:col>
      <xdr:colOff>38100</xdr:colOff>
      <xdr:row>61</xdr:row>
      <xdr:rowOff>53975</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123825</xdr:rowOff>
    </xdr:from>
    <xdr:to>
      <xdr:col>24</xdr:col>
      <xdr:colOff>114300</xdr:colOff>
      <xdr:row>62</xdr:row>
      <xdr:rowOff>53975</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45847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102235</xdr:rowOff>
    </xdr:from>
    <xdr:ext cx="405130" cy="258445"/>
    <xdr:sp macro="" textlink="">
      <xdr:nvSpPr>
        <xdr:cNvPr id="191" name="【体育館・プール】&#10;有形固定資産減価償却率該当値テキスト">
          <a:extLst>
            <a:ext uri="{FF2B5EF4-FFF2-40B4-BE49-F238E27FC236}">
              <a16:creationId xmlns:a16="http://schemas.microsoft.com/office/drawing/2014/main" id="{00000000-0008-0000-1000-0000BF000000}"/>
            </a:ext>
          </a:extLst>
        </xdr:cNvPr>
        <xdr:cNvSpPr txBox="1"/>
      </xdr:nvSpPr>
      <xdr:spPr>
        <a:xfrm>
          <a:off x="4673600" y="1056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102870</xdr:rowOff>
    </xdr:from>
    <xdr:to>
      <xdr:col>20</xdr:col>
      <xdr:colOff>38100</xdr:colOff>
      <xdr:row>62</xdr:row>
      <xdr:rowOff>33020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3746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153670</xdr:rowOff>
    </xdr:from>
    <xdr:to>
      <xdr:col>24</xdr:col>
      <xdr:colOff>63500</xdr:colOff>
      <xdr:row>62</xdr:row>
      <xdr:rowOff>3175</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3797300" y="106121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80010</xdr:rowOff>
    </xdr:from>
    <xdr:to>
      <xdr:col>15</xdr:col>
      <xdr:colOff>101600</xdr:colOff>
      <xdr:row>62</xdr:row>
      <xdr:rowOff>10160</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2857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130810</xdr:rowOff>
    </xdr:from>
    <xdr:to>
      <xdr:col>19</xdr:col>
      <xdr:colOff>177800</xdr:colOff>
      <xdr:row>61</xdr:row>
      <xdr:rowOff>153670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908300" y="10589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58420</xdr:rowOff>
    </xdr:from>
    <xdr:to>
      <xdr:col>10</xdr:col>
      <xdr:colOff>165100</xdr:colOff>
      <xdr:row>61</xdr:row>
      <xdr:rowOff>160020</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968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109220</xdr:rowOff>
    </xdr:from>
    <xdr:to>
      <xdr:col>15</xdr:col>
      <xdr:colOff>50800</xdr:colOff>
      <xdr:row>61</xdr:row>
      <xdr:rowOff>130810</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2019300" y="105676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37465</xdr:rowOff>
    </xdr:from>
    <xdr:to>
      <xdr:col>6</xdr:col>
      <xdr:colOff>38100</xdr:colOff>
      <xdr:row>61</xdr:row>
      <xdr:rowOff>139065</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10795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88265</xdr:rowOff>
    </xdr:from>
    <xdr:to>
      <xdr:col>10</xdr:col>
      <xdr:colOff>114300</xdr:colOff>
      <xdr:row>61</xdr:row>
      <xdr:rowOff>109220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130300" y="10546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109855</xdr:rowOff>
    </xdr:from>
    <xdr:ext cx="405130" cy="257810"/>
    <xdr:sp macro="" textlink="">
      <xdr:nvSpPr>
        <xdr:cNvPr id="200" name="n_1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582035" y="10225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139065</xdr:rowOff>
    </xdr:from>
    <xdr:ext cx="403860" cy="259080"/>
    <xdr:sp macro="" textlink="">
      <xdr:nvSpPr>
        <xdr:cNvPr id="201" name="n_2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705735" y="10254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111125</xdr:rowOff>
    </xdr:from>
    <xdr:ext cx="403860" cy="257810"/>
    <xdr:sp macro="" textlink="">
      <xdr:nvSpPr>
        <xdr:cNvPr id="202" name="n_3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816735" y="10226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70485</xdr:rowOff>
    </xdr:from>
    <xdr:ext cx="403860" cy="259080"/>
    <xdr:sp macro="" textlink="">
      <xdr:nvSpPr>
        <xdr:cNvPr id="203" name="n_4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927735" y="10186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24130</xdr:rowOff>
    </xdr:from>
    <xdr:ext cx="405130" cy="259080"/>
    <xdr:sp macro="" textlink="">
      <xdr:nvSpPr>
        <xdr:cNvPr id="204" name="n_1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3582035" y="1065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1270</xdr:rowOff>
    </xdr:from>
    <xdr:ext cx="403860" cy="259080"/>
    <xdr:sp macro="" textlink="">
      <xdr:nvSpPr>
        <xdr:cNvPr id="205" name="n_2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2705735" y="10631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151130</xdr:rowOff>
    </xdr:from>
    <xdr:ext cx="403860" cy="259080"/>
    <xdr:sp macro="" textlink="">
      <xdr:nvSpPr>
        <xdr:cNvPr id="206" name="n_3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1816735" y="10609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130175</xdr:rowOff>
    </xdr:from>
    <xdr:ext cx="403860" cy="259080"/>
    <xdr:sp macro="" textlink="">
      <xdr:nvSpPr>
        <xdr:cNvPr id="207" name="n_4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927735" y="10588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1000-0000E8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123825</xdr:rowOff>
    </xdr:from>
    <xdr:to>
      <xdr:col>54</xdr:col>
      <xdr:colOff>189865</xdr:colOff>
      <xdr:row>64</xdr:row>
      <xdr:rowOff>3175</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flipV="1">
          <a:off x="10476865" y="938212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6985</xdr:rowOff>
    </xdr:from>
    <xdr:ext cx="469900" cy="257810"/>
    <xdr:sp macro="" textlink="">
      <xdr:nvSpPr>
        <xdr:cNvPr id="234" name="【体育館・プール】&#10;一人当たり面積最小値テキスト">
          <a:extLst>
            <a:ext uri="{FF2B5EF4-FFF2-40B4-BE49-F238E27FC236}">
              <a16:creationId xmlns:a16="http://schemas.microsoft.com/office/drawing/2014/main" id="{00000000-0008-0000-1000-0000EA000000}"/>
            </a:ext>
          </a:extLst>
        </xdr:cNvPr>
        <xdr:cNvSpPr txBox="1"/>
      </xdr:nvSpPr>
      <xdr:spPr>
        <a:xfrm>
          <a:off x="10515600" y="109797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3175</xdr:rowOff>
    </xdr:from>
    <xdr:to>
      <xdr:col>55</xdr:col>
      <xdr:colOff>88900</xdr:colOff>
      <xdr:row>64</xdr:row>
      <xdr:rowOff>3175</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10388600" y="1097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70485</xdr:rowOff>
    </xdr:from>
    <xdr:ext cx="469900" cy="259080"/>
    <xdr:sp macro="" textlink="">
      <xdr:nvSpPr>
        <xdr:cNvPr id="236" name="【体育館・プール】&#10;一人当たり面積最大値テキスト">
          <a:extLst>
            <a:ext uri="{FF2B5EF4-FFF2-40B4-BE49-F238E27FC236}">
              <a16:creationId xmlns:a16="http://schemas.microsoft.com/office/drawing/2014/main" id="{00000000-0008-0000-1000-0000EC000000}"/>
            </a:ext>
          </a:extLst>
        </xdr:cNvPr>
        <xdr:cNvSpPr txBox="1"/>
      </xdr:nvSpPr>
      <xdr:spPr>
        <a:xfrm>
          <a:off x="10515600" y="9157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a:t>
          </a:r>
          <a:endParaRPr kumimoji="1" lang="ja-JP" altLang="en-US" sz="1000" b="1">
            <a:latin typeface="ＭＳ Ｐゴシック"/>
            <a:ea typeface="ＭＳ Ｐゴシック"/>
          </a:endParaRPr>
        </a:p>
      </xdr:txBody>
    </xdr:sp>
    <xdr:clientData/>
  </xdr:oneCellAnchor>
  <xdr:twoCellAnchor>
    <xdr:from>
      <xdr:col>54</xdr:col>
      <xdr:colOff>101600</xdr:colOff>
      <xdr:row>54</xdr:row>
      <xdr:rowOff>123825</xdr:rowOff>
    </xdr:from>
    <xdr:to>
      <xdr:col>55</xdr:col>
      <xdr:colOff>88900</xdr:colOff>
      <xdr:row>54</xdr:row>
      <xdr:rowOff>123825</xdr:rowOff>
    </xdr:to>
    <xdr:cxnSp macro="">
      <xdr:nvCxnSpPr>
        <xdr:cNvPr id="237" name="直線コネクタ 236">
          <a:extLst>
            <a:ext uri="{FF2B5EF4-FFF2-40B4-BE49-F238E27FC236}">
              <a16:creationId xmlns:a16="http://schemas.microsoft.com/office/drawing/2014/main" id="{00000000-0008-0000-1000-0000ED000000}"/>
            </a:ext>
          </a:extLst>
        </xdr:cNvPr>
        <xdr:cNvCxnSpPr/>
      </xdr:nvCxnSpPr>
      <xdr:spPr>
        <a:xfrm>
          <a:off x="10388600" y="938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148590</xdr:rowOff>
    </xdr:from>
    <xdr:ext cx="469900" cy="259080"/>
    <xdr:sp macro="" textlink="">
      <xdr:nvSpPr>
        <xdr:cNvPr id="238" name="【体育館・プール】&#10;一人当たり面積平均値テキスト">
          <a:extLst>
            <a:ext uri="{FF2B5EF4-FFF2-40B4-BE49-F238E27FC236}">
              <a16:creationId xmlns:a16="http://schemas.microsoft.com/office/drawing/2014/main" id="{00000000-0008-0000-1000-0000EE000000}"/>
            </a:ext>
          </a:extLst>
        </xdr:cNvPr>
        <xdr:cNvSpPr txBox="1"/>
      </xdr:nvSpPr>
      <xdr:spPr>
        <a:xfrm>
          <a:off x="10515600" y="10264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125730</xdr:rowOff>
    </xdr:from>
    <xdr:to>
      <xdr:col>55</xdr:col>
      <xdr:colOff>50800</xdr:colOff>
      <xdr:row>61</xdr:row>
      <xdr:rowOff>55880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104267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137160</xdr:rowOff>
    </xdr:from>
    <xdr:to>
      <xdr:col>50</xdr:col>
      <xdr:colOff>165100</xdr:colOff>
      <xdr:row>61</xdr:row>
      <xdr:rowOff>67310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9588500" y="104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1270</xdr:rowOff>
    </xdr:from>
    <xdr:to>
      <xdr:col>46</xdr:col>
      <xdr:colOff>38100</xdr:colOff>
      <xdr:row>61</xdr:row>
      <xdr:rowOff>102870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8699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xdr:rowOff>
    </xdr:from>
    <xdr:to>
      <xdr:col>36</xdr:col>
      <xdr:colOff>165100</xdr:colOff>
      <xdr:row>61</xdr:row>
      <xdr:rowOff>104775</xdr:rowOff>
    </xdr:to>
    <xdr:sp macro="" textlink="">
      <xdr:nvSpPr>
        <xdr:cNvPr id="243" name="フローチャート: 判断 242">
          <a:extLst>
            <a:ext uri="{FF2B5EF4-FFF2-40B4-BE49-F238E27FC236}">
              <a16:creationId xmlns:a16="http://schemas.microsoft.com/office/drawing/2014/main" id="{00000000-0008-0000-1000-0000F3000000}"/>
            </a:ext>
          </a:extLst>
        </xdr:cNvPr>
        <xdr:cNvSpPr/>
      </xdr:nvSpPr>
      <xdr:spPr>
        <a:xfrm>
          <a:off x="69215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156845</xdr:rowOff>
    </xdr:from>
    <xdr:to>
      <xdr:col>55</xdr:col>
      <xdr:colOff>50800</xdr:colOff>
      <xdr:row>62</xdr:row>
      <xdr:rowOff>86995</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10426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135255</xdr:rowOff>
    </xdr:from>
    <xdr:ext cx="469900" cy="257810"/>
    <xdr:sp macro="" textlink="">
      <xdr:nvSpPr>
        <xdr:cNvPr id="250" name="【体育館・プール】&#10;一人当たり面積該当値テキスト">
          <a:extLst>
            <a:ext uri="{FF2B5EF4-FFF2-40B4-BE49-F238E27FC236}">
              <a16:creationId xmlns:a16="http://schemas.microsoft.com/office/drawing/2014/main" id="{00000000-0008-0000-1000-0000FA000000}"/>
            </a:ext>
          </a:extLst>
        </xdr:cNvPr>
        <xdr:cNvSpPr txBox="1"/>
      </xdr:nvSpPr>
      <xdr:spPr>
        <a:xfrm>
          <a:off x="10515600" y="10593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161290</xdr:rowOff>
    </xdr:from>
    <xdr:to>
      <xdr:col>50</xdr:col>
      <xdr:colOff>165100</xdr:colOff>
      <xdr:row>62</xdr:row>
      <xdr:rowOff>91440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9588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36195</xdr:rowOff>
    </xdr:from>
    <xdr:to>
      <xdr:col>55</xdr:col>
      <xdr:colOff>0</xdr:colOff>
      <xdr:row>62</xdr:row>
      <xdr:rowOff>40640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9639300" y="106660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168275</xdr:rowOff>
    </xdr:from>
    <xdr:to>
      <xdr:col>46</xdr:col>
      <xdr:colOff>38100</xdr:colOff>
      <xdr:row>62</xdr:row>
      <xdr:rowOff>98425</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8699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40640</xdr:rowOff>
    </xdr:from>
    <xdr:to>
      <xdr:col>50</xdr:col>
      <xdr:colOff>114300</xdr:colOff>
      <xdr:row>62</xdr:row>
      <xdr:rowOff>47625</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8750300" y="106705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171450</xdr:rowOff>
    </xdr:from>
    <xdr:to>
      <xdr:col>41</xdr:col>
      <xdr:colOff>101600</xdr:colOff>
      <xdr:row>62</xdr:row>
      <xdr:rowOff>101600</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7810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47625</xdr:rowOff>
    </xdr:from>
    <xdr:to>
      <xdr:col>45</xdr:col>
      <xdr:colOff>177800</xdr:colOff>
      <xdr:row>62</xdr:row>
      <xdr:rowOff>50800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flipV="1">
          <a:off x="7861300" y="106775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3175</xdr:rowOff>
    </xdr:from>
    <xdr:to>
      <xdr:col>36</xdr:col>
      <xdr:colOff>165100</xdr:colOff>
      <xdr:row>62</xdr:row>
      <xdr:rowOff>104775</xdr:rowOff>
    </xdr:to>
    <xdr:sp macro="" textlink="">
      <xdr:nvSpPr>
        <xdr:cNvPr id="257" name="楕円 256">
          <a:extLst>
            <a:ext uri="{FF2B5EF4-FFF2-40B4-BE49-F238E27FC236}">
              <a16:creationId xmlns:a16="http://schemas.microsoft.com/office/drawing/2014/main" id="{00000000-0008-0000-1000-000001010000}"/>
            </a:ext>
          </a:extLst>
        </xdr:cNvPr>
        <xdr:cNvSpPr/>
      </xdr:nvSpPr>
      <xdr:spPr>
        <a:xfrm>
          <a:off x="69215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50800</xdr:rowOff>
    </xdr:from>
    <xdr:to>
      <xdr:col>41</xdr:col>
      <xdr:colOff>50800</xdr:colOff>
      <xdr:row>62</xdr:row>
      <xdr:rowOff>53975</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flipV="1">
          <a:off x="6972300" y="10680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83820</xdr:rowOff>
    </xdr:from>
    <xdr:ext cx="469900" cy="259080"/>
    <xdr:sp macro="" textlink="">
      <xdr:nvSpPr>
        <xdr:cNvPr id="259" name="n_1aveValue【体育館・プール】&#10;一人当たり面積">
          <a:extLst>
            <a:ext uri="{FF2B5EF4-FFF2-40B4-BE49-F238E27FC236}">
              <a16:creationId xmlns:a16="http://schemas.microsoft.com/office/drawing/2014/main" id="{00000000-0008-0000-1000-000003010000}"/>
            </a:ext>
          </a:extLst>
        </xdr:cNvPr>
        <xdr:cNvSpPr txBox="1"/>
      </xdr:nvSpPr>
      <xdr:spPr>
        <a:xfrm>
          <a:off x="9391650" y="1019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119380</xdr:rowOff>
    </xdr:from>
    <xdr:ext cx="468630" cy="259080"/>
    <xdr:sp macro="" textlink="">
      <xdr:nvSpPr>
        <xdr:cNvPr id="260" name="n_2aveValue【体育館・プール】&#10;一人当たり面積">
          <a:extLst>
            <a:ext uri="{FF2B5EF4-FFF2-40B4-BE49-F238E27FC236}">
              <a16:creationId xmlns:a16="http://schemas.microsoft.com/office/drawing/2014/main" id="{00000000-0008-0000-1000-000004010000}"/>
            </a:ext>
          </a:extLst>
        </xdr:cNvPr>
        <xdr:cNvSpPr txBox="1"/>
      </xdr:nvSpPr>
      <xdr:spPr>
        <a:xfrm>
          <a:off x="8515350" y="10234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67310</xdr:rowOff>
    </xdr:from>
    <xdr:ext cx="468630" cy="259080"/>
    <xdr:sp macro="" textlink="">
      <xdr:nvSpPr>
        <xdr:cNvPr id="261" name="n_3aveValue【体育館・プール】&#10;一人当たり面積">
          <a:extLst>
            <a:ext uri="{FF2B5EF4-FFF2-40B4-BE49-F238E27FC236}">
              <a16:creationId xmlns:a16="http://schemas.microsoft.com/office/drawing/2014/main" id="{00000000-0008-0000-1000-000005010000}"/>
            </a:ext>
          </a:extLst>
        </xdr:cNvPr>
        <xdr:cNvSpPr txBox="1"/>
      </xdr:nvSpPr>
      <xdr:spPr>
        <a:xfrm>
          <a:off x="7626350" y="10182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121285</xdr:rowOff>
    </xdr:from>
    <xdr:ext cx="468630" cy="257810"/>
    <xdr:sp macro="" textlink="">
      <xdr:nvSpPr>
        <xdr:cNvPr id="262" name="n_4aveValue【体育館・プール】&#10;一人当たり面積">
          <a:extLst>
            <a:ext uri="{FF2B5EF4-FFF2-40B4-BE49-F238E27FC236}">
              <a16:creationId xmlns:a16="http://schemas.microsoft.com/office/drawing/2014/main" id="{00000000-0008-0000-1000-000006010000}"/>
            </a:ext>
          </a:extLst>
        </xdr:cNvPr>
        <xdr:cNvSpPr txBox="1"/>
      </xdr:nvSpPr>
      <xdr:spPr>
        <a:xfrm>
          <a:off x="6737350" y="102368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82550</xdr:rowOff>
    </xdr:from>
    <xdr:ext cx="469900" cy="259080"/>
    <xdr:sp macro="" textlink="">
      <xdr:nvSpPr>
        <xdr:cNvPr id="263" name="n_1mainValue【体育館・プール】&#10;一人当たり面積">
          <a:extLst>
            <a:ext uri="{FF2B5EF4-FFF2-40B4-BE49-F238E27FC236}">
              <a16:creationId xmlns:a16="http://schemas.microsoft.com/office/drawing/2014/main" id="{00000000-0008-0000-1000-000007010000}"/>
            </a:ext>
          </a:extLst>
        </xdr:cNvPr>
        <xdr:cNvSpPr txBox="1"/>
      </xdr:nvSpPr>
      <xdr:spPr>
        <a:xfrm>
          <a:off x="9391650" y="1071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89535</xdr:rowOff>
    </xdr:from>
    <xdr:ext cx="468630" cy="257810"/>
    <xdr:sp macro="" textlink="">
      <xdr:nvSpPr>
        <xdr:cNvPr id="264" name="n_2mainValue【体育館・プール】&#10;一人当たり面積">
          <a:extLst>
            <a:ext uri="{FF2B5EF4-FFF2-40B4-BE49-F238E27FC236}">
              <a16:creationId xmlns:a16="http://schemas.microsoft.com/office/drawing/2014/main" id="{00000000-0008-0000-1000-000008010000}"/>
            </a:ext>
          </a:extLst>
        </xdr:cNvPr>
        <xdr:cNvSpPr txBox="1"/>
      </xdr:nvSpPr>
      <xdr:spPr>
        <a:xfrm>
          <a:off x="8515350" y="107194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92710</xdr:rowOff>
    </xdr:from>
    <xdr:ext cx="468630" cy="259080"/>
    <xdr:sp macro="" textlink="">
      <xdr:nvSpPr>
        <xdr:cNvPr id="265" name="n_3mainValue【体育館・プール】&#10;一人当たり面積">
          <a:extLst>
            <a:ext uri="{FF2B5EF4-FFF2-40B4-BE49-F238E27FC236}">
              <a16:creationId xmlns:a16="http://schemas.microsoft.com/office/drawing/2014/main" id="{00000000-0008-0000-1000-000009010000}"/>
            </a:ext>
          </a:extLst>
        </xdr:cNvPr>
        <xdr:cNvSpPr txBox="1"/>
      </xdr:nvSpPr>
      <xdr:spPr>
        <a:xfrm>
          <a:off x="7626350" y="10722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95885</xdr:rowOff>
    </xdr:from>
    <xdr:ext cx="468630" cy="259080"/>
    <xdr:sp macro="" textlink="">
      <xdr:nvSpPr>
        <xdr:cNvPr id="266" name="n_4mainValue【体育館・プール】&#10;一人当たり面積">
          <a:extLst>
            <a:ext uri="{FF2B5EF4-FFF2-40B4-BE49-F238E27FC236}">
              <a16:creationId xmlns:a16="http://schemas.microsoft.com/office/drawing/2014/main" id="{00000000-0008-0000-1000-00000A010000}"/>
            </a:ext>
          </a:extLst>
        </xdr:cNvPr>
        <xdr:cNvSpPr txBox="1"/>
      </xdr:nvSpPr>
      <xdr:spPr>
        <a:xfrm>
          <a:off x="6737350" y="10725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9" name="テキスト ボックス 288">
          <a:extLst>
            <a:ext uri="{FF2B5EF4-FFF2-40B4-BE49-F238E27FC236}">
              <a16:creationId xmlns:a16="http://schemas.microsoft.com/office/drawing/2014/main" id="{00000000-0008-0000-1000-000021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1000-000022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129540</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flipV="1">
          <a:off x="4634865" y="1350264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2" name="【福祉施設】&#10;有形固定資産減価償却率最小値テキスト">
          <a:extLst>
            <a:ext uri="{FF2B5EF4-FFF2-40B4-BE49-F238E27FC236}">
              <a16:creationId xmlns:a16="http://schemas.microsoft.com/office/drawing/2014/main" id="{00000000-0008-0000-1000-000024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76200</xdr:rowOff>
    </xdr:from>
    <xdr:ext cx="405130" cy="257810"/>
    <xdr:sp macro="" textlink="">
      <xdr:nvSpPr>
        <xdr:cNvPr id="294" name="【福祉施設】&#10;有形固定資産減価償却率最大値テキスト">
          <a:extLst>
            <a:ext uri="{FF2B5EF4-FFF2-40B4-BE49-F238E27FC236}">
              <a16:creationId xmlns:a16="http://schemas.microsoft.com/office/drawing/2014/main" id="{00000000-0008-0000-1000-000026010000}"/>
            </a:ext>
          </a:extLst>
        </xdr:cNvPr>
        <xdr:cNvSpPr txBox="1"/>
      </xdr:nvSpPr>
      <xdr:spPr>
        <a:xfrm>
          <a:off x="4673600" y="13277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129540</xdr:rowOff>
    </xdr:from>
    <xdr:to>
      <xdr:col>24</xdr:col>
      <xdr:colOff>152400</xdr:colOff>
      <xdr:row>78</xdr:row>
      <xdr:rowOff>129540</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4546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90170</xdr:rowOff>
    </xdr:from>
    <xdr:ext cx="405130" cy="259080"/>
    <xdr:sp macro="" textlink="">
      <xdr:nvSpPr>
        <xdr:cNvPr id="296" name="【福祉施設】&#10;有形固定資産減価償却率平均値テキスト">
          <a:extLst>
            <a:ext uri="{FF2B5EF4-FFF2-40B4-BE49-F238E27FC236}">
              <a16:creationId xmlns:a16="http://schemas.microsoft.com/office/drawing/2014/main" id="{00000000-0008-0000-1000-000028010000}"/>
            </a:ext>
          </a:extLst>
        </xdr:cNvPr>
        <xdr:cNvSpPr txBox="1"/>
      </xdr:nvSpPr>
      <xdr:spPr>
        <a:xfrm>
          <a:off x="4673600" y="1397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133985</xdr:rowOff>
    </xdr:from>
    <xdr:to>
      <xdr:col>6</xdr:col>
      <xdr:colOff>38100</xdr:colOff>
      <xdr:row>81</xdr:row>
      <xdr:rowOff>64135</xdr:rowOff>
    </xdr:to>
    <xdr:sp macro="" textlink="">
      <xdr:nvSpPr>
        <xdr:cNvPr id="301" name="フローチャート: 判断 300">
          <a:extLst>
            <a:ext uri="{FF2B5EF4-FFF2-40B4-BE49-F238E27FC236}">
              <a16:creationId xmlns:a16="http://schemas.microsoft.com/office/drawing/2014/main" id="{00000000-0008-0000-1000-00002D010000}"/>
            </a:ext>
          </a:extLst>
        </xdr:cNvPr>
        <xdr:cNvSpPr/>
      </xdr:nvSpPr>
      <xdr:spPr>
        <a:xfrm>
          <a:off x="1079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1000-000032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145415</xdr:rowOff>
    </xdr:from>
    <xdr:to>
      <xdr:col>24</xdr:col>
      <xdr:colOff>114300</xdr:colOff>
      <xdr:row>84</xdr:row>
      <xdr:rowOff>75565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45847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123825</xdr:rowOff>
    </xdr:from>
    <xdr:ext cx="405130" cy="257810"/>
    <xdr:sp macro="" textlink="">
      <xdr:nvSpPr>
        <xdr:cNvPr id="308" name="【福祉施設】&#10;有形固定資産減価償却率該当値テキスト">
          <a:extLst>
            <a:ext uri="{FF2B5EF4-FFF2-40B4-BE49-F238E27FC236}">
              <a16:creationId xmlns:a16="http://schemas.microsoft.com/office/drawing/2014/main" id="{00000000-0008-0000-1000-000034010000}"/>
            </a:ext>
          </a:extLst>
        </xdr:cNvPr>
        <xdr:cNvSpPr txBox="1"/>
      </xdr:nvSpPr>
      <xdr:spPr>
        <a:xfrm>
          <a:off x="4673600" y="14354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105410</xdr:rowOff>
    </xdr:from>
    <xdr:to>
      <xdr:col>20</xdr:col>
      <xdr:colOff>38100</xdr:colOff>
      <xdr:row>84</xdr:row>
      <xdr:rowOff>35560</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37465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156210</xdr:rowOff>
    </xdr:from>
    <xdr:to>
      <xdr:col>24</xdr:col>
      <xdr:colOff>63500</xdr:colOff>
      <xdr:row>84</xdr:row>
      <xdr:rowOff>24765</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3797300" y="143865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156210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2908300" y="143465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13" name="楕円 312">
          <a:extLst>
            <a:ext uri="{FF2B5EF4-FFF2-40B4-BE49-F238E27FC236}">
              <a16:creationId xmlns:a16="http://schemas.microsoft.com/office/drawing/2014/main" id="{00000000-0008-0000-1000-000039010000}"/>
            </a:ext>
          </a:extLst>
        </xdr:cNvPr>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116205</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2019300" y="143065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5" name="楕円 314">
          <a:extLst>
            <a:ext uri="{FF2B5EF4-FFF2-40B4-BE49-F238E27FC236}">
              <a16:creationId xmlns:a16="http://schemas.microsoft.com/office/drawing/2014/main" id="{00000000-0008-0000-1000-00003B010000}"/>
            </a:ext>
          </a:extLst>
        </xdr:cNvPr>
        <xdr:cNvSpPr/>
      </xdr:nvSpPr>
      <xdr:spPr>
        <a:xfrm>
          <a:off x="107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83</xdr:row>
      <xdr:rowOff>76200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1130300" y="142665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57785</xdr:rowOff>
    </xdr:from>
    <xdr:ext cx="405130" cy="259080"/>
    <xdr:sp macro="" textlink="">
      <xdr:nvSpPr>
        <xdr:cNvPr id="317" name="n_1aveValue【福祉施設】&#10;有形固定資産減価償却率">
          <a:extLst>
            <a:ext uri="{FF2B5EF4-FFF2-40B4-BE49-F238E27FC236}">
              <a16:creationId xmlns:a16="http://schemas.microsoft.com/office/drawing/2014/main" id="{00000000-0008-0000-1000-00003D010000}"/>
            </a:ext>
          </a:extLst>
        </xdr:cNvPr>
        <xdr:cNvSpPr txBox="1"/>
      </xdr:nvSpPr>
      <xdr:spPr>
        <a:xfrm>
          <a:off x="3582035" y="1377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164465</xdr:rowOff>
    </xdr:from>
    <xdr:ext cx="403860" cy="259080"/>
    <xdr:sp macro="" textlink="">
      <xdr:nvSpPr>
        <xdr:cNvPr id="318" name="n_2aveValue【福祉施設】&#10;有形固定資産減価償却率">
          <a:extLst>
            <a:ext uri="{FF2B5EF4-FFF2-40B4-BE49-F238E27FC236}">
              <a16:creationId xmlns:a16="http://schemas.microsoft.com/office/drawing/2014/main" id="{00000000-0008-0000-1000-00003E010000}"/>
            </a:ext>
          </a:extLst>
        </xdr:cNvPr>
        <xdr:cNvSpPr txBox="1"/>
      </xdr:nvSpPr>
      <xdr:spPr>
        <a:xfrm>
          <a:off x="2705735" y="1370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145415</xdr:rowOff>
    </xdr:from>
    <xdr:ext cx="403860" cy="257810"/>
    <xdr:sp macro="" textlink="">
      <xdr:nvSpPr>
        <xdr:cNvPr id="319" name="n_3aveValue【福祉施設】&#10;有形固定資産減価償却率">
          <a:extLst>
            <a:ext uri="{FF2B5EF4-FFF2-40B4-BE49-F238E27FC236}">
              <a16:creationId xmlns:a16="http://schemas.microsoft.com/office/drawing/2014/main" id="{00000000-0008-0000-1000-00003F010000}"/>
            </a:ext>
          </a:extLst>
        </xdr:cNvPr>
        <xdr:cNvSpPr txBox="1"/>
      </xdr:nvSpPr>
      <xdr:spPr>
        <a:xfrm>
          <a:off x="1816735" y="13689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80645</xdr:rowOff>
    </xdr:from>
    <xdr:ext cx="403860" cy="259080"/>
    <xdr:sp macro="" textlink="">
      <xdr:nvSpPr>
        <xdr:cNvPr id="320" name="n_4aveValue【福祉施設】&#10;有形固定資産減価償却率">
          <a:extLst>
            <a:ext uri="{FF2B5EF4-FFF2-40B4-BE49-F238E27FC236}">
              <a16:creationId xmlns:a16="http://schemas.microsoft.com/office/drawing/2014/main" id="{00000000-0008-0000-1000-000040010000}"/>
            </a:ext>
          </a:extLst>
        </xdr:cNvPr>
        <xdr:cNvSpPr txBox="1"/>
      </xdr:nvSpPr>
      <xdr:spPr>
        <a:xfrm>
          <a:off x="927735" y="13625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26670</xdr:rowOff>
    </xdr:from>
    <xdr:ext cx="405130" cy="259080"/>
    <xdr:sp macro="" textlink="">
      <xdr:nvSpPr>
        <xdr:cNvPr id="321" name="n_1mainValue【福祉施設】&#10;有形固定資産減価償却率">
          <a:extLst>
            <a:ext uri="{FF2B5EF4-FFF2-40B4-BE49-F238E27FC236}">
              <a16:creationId xmlns:a16="http://schemas.microsoft.com/office/drawing/2014/main" id="{00000000-0008-0000-1000-000041010000}"/>
            </a:ext>
          </a:extLst>
        </xdr:cNvPr>
        <xdr:cNvSpPr txBox="1"/>
      </xdr:nvSpPr>
      <xdr:spPr>
        <a:xfrm>
          <a:off x="3582035" y="14428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158115</xdr:rowOff>
    </xdr:from>
    <xdr:ext cx="403860" cy="257810"/>
    <xdr:sp macro="" textlink="">
      <xdr:nvSpPr>
        <xdr:cNvPr id="322" name="n_2mainValue【福祉施設】&#10;有形固定資産減価償却率">
          <a:extLst>
            <a:ext uri="{FF2B5EF4-FFF2-40B4-BE49-F238E27FC236}">
              <a16:creationId xmlns:a16="http://schemas.microsoft.com/office/drawing/2014/main" id="{00000000-0008-0000-1000-000042010000}"/>
            </a:ext>
          </a:extLst>
        </xdr:cNvPr>
        <xdr:cNvSpPr txBox="1"/>
      </xdr:nvSpPr>
      <xdr:spPr>
        <a:xfrm>
          <a:off x="2705735" y="14388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118110</xdr:rowOff>
    </xdr:from>
    <xdr:ext cx="403860" cy="259080"/>
    <xdr:sp macro="" textlink="">
      <xdr:nvSpPr>
        <xdr:cNvPr id="323" name="n_3mainValue【福祉施設】&#10;有形固定資産減価償却率">
          <a:extLst>
            <a:ext uri="{FF2B5EF4-FFF2-40B4-BE49-F238E27FC236}">
              <a16:creationId xmlns:a16="http://schemas.microsoft.com/office/drawing/2014/main" id="{00000000-0008-0000-1000-000043010000}"/>
            </a:ext>
          </a:extLst>
        </xdr:cNvPr>
        <xdr:cNvSpPr txBox="1"/>
      </xdr:nvSpPr>
      <xdr:spPr>
        <a:xfrm>
          <a:off x="1816735" y="14348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78105</xdr:rowOff>
    </xdr:from>
    <xdr:ext cx="403860" cy="257810"/>
    <xdr:sp macro="" textlink="">
      <xdr:nvSpPr>
        <xdr:cNvPr id="324" name="n_4mainValue【福祉施設】&#10;有形固定資産減価償却率">
          <a:extLst>
            <a:ext uri="{FF2B5EF4-FFF2-40B4-BE49-F238E27FC236}">
              <a16:creationId xmlns:a16="http://schemas.microsoft.com/office/drawing/2014/main" id="{00000000-0008-0000-1000-000044010000}"/>
            </a:ext>
          </a:extLst>
        </xdr:cNvPr>
        <xdr:cNvSpPr txBox="1"/>
      </xdr:nvSpPr>
      <xdr:spPr>
        <a:xfrm>
          <a:off x="927735" y="14308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10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4" name="テキスト ボックス 343">
          <a:extLst>
            <a:ext uri="{FF2B5EF4-FFF2-40B4-BE49-F238E27FC236}">
              <a16:creationId xmlns:a16="http://schemas.microsoft.com/office/drawing/2014/main" id="{00000000-0008-0000-1000-000058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6" name="テキスト ボックス 345">
          <a:extLst>
            <a:ext uri="{FF2B5EF4-FFF2-40B4-BE49-F238E27FC236}">
              <a16:creationId xmlns:a16="http://schemas.microsoft.com/office/drawing/2014/main" id="{00000000-0008-0000-1000-00005A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1000-00005B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flipV="1">
          <a:off x="10476865" y="1329690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104140</xdr:rowOff>
    </xdr:from>
    <xdr:ext cx="469900" cy="259080"/>
    <xdr:sp macro="" textlink="">
      <xdr:nvSpPr>
        <xdr:cNvPr id="349" name="【福祉施設】&#10;一人当たり面積最小値テキスト">
          <a:extLst>
            <a:ext uri="{FF2B5EF4-FFF2-40B4-BE49-F238E27FC236}">
              <a16:creationId xmlns:a16="http://schemas.microsoft.com/office/drawing/2014/main" id="{00000000-0008-0000-1000-00005D010000}"/>
            </a:ext>
          </a:extLst>
        </xdr:cNvPr>
        <xdr:cNvSpPr txBox="1"/>
      </xdr:nvSpPr>
      <xdr:spPr>
        <a:xfrm>
          <a:off x="10515600" y="1484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10388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41910</xdr:rowOff>
    </xdr:from>
    <xdr:ext cx="469900" cy="257810"/>
    <xdr:sp macro="" textlink="">
      <xdr:nvSpPr>
        <xdr:cNvPr id="351" name="【福祉施設】&#10;一人当たり面積最大値テキスト">
          <a:extLst>
            <a:ext uri="{FF2B5EF4-FFF2-40B4-BE49-F238E27FC236}">
              <a16:creationId xmlns:a16="http://schemas.microsoft.com/office/drawing/2014/main" id="{00000000-0008-0000-1000-00005F010000}"/>
            </a:ext>
          </a:extLst>
        </xdr:cNvPr>
        <xdr:cNvSpPr txBox="1"/>
      </xdr:nvSpPr>
      <xdr:spPr>
        <a:xfrm>
          <a:off x="10515600" y="13072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10388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166370</xdr:rowOff>
    </xdr:from>
    <xdr:ext cx="469900" cy="257810"/>
    <xdr:sp macro="" textlink="">
      <xdr:nvSpPr>
        <xdr:cNvPr id="353" name="【福祉施設】&#10;一人当たり面積平均値テキスト">
          <a:extLst>
            <a:ext uri="{FF2B5EF4-FFF2-40B4-BE49-F238E27FC236}">
              <a16:creationId xmlns:a16="http://schemas.microsoft.com/office/drawing/2014/main" id="{00000000-0008-0000-1000-000061010000}"/>
            </a:ext>
          </a:extLst>
        </xdr:cNvPr>
        <xdr:cNvSpPr txBox="1"/>
      </xdr:nvSpPr>
      <xdr:spPr>
        <a:xfrm>
          <a:off x="10515600" y="14396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73660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10426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29210</xdr:rowOff>
    </xdr:from>
    <xdr:to>
      <xdr:col>46</xdr:col>
      <xdr:colOff>38100</xdr:colOff>
      <xdr:row>85</xdr:row>
      <xdr:rowOff>130810</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86995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41910</xdr:rowOff>
    </xdr:from>
    <xdr:to>
      <xdr:col>41</xdr:col>
      <xdr:colOff>101600</xdr:colOff>
      <xdr:row>85</xdr:row>
      <xdr:rowOff>143510</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7810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58" name="フローチャート: 判断 357">
          <a:extLst>
            <a:ext uri="{FF2B5EF4-FFF2-40B4-BE49-F238E27FC236}">
              <a16:creationId xmlns:a16="http://schemas.microsoft.com/office/drawing/2014/main" id="{00000000-0008-0000-1000-000066010000}"/>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124460</xdr:rowOff>
    </xdr:from>
    <xdr:ext cx="469900" cy="259080"/>
    <xdr:sp macro="" textlink="">
      <xdr:nvSpPr>
        <xdr:cNvPr id="365" name="【福祉施設】&#10;一人当たり面積該当値テキスト">
          <a:extLst>
            <a:ext uri="{FF2B5EF4-FFF2-40B4-BE49-F238E27FC236}">
              <a16:creationId xmlns:a16="http://schemas.microsoft.com/office/drawing/2014/main" id="{00000000-0008-0000-1000-00006D010000}"/>
            </a:ext>
          </a:extLst>
        </xdr:cNvPr>
        <xdr:cNvSpPr txBox="1"/>
      </xdr:nvSpPr>
      <xdr:spPr>
        <a:xfrm>
          <a:off x="10515600" y="1469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9588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88900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9639300" y="14833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38100</xdr:rowOff>
    </xdr:from>
    <xdr:to>
      <xdr:col>46</xdr:col>
      <xdr:colOff>38100</xdr:colOff>
      <xdr:row>86</xdr:row>
      <xdr:rowOff>139700</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8699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88900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8750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70" name="楕円 369">
          <a:extLst>
            <a:ext uri="{FF2B5EF4-FFF2-40B4-BE49-F238E27FC236}">
              <a16:creationId xmlns:a16="http://schemas.microsoft.com/office/drawing/2014/main" id="{00000000-0008-0000-1000-000072010000}"/>
            </a:ext>
          </a:extLst>
        </xdr:cNvPr>
        <xdr:cNvSpPr/>
      </xdr:nvSpPr>
      <xdr:spPr>
        <a:xfrm>
          <a:off x="7810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90170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flipV="1">
          <a:off x="7861300" y="14833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39370</xdr:rowOff>
    </xdr:from>
    <xdr:to>
      <xdr:col>36</xdr:col>
      <xdr:colOff>165100</xdr:colOff>
      <xdr:row>86</xdr:row>
      <xdr:rowOff>140970</xdr:rowOff>
    </xdr:to>
    <xdr:sp macro="" textlink="">
      <xdr:nvSpPr>
        <xdr:cNvPr id="372" name="楕円 371">
          <a:extLst>
            <a:ext uri="{FF2B5EF4-FFF2-40B4-BE49-F238E27FC236}">
              <a16:creationId xmlns:a16="http://schemas.microsoft.com/office/drawing/2014/main" id="{00000000-0008-0000-1000-000074010000}"/>
            </a:ext>
          </a:extLst>
        </xdr:cNvPr>
        <xdr:cNvSpPr/>
      </xdr:nvSpPr>
      <xdr:spPr>
        <a:xfrm>
          <a:off x="6921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90170</xdr:rowOff>
    </xdr:from>
    <xdr:to>
      <xdr:col>41</xdr:col>
      <xdr:colOff>50800</xdr:colOff>
      <xdr:row>86</xdr:row>
      <xdr:rowOff>90170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6972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135890</xdr:rowOff>
    </xdr:from>
    <xdr:ext cx="469900" cy="259080"/>
    <xdr:sp macro="" textlink="">
      <xdr:nvSpPr>
        <xdr:cNvPr id="374" name="n_1aveValue【福祉施設】&#10;一人当たり面積">
          <a:extLst>
            <a:ext uri="{FF2B5EF4-FFF2-40B4-BE49-F238E27FC236}">
              <a16:creationId xmlns:a16="http://schemas.microsoft.com/office/drawing/2014/main" id="{00000000-0008-0000-1000-000076010000}"/>
            </a:ext>
          </a:extLst>
        </xdr:cNvPr>
        <xdr:cNvSpPr txBox="1"/>
      </xdr:nvSpPr>
      <xdr:spPr>
        <a:xfrm>
          <a:off x="9391650" y="1436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147320</xdr:rowOff>
    </xdr:from>
    <xdr:ext cx="468630" cy="259080"/>
    <xdr:sp macro="" textlink="">
      <xdr:nvSpPr>
        <xdr:cNvPr id="375" name="n_2aveValue【福祉施設】&#10;一人当たり面積">
          <a:extLst>
            <a:ext uri="{FF2B5EF4-FFF2-40B4-BE49-F238E27FC236}">
              <a16:creationId xmlns:a16="http://schemas.microsoft.com/office/drawing/2014/main" id="{00000000-0008-0000-1000-000077010000}"/>
            </a:ext>
          </a:extLst>
        </xdr:cNvPr>
        <xdr:cNvSpPr txBox="1"/>
      </xdr:nvSpPr>
      <xdr:spPr>
        <a:xfrm>
          <a:off x="8515350" y="14377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160020</xdr:rowOff>
    </xdr:from>
    <xdr:ext cx="468630" cy="259080"/>
    <xdr:sp macro="" textlink="">
      <xdr:nvSpPr>
        <xdr:cNvPr id="376" name="n_3aveValue【福祉施設】&#10;一人当たり面積">
          <a:extLst>
            <a:ext uri="{FF2B5EF4-FFF2-40B4-BE49-F238E27FC236}">
              <a16:creationId xmlns:a16="http://schemas.microsoft.com/office/drawing/2014/main" id="{00000000-0008-0000-1000-000078010000}"/>
            </a:ext>
          </a:extLst>
        </xdr:cNvPr>
        <xdr:cNvSpPr txBox="1"/>
      </xdr:nvSpPr>
      <xdr:spPr>
        <a:xfrm>
          <a:off x="7626350" y="1439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130810</xdr:rowOff>
    </xdr:from>
    <xdr:ext cx="468630" cy="259080"/>
    <xdr:sp macro="" textlink="">
      <xdr:nvSpPr>
        <xdr:cNvPr id="377" name="n_4aveValue【福祉施設】&#10;一人当たり面積">
          <a:extLst>
            <a:ext uri="{FF2B5EF4-FFF2-40B4-BE49-F238E27FC236}">
              <a16:creationId xmlns:a16="http://schemas.microsoft.com/office/drawing/2014/main" id="{00000000-0008-0000-1000-000079010000}"/>
            </a:ext>
          </a:extLst>
        </xdr:cNvPr>
        <xdr:cNvSpPr txBox="1"/>
      </xdr:nvSpPr>
      <xdr:spPr>
        <a:xfrm>
          <a:off x="6737350" y="14361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130810</xdr:rowOff>
    </xdr:from>
    <xdr:ext cx="469900" cy="259080"/>
    <xdr:sp macro="" textlink="">
      <xdr:nvSpPr>
        <xdr:cNvPr id="378" name="n_1mainValue【福祉施設】&#10;一人当たり面積">
          <a:extLst>
            <a:ext uri="{FF2B5EF4-FFF2-40B4-BE49-F238E27FC236}">
              <a16:creationId xmlns:a16="http://schemas.microsoft.com/office/drawing/2014/main" id="{00000000-0008-0000-1000-00007A010000}"/>
            </a:ext>
          </a:extLst>
        </xdr:cNvPr>
        <xdr:cNvSpPr txBox="1"/>
      </xdr:nvSpPr>
      <xdr:spPr>
        <a:xfrm>
          <a:off x="9391650" y="1487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130810</xdr:rowOff>
    </xdr:from>
    <xdr:ext cx="468630" cy="259080"/>
    <xdr:sp macro="" textlink="">
      <xdr:nvSpPr>
        <xdr:cNvPr id="379" name="n_2mainValue【福祉施設】&#10;一人当たり面積">
          <a:extLst>
            <a:ext uri="{FF2B5EF4-FFF2-40B4-BE49-F238E27FC236}">
              <a16:creationId xmlns:a16="http://schemas.microsoft.com/office/drawing/2014/main" id="{00000000-0008-0000-1000-00007B010000}"/>
            </a:ext>
          </a:extLst>
        </xdr:cNvPr>
        <xdr:cNvSpPr txBox="1"/>
      </xdr:nvSpPr>
      <xdr:spPr>
        <a:xfrm>
          <a:off x="8515350" y="14875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132080</xdr:rowOff>
    </xdr:from>
    <xdr:ext cx="468630" cy="257810"/>
    <xdr:sp macro="" textlink="">
      <xdr:nvSpPr>
        <xdr:cNvPr id="380" name="n_3mainValue【福祉施設】&#10;一人当たり面積">
          <a:extLst>
            <a:ext uri="{FF2B5EF4-FFF2-40B4-BE49-F238E27FC236}">
              <a16:creationId xmlns:a16="http://schemas.microsoft.com/office/drawing/2014/main" id="{00000000-0008-0000-1000-00007C010000}"/>
            </a:ext>
          </a:extLst>
        </xdr:cNvPr>
        <xdr:cNvSpPr txBox="1"/>
      </xdr:nvSpPr>
      <xdr:spPr>
        <a:xfrm>
          <a:off x="7626350" y="14876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132080</xdr:rowOff>
    </xdr:from>
    <xdr:ext cx="468630" cy="257810"/>
    <xdr:sp macro="" textlink="">
      <xdr:nvSpPr>
        <xdr:cNvPr id="381" name="n_4mainValue【福祉施設】&#10;一人当たり面積">
          <a:extLst>
            <a:ext uri="{FF2B5EF4-FFF2-40B4-BE49-F238E27FC236}">
              <a16:creationId xmlns:a16="http://schemas.microsoft.com/office/drawing/2014/main" id="{00000000-0008-0000-1000-00007D010000}"/>
            </a:ext>
          </a:extLst>
        </xdr:cNvPr>
        <xdr:cNvSpPr txBox="1"/>
      </xdr:nvSpPr>
      <xdr:spPr>
        <a:xfrm>
          <a:off x="6737350" y="14876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1000-0000A5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169545</xdr:rowOff>
    </xdr:from>
    <xdr:to>
      <xdr:col>85</xdr:col>
      <xdr:colOff>126365</xdr:colOff>
      <xdr:row>42</xdr:row>
      <xdr:rowOff>38100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flipV="1">
          <a:off x="16318865" y="5655945"/>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23" name="【一般廃棄物処理施設】&#10;有形固定資産減価償却率最小値テキスト">
          <a:extLst>
            <a:ext uri="{FF2B5EF4-FFF2-40B4-BE49-F238E27FC236}">
              <a16:creationId xmlns:a16="http://schemas.microsoft.com/office/drawing/2014/main" id="{00000000-0008-0000-1000-0000A7010000}"/>
            </a:ext>
          </a:extLst>
        </xdr:cNvPr>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116205</xdr:rowOff>
    </xdr:from>
    <xdr:ext cx="405130" cy="259080"/>
    <xdr:sp macro="" textlink="">
      <xdr:nvSpPr>
        <xdr:cNvPr id="425" name="【一般廃棄物処理施設】&#10;有形固定資産減価償却率最大値テキスト">
          <a:extLst>
            <a:ext uri="{FF2B5EF4-FFF2-40B4-BE49-F238E27FC236}">
              <a16:creationId xmlns:a16="http://schemas.microsoft.com/office/drawing/2014/main" id="{00000000-0008-0000-1000-0000A9010000}"/>
            </a:ext>
          </a:extLst>
        </xdr:cNvPr>
        <xdr:cNvSpPr txBox="1"/>
      </xdr:nvSpPr>
      <xdr:spPr>
        <a:xfrm>
          <a:off x="16357600" y="5431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6230600" y="565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7810"/>
    <xdr:sp macro="" textlink="">
      <xdr:nvSpPr>
        <xdr:cNvPr id="427" name="【一般廃棄物処理施設】&#10;有形固定資産減価償却率平均値テキスト">
          <a:extLst>
            <a:ext uri="{FF2B5EF4-FFF2-40B4-BE49-F238E27FC236}">
              <a16:creationId xmlns:a16="http://schemas.microsoft.com/office/drawing/2014/main" id="{00000000-0008-0000-1000-0000AB010000}"/>
            </a:ext>
          </a:extLst>
        </xdr:cNvPr>
        <xdr:cNvSpPr txBox="1"/>
      </xdr:nvSpPr>
      <xdr:spPr>
        <a:xfrm>
          <a:off x="16357600" y="63728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29" name="フローチャート: 判断 428">
          <a:extLst>
            <a:ext uri="{FF2B5EF4-FFF2-40B4-BE49-F238E27FC236}">
              <a16:creationId xmlns:a16="http://schemas.microsoft.com/office/drawing/2014/main" id="{00000000-0008-0000-1000-0000AD01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30" name="フローチャート: 判断 429">
          <a:extLst>
            <a:ext uri="{FF2B5EF4-FFF2-40B4-BE49-F238E27FC236}">
              <a16:creationId xmlns:a16="http://schemas.microsoft.com/office/drawing/2014/main" id="{00000000-0008-0000-1000-0000AE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1" name="フローチャート: 判断 430">
          <a:extLst>
            <a:ext uri="{FF2B5EF4-FFF2-40B4-BE49-F238E27FC236}">
              <a16:creationId xmlns:a16="http://schemas.microsoft.com/office/drawing/2014/main" id="{00000000-0008-0000-1000-0000AF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2" name="フローチャート: 判断 431">
          <a:extLst>
            <a:ext uri="{FF2B5EF4-FFF2-40B4-BE49-F238E27FC236}">
              <a16:creationId xmlns:a16="http://schemas.microsoft.com/office/drawing/2014/main" id="{00000000-0008-0000-1000-0000B0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1000-0000B5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38" name="楕円 437">
          <a:extLst>
            <a:ext uri="{FF2B5EF4-FFF2-40B4-BE49-F238E27FC236}">
              <a16:creationId xmlns:a16="http://schemas.microsoft.com/office/drawing/2014/main" id="{00000000-0008-0000-1000-0000B6010000}"/>
            </a:ext>
          </a:extLst>
        </xdr:cNvPr>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57150</xdr:rowOff>
    </xdr:from>
    <xdr:ext cx="405130" cy="259080"/>
    <xdr:sp macro="" textlink="">
      <xdr:nvSpPr>
        <xdr:cNvPr id="439" name="【一般廃棄物処理施設】&#10;有形固定資産減価償却率該当値テキスト">
          <a:extLst>
            <a:ext uri="{FF2B5EF4-FFF2-40B4-BE49-F238E27FC236}">
              <a16:creationId xmlns:a16="http://schemas.microsoft.com/office/drawing/2014/main" id="{00000000-0008-0000-1000-0000B7010000}"/>
            </a:ext>
          </a:extLst>
        </xdr:cNvPr>
        <xdr:cNvSpPr txBox="1"/>
      </xdr:nvSpPr>
      <xdr:spPr>
        <a:xfrm>
          <a:off x="16357600" y="6743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40" name="楕円 439">
          <a:extLst>
            <a:ext uri="{FF2B5EF4-FFF2-40B4-BE49-F238E27FC236}">
              <a16:creationId xmlns:a16="http://schemas.microsoft.com/office/drawing/2014/main" id="{00000000-0008-0000-1000-0000B8010000}"/>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129540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5481300" y="67741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42" name="楕円 441">
          <a:extLst>
            <a:ext uri="{FF2B5EF4-FFF2-40B4-BE49-F238E27FC236}">
              <a16:creationId xmlns:a16="http://schemas.microsoft.com/office/drawing/2014/main" id="{00000000-0008-0000-1000-0000BA010000}"/>
            </a:ext>
          </a:extLst>
        </xdr:cNvPr>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87630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14592300" y="676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44" name="楕円 443">
          <a:extLst>
            <a:ext uri="{FF2B5EF4-FFF2-40B4-BE49-F238E27FC236}">
              <a16:creationId xmlns:a16="http://schemas.microsoft.com/office/drawing/2014/main" id="{00000000-0008-0000-1000-0000BC010000}"/>
            </a:ext>
          </a:extLst>
        </xdr:cNvPr>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100965</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flipV="1">
          <a:off x="13703300" y="67627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446" name="楕円 445">
          <a:extLst>
            <a:ext uri="{FF2B5EF4-FFF2-40B4-BE49-F238E27FC236}">
              <a16:creationId xmlns:a16="http://schemas.microsoft.com/office/drawing/2014/main" id="{00000000-0008-0000-1000-0000BE010000}"/>
            </a:ext>
          </a:extLst>
        </xdr:cNvPr>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100965</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12814300" y="67665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147320</xdr:rowOff>
    </xdr:from>
    <xdr:ext cx="405130" cy="259080"/>
    <xdr:sp macro="" textlink="">
      <xdr:nvSpPr>
        <xdr:cNvPr id="448" name="n_1ave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5266035" y="631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90170</xdr:rowOff>
    </xdr:from>
    <xdr:ext cx="403860" cy="259080"/>
    <xdr:sp macro="" textlink="">
      <xdr:nvSpPr>
        <xdr:cNvPr id="449" name="n_2ave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4389735" y="6262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151130</xdr:rowOff>
    </xdr:from>
    <xdr:ext cx="403860" cy="259080"/>
    <xdr:sp macro="" textlink="">
      <xdr:nvSpPr>
        <xdr:cNvPr id="450" name="n_3ave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3500735" y="6151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128270</xdr:rowOff>
    </xdr:from>
    <xdr:ext cx="403860" cy="259080"/>
    <xdr:sp macro="" textlink="">
      <xdr:nvSpPr>
        <xdr:cNvPr id="451" name="n_4aveValue【一般廃棄物処理施設】&#10;有形固定資産減価償却率">
          <a:extLst>
            <a:ext uri="{FF2B5EF4-FFF2-40B4-BE49-F238E27FC236}">
              <a16:creationId xmlns:a16="http://schemas.microsoft.com/office/drawing/2014/main" id="{00000000-0008-0000-1000-0000C3010000}"/>
            </a:ext>
          </a:extLst>
        </xdr:cNvPr>
        <xdr:cNvSpPr txBox="1"/>
      </xdr:nvSpPr>
      <xdr:spPr>
        <a:xfrm>
          <a:off x="12611735" y="6129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129540</xdr:rowOff>
    </xdr:from>
    <xdr:ext cx="405130" cy="259080"/>
    <xdr:sp macro="" textlink="">
      <xdr:nvSpPr>
        <xdr:cNvPr id="452" name="n_1mainValue【一般廃棄物処理施設】&#10;有形固定資産減価償却率">
          <a:extLst>
            <a:ext uri="{FF2B5EF4-FFF2-40B4-BE49-F238E27FC236}">
              <a16:creationId xmlns:a16="http://schemas.microsoft.com/office/drawing/2014/main" id="{00000000-0008-0000-1000-0000C4010000}"/>
            </a:ext>
          </a:extLst>
        </xdr:cNvPr>
        <xdr:cNvSpPr txBox="1"/>
      </xdr:nvSpPr>
      <xdr:spPr>
        <a:xfrm>
          <a:off x="15266035" y="681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118110</xdr:rowOff>
    </xdr:from>
    <xdr:ext cx="403860" cy="259080"/>
    <xdr:sp macro="" textlink="">
      <xdr:nvSpPr>
        <xdr:cNvPr id="453" name="n_2mainValue【一般廃棄物処理施設】&#10;有形固定資産減価償却率">
          <a:extLst>
            <a:ext uri="{FF2B5EF4-FFF2-40B4-BE49-F238E27FC236}">
              <a16:creationId xmlns:a16="http://schemas.microsoft.com/office/drawing/2014/main" id="{00000000-0008-0000-1000-0000C5010000}"/>
            </a:ext>
          </a:extLst>
        </xdr:cNvPr>
        <xdr:cNvSpPr txBox="1"/>
      </xdr:nvSpPr>
      <xdr:spPr>
        <a:xfrm>
          <a:off x="14389735" y="6804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143510</xdr:rowOff>
    </xdr:from>
    <xdr:ext cx="403860" cy="257810"/>
    <xdr:sp macro="" textlink="">
      <xdr:nvSpPr>
        <xdr:cNvPr id="454" name="n_3mainValue【一般廃棄物処理施設】&#10;有形固定資産減価償却率">
          <a:extLst>
            <a:ext uri="{FF2B5EF4-FFF2-40B4-BE49-F238E27FC236}">
              <a16:creationId xmlns:a16="http://schemas.microsoft.com/office/drawing/2014/main" id="{00000000-0008-0000-1000-0000C6010000}"/>
            </a:ext>
          </a:extLst>
        </xdr:cNvPr>
        <xdr:cNvSpPr txBox="1"/>
      </xdr:nvSpPr>
      <xdr:spPr>
        <a:xfrm>
          <a:off x="13500735" y="6830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121920</xdr:rowOff>
    </xdr:from>
    <xdr:ext cx="403860" cy="257810"/>
    <xdr:sp macro="" textlink="">
      <xdr:nvSpPr>
        <xdr:cNvPr id="455" name="n_4mainValue【一般廃棄物処理施設】&#10;有形固定資産減価償却率">
          <a:extLst>
            <a:ext uri="{FF2B5EF4-FFF2-40B4-BE49-F238E27FC236}">
              <a16:creationId xmlns:a16="http://schemas.microsoft.com/office/drawing/2014/main" id="{00000000-0008-0000-1000-0000C7010000}"/>
            </a:ext>
          </a:extLst>
        </xdr:cNvPr>
        <xdr:cNvSpPr txBox="1"/>
      </xdr:nvSpPr>
      <xdr:spPr>
        <a:xfrm>
          <a:off x="12611735" y="6808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1000-0000CC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1000-0000CD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1000-0000CE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100,901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10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1000-0000DC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163830</xdr:rowOff>
    </xdr:from>
    <xdr:to>
      <xdr:col>116</xdr:col>
      <xdr:colOff>62865</xdr:colOff>
      <xdr:row>41</xdr:row>
      <xdr:rowOff>128270</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flipV="1">
          <a:off x="22160865" y="582168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469900" cy="257810"/>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1000-0000DE010000}"/>
            </a:ext>
          </a:extLst>
        </xdr:cNvPr>
        <xdr:cNvSpPr txBox="1"/>
      </xdr:nvSpPr>
      <xdr:spPr>
        <a:xfrm>
          <a:off x="22199600" y="7161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110490</xdr:rowOff>
    </xdr:from>
    <xdr:ext cx="598805" cy="257810"/>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1000-0000E0010000}"/>
            </a:ext>
          </a:extLst>
        </xdr:cNvPr>
        <xdr:cNvSpPr txBox="1"/>
      </xdr:nvSpPr>
      <xdr:spPr>
        <a:xfrm>
          <a:off x="22199600" y="55968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586,692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163830</xdr:rowOff>
    </xdr:from>
    <xdr:to>
      <xdr:col>116</xdr:col>
      <xdr:colOff>152400</xdr:colOff>
      <xdr:row>33</xdr:row>
      <xdr:rowOff>163830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22072600" y="582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109855</xdr:rowOff>
    </xdr:from>
    <xdr:ext cx="598805" cy="257810"/>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1000-0000E2010000}"/>
            </a:ext>
          </a:extLst>
        </xdr:cNvPr>
        <xdr:cNvSpPr txBox="1"/>
      </xdr:nvSpPr>
      <xdr:spPr>
        <a:xfrm>
          <a:off x="22199600" y="66249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86995</xdr:rowOff>
    </xdr:from>
    <xdr:to>
      <xdr:col>116</xdr:col>
      <xdr:colOff>114300</xdr:colOff>
      <xdr:row>40</xdr:row>
      <xdr:rowOff>17780</xdr:rowOff>
    </xdr:to>
    <xdr:sp macro="" textlink="">
      <xdr:nvSpPr>
        <xdr:cNvPr id="483" name="フローチャート: 判断 482">
          <a:extLst>
            <a:ext uri="{FF2B5EF4-FFF2-40B4-BE49-F238E27FC236}">
              <a16:creationId xmlns:a16="http://schemas.microsoft.com/office/drawing/2014/main" id="{00000000-0008-0000-1000-0000E3010000}"/>
            </a:ext>
          </a:extLst>
        </xdr:cNvPr>
        <xdr:cNvSpPr/>
      </xdr:nvSpPr>
      <xdr:spPr>
        <a:xfrm>
          <a:off x="221107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163830</xdr:rowOff>
    </xdr:from>
    <xdr:to>
      <xdr:col>112</xdr:col>
      <xdr:colOff>38100</xdr:colOff>
      <xdr:row>40</xdr:row>
      <xdr:rowOff>93980</xdr:rowOff>
    </xdr:to>
    <xdr:sp macro="" textlink="">
      <xdr:nvSpPr>
        <xdr:cNvPr id="484" name="フローチャート: 判断 483">
          <a:extLst>
            <a:ext uri="{FF2B5EF4-FFF2-40B4-BE49-F238E27FC236}">
              <a16:creationId xmlns:a16="http://schemas.microsoft.com/office/drawing/2014/main" id="{00000000-0008-0000-1000-0000E4010000}"/>
            </a:ext>
          </a:extLst>
        </xdr:cNvPr>
        <xdr:cNvSpPr/>
      </xdr:nvSpPr>
      <xdr:spPr>
        <a:xfrm>
          <a:off x="212725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168275</xdr:rowOff>
    </xdr:from>
    <xdr:to>
      <xdr:col>107</xdr:col>
      <xdr:colOff>101600</xdr:colOff>
      <xdr:row>40</xdr:row>
      <xdr:rowOff>98425</xdr:rowOff>
    </xdr:to>
    <xdr:sp macro="" textlink="">
      <xdr:nvSpPr>
        <xdr:cNvPr id="485" name="フローチャート: 判断 484">
          <a:extLst>
            <a:ext uri="{FF2B5EF4-FFF2-40B4-BE49-F238E27FC236}">
              <a16:creationId xmlns:a16="http://schemas.microsoft.com/office/drawing/2014/main" id="{00000000-0008-0000-1000-0000E5010000}"/>
            </a:ext>
          </a:extLst>
        </xdr:cNvPr>
        <xdr:cNvSpPr/>
      </xdr:nvSpPr>
      <xdr:spPr>
        <a:xfrm>
          <a:off x="20383500" y="685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6" name="フローチャート: 判断 485">
          <a:extLst>
            <a:ext uri="{FF2B5EF4-FFF2-40B4-BE49-F238E27FC236}">
              <a16:creationId xmlns:a16="http://schemas.microsoft.com/office/drawing/2014/main" id="{00000000-0008-0000-1000-0000E6010000}"/>
            </a:ext>
          </a:extLst>
        </xdr:cNvPr>
        <xdr:cNvSpPr/>
      </xdr:nvSpPr>
      <xdr:spPr>
        <a:xfrm>
          <a:off x="19494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123825</xdr:rowOff>
    </xdr:from>
    <xdr:to>
      <xdr:col>98</xdr:col>
      <xdr:colOff>38100</xdr:colOff>
      <xdr:row>40</xdr:row>
      <xdr:rowOff>53975</xdr:rowOff>
    </xdr:to>
    <xdr:sp macro="" textlink="">
      <xdr:nvSpPr>
        <xdr:cNvPr id="487" name="フローチャート: 判断 486">
          <a:extLst>
            <a:ext uri="{FF2B5EF4-FFF2-40B4-BE49-F238E27FC236}">
              <a16:creationId xmlns:a16="http://schemas.microsoft.com/office/drawing/2014/main" id="{00000000-0008-0000-1000-0000E7010000}"/>
            </a:ext>
          </a:extLst>
        </xdr:cNvPr>
        <xdr:cNvSpPr/>
      </xdr:nvSpPr>
      <xdr:spPr>
        <a:xfrm>
          <a:off x="18605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95885</xdr:rowOff>
    </xdr:from>
    <xdr:to>
      <xdr:col>116</xdr:col>
      <xdr:colOff>114300</xdr:colOff>
      <xdr:row>41</xdr:row>
      <xdr:rowOff>26035</xdr:rowOff>
    </xdr:to>
    <xdr:sp macro="" textlink="">
      <xdr:nvSpPr>
        <xdr:cNvPr id="493" name="楕円 492">
          <a:extLst>
            <a:ext uri="{FF2B5EF4-FFF2-40B4-BE49-F238E27FC236}">
              <a16:creationId xmlns:a16="http://schemas.microsoft.com/office/drawing/2014/main" id="{00000000-0008-0000-1000-0000ED010000}"/>
            </a:ext>
          </a:extLst>
        </xdr:cNvPr>
        <xdr:cNvSpPr/>
      </xdr:nvSpPr>
      <xdr:spPr>
        <a:xfrm>
          <a:off x="22110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74930</xdr:rowOff>
    </xdr:from>
    <xdr:ext cx="534670" cy="257810"/>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1000-0000EE010000}"/>
            </a:ext>
          </a:extLst>
        </xdr:cNvPr>
        <xdr:cNvSpPr txBox="1"/>
      </xdr:nvSpPr>
      <xdr:spPr>
        <a:xfrm>
          <a:off x="22199600" y="69329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95" name="楕円 494">
          <a:extLst>
            <a:ext uri="{FF2B5EF4-FFF2-40B4-BE49-F238E27FC236}">
              <a16:creationId xmlns:a16="http://schemas.microsoft.com/office/drawing/2014/main" id="{00000000-0008-0000-1000-0000EF010000}"/>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146685</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21323300" y="70027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497" name="楕円 496">
          <a:extLst>
            <a:ext uri="{FF2B5EF4-FFF2-40B4-BE49-F238E27FC236}">
              <a16:creationId xmlns:a16="http://schemas.microsoft.com/office/drawing/2014/main" id="{00000000-0008-0000-1000-0000F1010000}"/>
            </a:ext>
          </a:extLst>
        </xdr:cNvPr>
        <xdr:cNvSpPr/>
      </xdr:nvSpPr>
      <xdr:spPr>
        <a:xfrm>
          <a:off x="2038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144780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20434300" y="6991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106045</xdr:rowOff>
    </xdr:from>
    <xdr:to>
      <xdr:col>102</xdr:col>
      <xdr:colOff>165100</xdr:colOff>
      <xdr:row>41</xdr:row>
      <xdr:rowOff>36195</xdr:rowOff>
    </xdr:to>
    <xdr:sp macro="" textlink="">
      <xdr:nvSpPr>
        <xdr:cNvPr id="499" name="楕円 498">
          <a:extLst>
            <a:ext uri="{FF2B5EF4-FFF2-40B4-BE49-F238E27FC236}">
              <a16:creationId xmlns:a16="http://schemas.microsoft.com/office/drawing/2014/main" id="{00000000-0008-0000-1000-0000F3010000}"/>
            </a:ext>
          </a:extLst>
        </xdr:cNvPr>
        <xdr:cNvSpPr/>
      </xdr:nvSpPr>
      <xdr:spPr>
        <a:xfrm>
          <a:off x="19494500" y="69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156845</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flipV="1">
          <a:off x="19545300" y="69913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109855</xdr:rowOff>
    </xdr:from>
    <xdr:to>
      <xdr:col>98</xdr:col>
      <xdr:colOff>38100</xdr:colOff>
      <xdr:row>41</xdr:row>
      <xdr:rowOff>40640</xdr:rowOff>
    </xdr:to>
    <xdr:sp macro="" textlink="">
      <xdr:nvSpPr>
        <xdr:cNvPr id="501" name="楕円 500">
          <a:extLst>
            <a:ext uri="{FF2B5EF4-FFF2-40B4-BE49-F238E27FC236}">
              <a16:creationId xmlns:a16="http://schemas.microsoft.com/office/drawing/2014/main" id="{00000000-0008-0000-1000-0000F5010000}"/>
            </a:ext>
          </a:extLst>
        </xdr:cNvPr>
        <xdr:cNvSpPr/>
      </xdr:nvSpPr>
      <xdr:spPr>
        <a:xfrm>
          <a:off x="18605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156845</xdr:rowOff>
    </xdr:from>
    <xdr:to>
      <xdr:col>102</xdr:col>
      <xdr:colOff>114300</xdr:colOff>
      <xdr:row>40</xdr:row>
      <xdr:rowOff>160655</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flipV="1">
          <a:off x="18656300" y="70148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110490</xdr:rowOff>
    </xdr:from>
    <xdr:ext cx="597535" cy="257810"/>
    <xdr:sp macro="" textlink="">
      <xdr:nvSpPr>
        <xdr:cNvPr id="503" name="n_1aveValue【一般廃棄物処理施設】&#10;一人当たり有形固定資産（償却資産）額">
          <a:extLst>
            <a:ext uri="{FF2B5EF4-FFF2-40B4-BE49-F238E27FC236}">
              <a16:creationId xmlns:a16="http://schemas.microsoft.com/office/drawing/2014/main" id="{00000000-0008-0000-1000-0000F7010000}"/>
            </a:ext>
          </a:extLst>
        </xdr:cNvPr>
        <xdr:cNvSpPr txBox="1"/>
      </xdr:nvSpPr>
      <xdr:spPr>
        <a:xfrm>
          <a:off x="21010880" y="6625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114,543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114935</xdr:rowOff>
    </xdr:from>
    <xdr:ext cx="597535" cy="259080"/>
    <xdr:sp macro="" textlink="">
      <xdr:nvSpPr>
        <xdr:cNvPr id="504" name="n_2aveValue【一般廃棄物処理施設】&#10;一人当たり有形固定資産（償却資産）額">
          <a:extLst>
            <a:ext uri="{FF2B5EF4-FFF2-40B4-BE49-F238E27FC236}">
              <a16:creationId xmlns:a16="http://schemas.microsoft.com/office/drawing/2014/main" id="{00000000-0008-0000-1000-0000F8010000}"/>
            </a:ext>
          </a:extLst>
        </xdr:cNvPr>
        <xdr:cNvSpPr txBox="1"/>
      </xdr:nvSpPr>
      <xdr:spPr>
        <a:xfrm>
          <a:off x="20134580" y="6630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82550</xdr:rowOff>
    </xdr:from>
    <xdr:ext cx="597535" cy="259080"/>
    <xdr:sp macro="" textlink="">
      <xdr:nvSpPr>
        <xdr:cNvPr id="505" name="n_3aveValue【一般廃棄物処理施設】&#10;一人当たり有形固定資産（償却資産）額">
          <a:extLst>
            <a:ext uri="{FF2B5EF4-FFF2-40B4-BE49-F238E27FC236}">
              <a16:creationId xmlns:a16="http://schemas.microsoft.com/office/drawing/2014/main" id="{00000000-0008-0000-1000-0000F9010000}"/>
            </a:ext>
          </a:extLst>
        </xdr:cNvPr>
        <xdr:cNvSpPr txBox="1"/>
      </xdr:nvSpPr>
      <xdr:spPr>
        <a:xfrm>
          <a:off x="19245580" y="6597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70485</xdr:rowOff>
    </xdr:from>
    <xdr:ext cx="597535" cy="259080"/>
    <xdr:sp macro="" textlink="">
      <xdr:nvSpPr>
        <xdr:cNvPr id="506" name="n_4aveValue【一般廃棄物処理施設】&#10;一人当たり有形固定資産（償却資産）額">
          <a:extLst>
            <a:ext uri="{FF2B5EF4-FFF2-40B4-BE49-F238E27FC236}">
              <a16:creationId xmlns:a16="http://schemas.microsoft.com/office/drawing/2014/main" id="{00000000-0008-0000-1000-0000FA010000}"/>
            </a:ext>
          </a:extLst>
        </xdr:cNvPr>
        <xdr:cNvSpPr txBox="1"/>
      </xdr:nvSpPr>
      <xdr:spPr>
        <a:xfrm>
          <a:off x="18356580" y="6585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131,982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15240</xdr:rowOff>
    </xdr:from>
    <xdr:ext cx="534670" cy="259080"/>
    <xdr:sp macro="" textlink="">
      <xdr:nvSpPr>
        <xdr:cNvPr id="507" name="n_1main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21043265" y="704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3810</xdr:rowOff>
    </xdr:from>
    <xdr:ext cx="533400" cy="259080"/>
    <xdr:sp macro="" textlink="">
      <xdr:nvSpPr>
        <xdr:cNvPr id="508" name="n_2mainValue【一般廃棄物処理施設】&#10;一人当たり有形固定資産（償却資産）額">
          <a:extLst>
            <a:ext uri="{FF2B5EF4-FFF2-40B4-BE49-F238E27FC236}">
              <a16:creationId xmlns:a16="http://schemas.microsoft.com/office/drawing/2014/main" id="{00000000-0008-0000-1000-0000FC010000}"/>
            </a:ext>
          </a:extLst>
        </xdr:cNvPr>
        <xdr:cNvSpPr txBox="1"/>
      </xdr:nvSpPr>
      <xdr:spPr>
        <a:xfrm>
          <a:off x="20166965" y="7033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27305</xdr:rowOff>
    </xdr:from>
    <xdr:ext cx="533400" cy="259080"/>
    <xdr:sp macro="" textlink="">
      <xdr:nvSpPr>
        <xdr:cNvPr id="509" name="n_3mainValue【一般廃棄物処理施設】&#10;一人当たり有形固定資産（償却資産）額">
          <a:extLst>
            <a:ext uri="{FF2B5EF4-FFF2-40B4-BE49-F238E27FC236}">
              <a16:creationId xmlns:a16="http://schemas.microsoft.com/office/drawing/2014/main" id="{00000000-0008-0000-1000-0000FD010000}"/>
            </a:ext>
          </a:extLst>
        </xdr:cNvPr>
        <xdr:cNvSpPr txBox="1"/>
      </xdr:nvSpPr>
      <xdr:spPr>
        <a:xfrm>
          <a:off x="19277965" y="7056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31115</xdr:rowOff>
    </xdr:from>
    <xdr:ext cx="533400" cy="257810"/>
    <xdr:sp macro="" textlink="">
      <xdr:nvSpPr>
        <xdr:cNvPr id="510" name="n_4mainValue【一般廃棄物処理施設】&#10;一人当たり有形固定資産（償却資産）額">
          <a:extLst>
            <a:ext uri="{FF2B5EF4-FFF2-40B4-BE49-F238E27FC236}">
              <a16:creationId xmlns:a16="http://schemas.microsoft.com/office/drawing/2014/main" id="{00000000-0008-0000-1000-0000FE010000}"/>
            </a:ext>
          </a:extLst>
        </xdr:cNvPr>
        <xdr:cNvSpPr txBox="1"/>
      </xdr:nvSpPr>
      <xdr:spPr>
        <a:xfrm>
          <a:off x="18388965" y="7060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1000-00000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10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1000-000015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10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41" name="テキスト ボックス 540">
          <a:extLst>
            <a:ext uri="{FF2B5EF4-FFF2-40B4-BE49-F238E27FC236}">
              <a16:creationId xmlns:a16="http://schemas.microsoft.com/office/drawing/2014/main" id="{00000000-0008-0000-1000-00001D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3" name="テキスト ボックス 542">
          <a:extLst>
            <a:ext uri="{FF2B5EF4-FFF2-40B4-BE49-F238E27FC236}">
              <a16:creationId xmlns:a16="http://schemas.microsoft.com/office/drawing/2014/main" id="{00000000-0008-0000-1000-00001F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45" name="テキスト ボックス 544">
          <a:extLst>
            <a:ext uri="{FF2B5EF4-FFF2-40B4-BE49-F238E27FC236}">
              <a16:creationId xmlns:a16="http://schemas.microsoft.com/office/drawing/2014/main" id="{00000000-0008-0000-1000-000021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0000000-0008-0000-1000-000027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101600</xdr:rowOff>
    </xdr:from>
    <xdr:to>
      <xdr:col>85</xdr:col>
      <xdr:colOff>126365</xdr:colOff>
      <xdr:row>86</xdr:row>
      <xdr:rowOff>57785</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flipV="1">
          <a:off x="16318865" y="1347470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61595</xdr:rowOff>
    </xdr:from>
    <xdr:ext cx="405130" cy="259080"/>
    <xdr:sp macro="" textlink="">
      <xdr:nvSpPr>
        <xdr:cNvPr id="553" name="【消防施設】&#10;有形固定資産減価償却率最小値テキスト">
          <a:extLst>
            <a:ext uri="{FF2B5EF4-FFF2-40B4-BE49-F238E27FC236}">
              <a16:creationId xmlns:a16="http://schemas.microsoft.com/office/drawing/2014/main" id="{00000000-0008-0000-1000-000029020000}"/>
            </a:ext>
          </a:extLst>
        </xdr:cNvPr>
        <xdr:cNvSpPr txBox="1"/>
      </xdr:nvSpPr>
      <xdr:spPr>
        <a:xfrm>
          <a:off x="16357600" y="1480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57785</xdr:rowOff>
    </xdr:from>
    <xdr:to>
      <xdr:col>86</xdr:col>
      <xdr:colOff>25400</xdr:colOff>
      <xdr:row>86</xdr:row>
      <xdr:rowOff>57785</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6230600" y="1480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48260</xdr:rowOff>
    </xdr:from>
    <xdr:ext cx="405130" cy="259080"/>
    <xdr:sp macro="" textlink="">
      <xdr:nvSpPr>
        <xdr:cNvPr id="555" name="【消防施設】&#10;有形固定資産減価償却率最大値テキスト">
          <a:extLst>
            <a:ext uri="{FF2B5EF4-FFF2-40B4-BE49-F238E27FC236}">
              <a16:creationId xmlns:a16="http://schemas.microsoft.com/office/drawing/2014/main" id="{00000000-0008-0000-1000-00002B020000}"/>
            </a:ext>
          </a:extLst>
        </xdr:cNvPr>
        <xdr:cNvSpPr txBox="1"/>
      </xdr:nvSpPr>
      <xdr:spPr>
        <a:xfrm>
          <a:off x="16357600" y="13249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101600</xdr:rowOff>
    </xdr:from>
    <xdr:to>
      <xdr:col>86</xdr:col>
      <xdr:colOff>25400</xdr:colOff>
      <xdr:row>78</xdr:row>
      <xdr:rowOff>101600</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6230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80645</xdr:rowOff>
    </xdr:from>
    <xdr:ext cx="405130" cy="259080"/>
    <xdr:sp macro="" textlink="">
      <xdr:nvSpPr>
        <xdr:cNvPr id="557" name="【消防施設】&#10;有形固定資産減価償却率平均値テキスト">
          <a:extLst>
            <a:ext uri="{FF2B5EF4-FFF2-40B4-BE49-F238E27FC236}">
              <a16:creationId xmlns:a16="http://schemas.microsoft.com/office/drawing/2014/main" id="{00000000-0008-0000-1000-00002D020000}"/>
            </a:ext>
          </a:extLst>
        </xdr:cNvPr>
        <xdr:cNvSpPr txBox="1"/>
      </xdr:nvSpPr>
      <xdr:spPr>
        <a:xfrm>
          <a:off x="16357600" y="13968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57785</xdr:rowOff>
    </xdr:from>
    <xdr:to>
      <xdr:col>85</xdr:col>
      <xdr:colOff>177800</xdr:colOff>
      <xdr:row>82</xdr:row>
      <xdr:rowOff>159385</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62687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38100</xdr:rowOff>
    </xdr:from>
    <xdr:to>
      <xdr:col>81</xdr:col>
      <xdr:colOff>101600</xdr:colOff>
      <xdr:row>82</xdr:row>
      <xdr:rowOff>139700</xdr:rowOff>
    </xdr:to>
    <xdr:sp macro="" textlink="">
      <xdr:nvSpPr>
        <xdr:cNvPr id="559" name="フローチャート: 判断 558">
          <a:extLst>
            <a:ext uri="{FF2B5EF4-FFF2-40B4-BE49-F238E27FC236}">
              <a16:creationId xmlns:a16="http://schemas.microsoft.com/office/drawing/2014/main" id="{00000000-0008-0000-1000-00002F020000}"/>
            </a:ext>
          </a:extLst>
        </xdr:cNvPr>
        <xdr:cNvSpPr/>
      </xdr:nvSpPr>
      <xdr:spPr>
        <a:xfrm>
          <a:off x="15430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92075</xdr:rowOff>
    </xdr:from>
    <xdr:to>
      <xdr:col>76</xdr:col>
      <xdr:colOff>165100</xdr:colOff>
      <xdr:row>83</xdr:row>
      <xdr:rowOff>22225</xdr:rowOff>
    </xdr:to>
    <xdr:sp macro="" textlink="">
      <xdr:nvSpPr>
        <xdr:cNvPr id="560" name="フローチャート: 判断 559">
          <a:extLst>
            <a:ext uri="{FF2B5EF4-FFF2-40B4-BE49-F238E27FC236}">
              <a16:creationId xmlns:a16="http://schemas.microsoft.com/office/drawing/2014/main" id="{00000000-0008-0000-1000-000030020000}"/>
            </a:ext>
          </a:extLst>
        </xdr:cNvPr>
        <xdr:cNvSpPr/>
      </xdr:nvSpPr>
      <xdr:spPr>
        <a:xfrm>
          <a:off x="14541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57785</xdr:rowOff>
    </xdr:from>
    <xdr:to>
      <xdr:col>72</xdr:col>
      <xdr:colOff>38100</xdr:colOff>
      <xdr:row>82</xdr:row>
      <xdr:rowOff>159385</xdr:rowOff>
    </xdr:to>
    <xdr:sp macro="" textlink="">
      <xdr:nvSpPr>
        <xdr:cNvPr id="561" name="フローチャート: 判断 560">
          <a:extLst>
            <a:ext uri="{FF2B5EF4-FFF2-40B4-BE49-F238E27FC236}">
              <a16:creationId xmlns:a16="http://schemas.microsoft.com/office/drawing/2014/main" id="{00000000-0008-0000-1000-000031020000}"/>
            </a:ext>
          </a:extLst>
        </xdr:cNvPr>
        <xdr:cNvSpPr/>
      </xdr:nvSpPr>
      <xdr:spPr>
        <a:xfrm>
          <a:off x="13652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5080</xdr:rowOff>
    </xdr:from>
    <xdr:to>
      <xdr:col>67</xdr:col>
      <xdr:colOff>101600</xdr:colOff>
      <xdr:row>82</xdr:row>
      <xdr:rowOff>106680</xdr:rowOff>
    </xdr:to>
    <xdr:sp macro="" textlink="">
      <xdr:nvSpPr>
        <xdr:cNvPr id="562" name="フローチャート: 判断 561">
          <a:extLst>
            <a:ext uri="{FF2B5EF4-FFF2-40B4-BE49-F238E27FC236}">
              <a16:creationId xmlns:a16="http://schemas.microsoft.com/office/drawing/2014/main" id="{00000000-0008-0000-1000-000032020000}"/>
            </a:ext>
          </a:extLst>
        </xdr:cNvPr>
        <xdr:cNvSpPr/>
      </xdr:nvSpPr>
      <xdr:spPr>
        <a:xfrm>
          <a:off x="12763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27940</xdr:rowOff>
    </xdr:from>
    <xdr:to>
      <xdr:col>85</xdr:col>
      <xdr:colOff>177800</xdr:colOff>
      <xdr:row>83</xdr:row>
      <xdr:rowOff>129540</xdr:rowOff>
    </xdr:to>
    <xdr:sp macro="" textlink="">
      <xdr:nvSpPr>
        <xdr:cNvPr id="568" name="楕円 567">
          <a:extLst>
            <a:ext uri="{FF2B5EF4-FFF2-40B4-BE49-F238E27FC236}">
              <a16:creationId xmlns:a16="http://schemas.microsoft.com/office/drawing/2014/main" id="{00000000-0008-0000-1000-000038020000}"/>
            </a:ext>
          </a:extLst>
        </xdr:cNvPr>
        <xdr:cNvSpPr/>
      </xdr:nvSpPr>
      <xdr:spPr>
        <a:xfrm>
          <a:off x="16268700" y="142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6350</xdr:rowOff>
    </xdr:from>
    <xdr:ext cx="405130" cy="257810"/>
    <xdr:sp macro="" textlink="">
      <xdr:nvSpPr>
        <xdr:cNvPr id="569" name="【消防施設】&#10;有形固定資産減価償却率該当値テキスト">
          <a:extLst>
            <a:ext uri="{FF2B5EF4-FFF2-40B4-BE49-F238E27FC236}">
              <a16:creationId xmlns:a16="http://schemas.microsoft.com/office/drawing/2014/main" id="{00000000-0008-0000-1000-000039020000}"/>
            </a:ext>
          </a:extLst>
        </xdr:cNvPr>
        <xdr:cNvSpPr txBox="1"/>
      </xdr:nvSpPr>
      <xdr:spPr>
        <a:xfrm>
          <a:off x="16357600" y="14236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635</xdr:rowOff>
    </xdr:from>
    <xdr:to>
      <xdr:col>81</xdr:col>
      <xdr:colOff>101600</xdr:colOff>
      <xdr:row>83</xdr:row>
      <xdr:rowOff>102235</xdr:rowOff>
    </xdr:to>
    <xdr:sp macro="" textlink="">
      <xdr:nvSpPr>
        <xdr:cNvPr id="570" name="楕円 569">
          <a:extLst>
            <a:ext uri="{FF2B5EF4-FFF2-40B4-BE49-F238E27FC236}">
              <a16:creationId xmlns:a16="http://schemas.microsoft.com/office/drawing/2014/main" id="{00000000-0008-0000-1000-00003A020000}"/>
            </a:ext>
          </a:extLst>
        </xdr:cNvPr>
        <xdr:cNvSpPr/>
      </xdr:nvSpPr>
      <xdr:spPr>
        <a:xfrm>
          <a:off x="154305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52070</xdr:rowOff>
    </xdr:from>
    <xdr:to>
      <xdr:col>85</xdr:col>
      <xdr:colOff>127000</xdr:colOff>
      <xdr:row>83</xdr:row>
      <xdr:rowOff>78740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5481300" y="142824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137795</xdr:rowOff>
    </xdr:from>
    <xdr:to>
      <xdr:col>76</xdr:col>
      <xdr:colOff>165100</xdr:colOff>
      <xdr:row>83</xdr:row>
      <xdr:rowOff>67945</xdr:rowOff>
    </xdr:to>
    <xdr:sp macro="" textlink="">
      <xdr:nvSpPr>
        <xdr:cNvPr id="572" name="楕円 571">
          <a:extLst>
            <a:ext uri="{FF2B5EF4-FFF2-40B4-BE49-F238E27FC236}">
              <a16:creationId xmlns:a16="http://schemas.microsoft.com/office/drawing/2014/main" id="{00000000-0008-0000-1000-00003C020000}"/>
            </a:ext>
          </a:extLst>
        </xdr:cNvPr>
        <xdr:cNvSpPr/>
      </xdr:nvSpPr>
      <xdr:spPr>
        <a:xfrm>
          <a:off x="14541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17780</xdr:rowOff>
    </xdr:from>
    <xdr:to>
      <xdr:col>81</xdr:col>
      <xdr:colOff>50800</xdr:colOff>
      <xdr:row>83</xdr:row>
      <xdr:rowOff>52070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4592300" y="142481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36195</xdr:rowOff>
    </xdr:from>
    <xdr:to>
      <xdr:col>72</xdr:col>
      <xdr:colOff>38100</xdr:colOff>
      <xdr:row>82</xdr:row>
      <xdr:rowOff>137795</xdr:rowOff>
    </xdr:to>
    <xdr:sp macro="" textlink="">
      <xdr:nvSpPr>
        <xdr:cNvPr id="574" name="楕円 573">
          <a:extLst>
            <a:ext uri="{FF2B5EF4-FFF2-40B4-BE49-F238E27FC236}">
              <a16:creationId xmlns:a16="http://schemas.microsoft.com/office/drawing/2014/main" id="{00000000-0008-0000-1000-00003E020000}"/>
            </a:ext>
          </a:extLst>
        </xdr:cNvPr>
        <xdr:cNvSpPr/>
      </xdr:nvSpPr>
      <xdr:spPr>
        <a:xfrm>
          <a:off x="136525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86995</xdr:rowOff>
    </xdr:from>
    <xdr:to>
      <xdr:col>76</xdr:col>
      <xdr:colOff>114300</xdr:colOff>
      <xdr:row>83</xdr:row>
      <xdr:rowOff>17780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3703300" y="141458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53975</xdr:rowOff>
    </xdr:from>
    <xdr:to>
      <xdr:col>67</xdr:col>
      <xdr:colOff>101600</xdr:colOff>
      <xdr:row>82</xdr:row>
      <xdr:rowOff>155575</xdr:rowOff>
    </xdr:to>
    <xdr:sp macro="" textlink="">
      <xdr:nvSpPr>
        <xdr:cNvPr id="576" name="楕円 575">
          <a:extLst>
            <a:ext uri="{FF2B5EF4-FFF2-40B4-BE49-F238E27FC236}">
              <a16:creationId xmlns:a16="http://schemas.microsoft.com/office/drawing/2014/main" id="{00000000-0008-0000-1000-000040020000}"/>
            </a:ext>
          </a:extLst>
        </xdr:cNvPr>
        <xdr:cNvSpPr/>
      </xdr:nvSpPr>
      <xdr:spPr>
        <a:xfrm>
          <a:off x="12763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86995</xdr:rowOff>
    </xdr:from>
    <xdr:to>
      <xdr:col>71</xdr:col>
      <xdr:colOff>177800</xdr:colOff>
      <xdr:row>82</xdr:row>
      <xdr:rowOff>104775</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flipV="1">
          <a:off x="12814300" y="141458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156210</xdr:rowOff>
    </xdr:from>
    <xdr:ext cx="405130" cy="257810"/>
    <xdr:sp macro="" textlink="">
      <xdr:nvSpPr>
        <xdr:cNvPr id="578" name="n_1aveValue【消防施設】&#10;有形固定資産減価償却率">
          <a:extLst>
            <a:ext uri="{FF2B5EF4-FFF2-40B4-BE49-F238E27FC236}">
              <a16:creationId xmlns:a16="http://schemas.microsoft.com/office/drawing/2014/main" id="{00000000-0008-0000-1000-000042020000}"/>
            </a:ext>
          </a:extLst>
        </xdr:cNvPr>
        <xdr:cNvSpPr txBox="1"/>
      </xdr:nvSpPr>
      <xdr:spPr>
        <a:xfrm>
          <a:off x="15266035" y="13872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38735</xdr:rowOff>
    </xdr:from>
    <xdr:ext cx="403860" cy="259080"/>
    <xdr:sp macro="" textlink="">
      <xdr:nvSpPr>
        <xdr:cNvPr id="579" name="n_2aveValue【消防施設】&#10;有形固定資産減価償却率">
          <a:extLst>
            <a:ext uri="{FF2B5EF4-FFF2-40B4-BE49-F238E27FC236}">
              <a16:creationId xmlns:a16="http://schemas.microsoft.com/office/drawing/2014/main" id="{00000000-0008-0000-1000-000043020000}"/>
            </a:ext>
          </a:extLst>
        </xdr:cNvPr>
        <xdr:cNvSpPr txBox="1"/>
      </xdr:nvSpPr>
      <xdr:spPr>
        <a:xfrm>
          <a:off x="14389735" y="13926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150495</xdr:rowOff>
    </xdr:from>
    <xdr:ext cx="403860" cy="259080"/>
    <xdr:sp macro="" textlink="">
      <xdr:nvSpPr>
        <xdr:cNvPr id="580" name="n_3aveValue【消防施設】&#10;有形固定資産減価償却率">
          <a:extLst>
            <a:ext uri="{FF2B5EF4-FFF2-40B4-BE49-F238E27FC236}">
              <a16:creationId xmlns:a16="http://schemas.microsoft.com/office/drawing/2014/main" id="{00000000-0008-0000-1000-000044020000}"/>
            </a:ext>
          </a:extLst>
        </xdr:cNvPr>
        <xdr:cNvSpPr txBox="1"/>
      </xdr:nvSpPr>
      <xdr:spPr>
        <a:xfrm>
          <a:off x="13500735" y="14209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123190</xdr:rowOff>
    </xdr:from>
    <xdr:ext cx="403860" cy="257810"/>
    <xdr:sp macro="" textlink="">
      <xdr:nvSpPr>
        <xdr:cNvPr id="581" name="n_4aveValue【消防施設】&#10;有形固定資産減価償却率">
          <a:extLst>
            <a:ext uri="{FF2B5EF4-FFF2-40B4-BE49-F238E27FC236}">
              <a16:creationId xmlns:a16="http://schemas.microsoft.com/office/drawing/2014/main" id="{00000000-0008-0000-1000-000045020000}"/>
            </a:ext>
          </a:extLst>
        </xdr:cNvPr>
        <xdr:cNvSpPr txBox="1"/>
      </xdr:nvSpPr>
      <xdr:spPr>
        <a:xfrm>
          <a:off x="12611735" y="13839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93345</xdr:rowOff>
    </xdr:from>
    <xdr:ext cx="405130" cy="259080"/>
    <xdr:sp macro="" textlink="">
      <xdr:nvSpPr>
        <xdr:cNvPr id="582" name="n_1mainValue【消防施設】&#10;有形固定資産減価償却率">
          <a:extLst>
            <a:ext uri="{FF2B5EF4-FFF2-40B4-BE49-F238E27FC236}">
              <a16:creationId xmlns:a16="http://schemas.microsoft.com/office/drawing/2014/main" id="{00000000-0008-0000-1000-000046020000}"/>
            </a:ext>
          </a:extLst>
        </xdr:cNvPr>
        <xdr:cNvSpPr txBox="1"/>
      </xdr:nvSpPr>
      <xdr:spPr>
        <a:xfrm>
          <a:off x="15266035" y="14323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59055</xdr:rowOff>
    </xdr:from>
    <xdr:ext cx="403860" cy="259080"/>
    <xdr:sp macro="" textlink="">
      <xdr:nvSpPr>
        <xdr:cNvPr id="583" name="n_2mainValue【消防施設】&#10;有形固定資産減価償却率">
          <a:extLst>
            <a:ext uri="{FF2B5EF4-FFF2-40B4-BE49-F238E27FC236}">
              <a16:creationId xmlns:a16="http://schemas.microsoft.com/office/drawing/2014/main" id="{00000000-0008-0000-1000-000047020000}"/>
            </a:ext>
          </a:extLst>
        </xdr:cNvPr>
        <xdr:cNvSpPr txBox="1"/>
      </xdr:nvSpPr>
      <xdr:spPr>
        <a:xfrm>
          <a:off x="14389735" y="14289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154940</xdr:rowOff>
    </xdr:from>
    <xdr:ext cx="403860" cy="257810"/>
    <xdr:sp macro="" textlink="">
      <xdr:nvSpPr>
        <xdr:cNvPr id="584" name="n_3mainValue【消防施設】&#10;有形固定資産減価償却率">
          <a:extLst>
            <a:ext uri="{FF2B5EF4-FFF2-40B4-BE49-F238E27FC236}">
              <a16:creationId xmlns:a16="http://schemas.microsoft.com/office/drawing/2014/main" id="{00000000-0008-0000-1000-000048020000}"/>
            </a:ext>
          </a:extLst>
        </xdr:cNvPr>
        <xdr:cNvSpPr txBox="1"/>
      </xdr:nvSpPr>
      <xdr:spPr>
        <a:xfrm>
          <a:off x="13500735" y="13870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146685</xdr:rowOff>
    </xdr:from>
    <xdr:ext cx="403860" cy="257810"/>
    <xdr:sp macro="" textlink="">
      <xdr:nvSpPr>
        <xdr:cNvPr id="585" name="n_4mainValue【消防施設】&#10;有形固定資産減価償却率">
          <a:extLst>
            <a:ext uri="{FF2B5EF4-FFF2-40B4-BE49-F238E27FC236}">
              <a16:creationId xmlns:a16="http://schemas.microsoft.com/office/drawing/2014/main" id="{00000000-0008-0000-1000-000049020000}"/>
            </a:ext>
          </a:extLst>
        </xdr:cNvPr>
        <xdr:cNvSpPr txBox="1"/>
      </xdr:nvSpPr>
      <xdr:spPr>
        <a:xfrm>
          <a:off x="12611735" y="14205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1000-00005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10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05" name="テキスト ボックス 604">
          <a:extLst>
            <a:ext uri="{FF2B5EF4-FFF2-40B4-BE49-F238E27FC236}">
              <a16:creationId xmlns:a16="http://schemas.microsoft.com/office/drawing/2014/main" id="{00000000-0008-0000-1000-00005D020000}"/>
            </a:ext>
          </a:extLst>
        </xdr:cNvPr>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1000-00005E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1000-000060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13335</xdr:rowOff>
    </xdr:from>
    <xdr:to>
      <xdr:col>116</xdr:col>
      <xdr:colOff>62865</xdr:colOff>
      <xdr:row>86</xdr:row>
      <xdr:rowOff>59055</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flipV="1">
          <a:off x="22160865" y="1338643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63500</xdr:rowOff>
    </xdr:from>
    <xdr:ext cx="469900" cy="257810"/>
    <xdr:sp macro="" textlink="">
      <xdr:nvSpPr>
        <xdr:cNvPr id="610" name="【消防施設】&#10;一人当たり面積最小値テキスト">
          <a:extLst>
            <a:ext uri="{FF2B5EF4-FFF2-40B4-BE49-F238E27FC236}">
              <a16:creationId xmlns:a16="http://schemas.microsoft.com/office/drawing/2014/main" id="{00000000-0008-0000-1000-000062020000}"/>
            </a:ext>
          </a:extLst>
        </xdr:cNvPr>
        <xdr:cNvSpPr txBox="1"/>
      </xdr:nvSpPr>
      <xdr:spPr>
        <a:xfrm>
          <a:off x="22199600" y="14808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a:off x="22072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132080</xdr:rowOff>
    </xdr:from>
    <xdr:ext cx="469900" cy="257810"/>
    <xdr:sp macro="" textlink="">
      <xdr:nvSpPr>
        <xdr:cNvPr id="612" name="【消防施設】&#10;一人当たり面積最大値テキスト">
          <a:extLst>
            <a:ext uri="{FF2B5EF4-FFF2-40B4-BE49-F238E27FC236}">
              <a16:creationId xmlns:a16="http://schemas.microsoft.com/office/drawing/2014/main" id="{00000000-0008-0000-1000-000064020000}"/>
            </a:ext>
          </a:extLst>
        </xdr:cNvPr>
        <xdr:cNvSpPr txBox="1"/>
      </xdr:nvSpPr>
      <xdr:spPr>
        <a:xfrm>
          <a:off x="22199600" y="13162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13335</xdr:rowOff>
    </xdr:from>
    <xdr:to>
      <xdr:col>116</xdr:col>
      <xdr:colOff>152400</xdr:colOff>
      <xdr:row>78</xdr:row>
      <xdr:rowOff>13335</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22072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128270</xdr:rowOff>
    </xdr:from>
    <xdr:ext cx="469900" cy="259080"/>
    <xdr:sp macro="" textlink="">
      <xdr:nvSpPr>
        <xdr:cNvPr id="614" name="【消防施設】&#10;一人当たり面積平均値テキスト">
          <a:extLst>
            <a:ext uri="{FF2B5EF4-FFF2-40B4-BE49-F238E27FC236}">
              <a16:creationId xmlns:a16="http://schemas.microsoft.com/office/drawing/2014/main" id="{00000000-0008-0000-1000-000066020000}"/>
            </a:ext>
          </a:extLst>
        </xdr:cNvPr>
        <xdr:cNvSpPr txBox="1"/>
      </xdr:nvSpPr>
      <xdr:spPr>
        <a:xfrm>
          <a:off x="22199600" y="14358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105410</xdr:rowOff>
    </xdr:from>
    <xdr:to>
      <xdr:col>116</xdr:col>
      <xdr:colOff>114300</xdr:colOff>
      <xdr:row>85</xdr:row>
      <xdr:rowOff>35560</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22110700" y="1450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145415</xdr:rowOff>
    </xdr:from>
    <xdr:to>
      <xdr:col>112</xdr:col>
      <xdr:colOff>38100</xdr:colOff>
      <xdr:row>85</xdr:row>
      <xdr:rowOff>75565</xdr:rowOff>
    </xdr:to>
    <xdr:sp macro="" textlink="">
      <xdr:nvSpPr>
        <xdr:cNvPr id="616" name="フローチャート: 判断 615">
          <a:extLst>
            <a:ext uri="{FF2B5EF4-FFF2-40B4-BE49-F238E27FC236}">
              <a16:creationId xmlns:a16="http://schemas.microsoft.com/office/drawing/2014/main" id="{00000000-0008-0000-1000-000068020000}"/>
            </a:ext>
          </a:extLst>
        </xdr:cNvPr>
        <xdr:cNvSpPr/>
      </xdr:nvSpPr>
      <xdr:spPr>
        <a:xfrm>
          <a:off x="212725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617" name="フローチャート: 判断 616">
          <a:extLst>
            <a:ext uri="{FF2B5EF4-FFF2-40B4-BE49-F238E27FC236}">
              <a16:creationId xmlns:a16="http://schemas.microsoft.com/office/drawing/2014/main" id="{00000000-0008-0000-1000-000069020000}"/>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618" name="フローチャート: 判断 617">
          <a:extLst>
            <a:ext uri="{FF2B5EF4-FFF2-40B4-BE49-F238E27FC236}">
              <a16:creationId xmlns:a16="http://schemas.microsoft.com/office/drawing/2014/main" id="{00000000-0008-0000-1000-00006A020000}"/>
            </a:ext>
          </a:extLst>
        </xdr:cNvPr>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10160</xdr:rowOff>
    </xdr:from>
    <xdr:to>
      <xdr:col>98</xdr:col>
      <xdr:colOff>38100</xdr:colOff>
      <xdr:row>85</xdr:row>
      <xdr:rowOff>111760</xdr:rowOff>
    </xdr:to>
    <xdr:sp macro="" textlink="">
      <xdr:nvSpPr>
        <xdr:cNvPr id="619" name="フローチャート: 判断 618">
          <a:extLst>
            <a:ext uri="{FF2B5EF4-FFF2-40B4-BE49-F238E27FC236}">
              <a16:creationId xmlns:a16="http://schemas.microsoft.com/office/drawing/2014/main" id="{00000000-0008-0000-1000-00006B020000}"/>
            </a:ext>
          </a:extLst>
        </xdr:cNvPr>
        <xdr:cNvSpPr/>
      </xdr:nvSpPr>
      <xdr:spPr>
        <a:xfrm>
          <a:off x="18605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88265</xdr:rowOff>
    </xdr:from>
    <xdr:to>
      <xdr:col>116</xdr:col>
      <xdr:colOff>114300</xdr:colOff>
      <xdr:row>86</xdr:row>
      <xdr:rowOff>18415</xdr:rowOff>
    </xdr:to>
    <xdr:sp macro="" textlink="">
      <xdr:nvSpPr>
        <xdr:cNvPr id="625" name="楕円 624">
          <a:extLst>
            <a:ext uri="{FF2B5EF4-FFF2-40B4-BE49-F238E27FC236}">
              <a16:creationId xmlns:a16="http://schemas.microsoft.com/office/drawing/2014/main" id="{00000000-0008-0000-1000-000071020000}"/>
            </a:ext>
          </a:extLst>
        </xdr:cNvPr>
        <xdr:cNvSpPr/>
      </xdr:nvSpPr>
      <xdr:spPr>
        <a:xfrm>
          <a:off x="221107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3175</xdr:rowOff>
    </xdr:from>
    <xdr:ext cx="469900" cy="259080"/>
    <xdr:sp macro="" textlink="">
      <xdr:nvSpPr>
        <xdr:cNvPr id="626" name="【消防施設】&#10;一人当たり面積該当値テキスト">
          <a:extLst>
            <a:ext uri="{FF2B5EF4-FFF2-40B4-BE49-F238E27FC236}">
              <a16:creationId xmlns:a16="http://schemas.microsoft.com/office/drawing/2014/main" id="{00000000-0008-0000-1000-000072020000}"/>
            </a:ext>
          </a:extLst>
        </xdr:cNvPr>
        <xdr:cNvSpPr txBox="1"/>
      </xdr:nvSpPr>
      <xdr:spPr>
        <a:xfrm>
          <a:off x="2219960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139065</xdr:rowOff>
    </xdr:from>
    <xdr:to>
      <xdr:col>116</xdr:col>
      <xdr:colOff>63500</xdr:colOff>
      <xdr:row>85</xdr:row>
      <xdr:rowOff>140970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flipV="1">
          <a:off x="21323300" y="147123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92075</xdr:rowOff>
    </xdr:from>
    <xdr:to>
      <xdr:col>107</xdr:col>
      <xdr:colOff>101600</xdr:colOff>
      <xdr:row>86</xdr:row>
      <xdr:rowOff>22225</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2038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143510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20434300" y="14714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92075</xdr:rowOff>
    </xdr:from>
    <xdr:to>
      <xdr:col>102</xdr:col>
      <xdr:colOff>165100</xdr:colOff>
      <xdr:row>86</xdr:row>
      <xdr:rowOff>22225</xdr:rowOff>
    </xdr:to>
    <xdr:sp macro="" textlink="">
      <xdr:nvSpPr>
        <xdr:cNvPr id="631" name="楕円 630">
          <a:extLst>
            <a:ext uri="{FF2B5EF4-FFF2-40B4-BE49-F238E27FC236}">
              <a16:creationId xmlns:a16="http://schemas.microsoft.com/office/drawing/2014/main" id="{00000000-0008-0000-1000-000077020000}"/>
            </a:ext>
          </a:extLst>
        </xdr:cNvPr>
        <xdr:cNvSpPr/>
      </xdr:nvSpPr>
      <xdr:spPr>
        <a:xfrm>
          <a:off x="19494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143510</xdr:rowOff>
    </xdr:from>
    <xdr:to>
      <xdr:col>107</xdr:col>
      <xdr:colOff>50800</xdr:colOff>
      <xdr:row>85</xdr:row>
      <xdr:rowOff>143510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9545300" y="1471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92075</xdr:rowOff>
    </xdr:from>
    <xdr:to>
      <xdr:col>98</xdr:col>
      <xdr:colOff>38100</xdr:colOff>
      <xdr:row>86</xdr:row>
      <xdr:rowOff>22225</xdr:rowOff>
    </xdr:to>
    <xdr:sp macro="" textlink="">
      <xdr:nvSpPr>
        <xdr:cNvPr id="633" name="楕円 632">
          <a:extLst>
            <a:ext uri="{FF2B5EF4-FFF2-40B4-BE49-F238E27FC236}">
              <a16:creationId xmlns:a16="http://schemas.microsoft.com/office/drawing/2014/main" id="{00000000-0008-0000-1000-000079020000}"/>
            </a:ext>
          </a:extLst>
        </xdr:cNvPr>
        <xdr:cNvSpPr/>
      </xdr:nvSpPr>
      <xdr:spPr>
        <a:xfrm>
          <a:off x="18605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143510</xdr:rowOff>
    </xdr:from>
    <xdr:to>
      <xdr:col>102</xdr:col>
      <xdr:colOff>114300</xdr:colOff>
      <xdr:row>85</xdr:row>
      <xdr:rowOff>143510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8656300" y="1471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92075</xdr:rowOff>
    </xdr:from>
    <xdr:ext cx="469900" cy="259080"/>
    <xdr:sp macro="" textlink="">
      <xdr:nvSpPr>
        <xdr:cNvPr id="635" name="n_1aveValue【消防施設】&#10;一人当たり面積">
          <a:extLst>
            <a:ext uri="{FF2B5EF4-FFF2-40B4-BE49-F238E27FC236}">
              <a16:creationId xmlns:a16="http://schemas.microsoft.com/office/drawing/2014/main" id="{00000000-0008-0000-1000-00007B020000}"/>
            </a:ext>
          </a:extLst>
        </xdr:cNvPr>
        <xdr:cNvSpPr txBox="1"/>
      </xdr:nvSpPr>
      <xdr:spPr>
        <a:xfrm>
          <a:off x="21075650" y="1432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126365</xdr:rowOff>
    </xdr:from>
    <xdr:ext cx="468630" cy="259080"/>
    <xdr:sp macro="" textlink="">
      <xdr:nvSpPr>
        <xdr:cNvPr id="636" name="n_2aveValue【消防施設】&#10;一人当たり面積">
          <a:extLst>
            <a:ext uri="{FF2B5EF4-FFF2-40B4-BE49-F238E27FC236}">
              <a16:creationId xmlns:a16="http://schemas.microsoft.com/office/drawing/2014/main" id="{00000000-0008-0000-1000-00007C020000}"/>
            </a:ext>
          </a:extLst>
        </xdr:cNvPr>
        <xdr:cNvSpPr txBox="1"/>
      </xdr:nvSpPr>
      <xdr:spPr>
        <a:xfrm>
          <a:off x="20199350" y="14356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128270</xdr:rowOff>
    </xdr:from>
    <xdr:ext cx="468630" cy="259080"/>
    <xdr:sp macro="" textlink="">
      <xdr:nvSpPr>
        <xdr:cNvPr id="637" name="n_3aveValue【消防施設】&#10;一人当たり面積">
          <a:extLst>
            <a:ext uri="{FF2B5EF4-FFF2-40B4-BE49-F238E27FC236}">
              <a16:creationId xmlns:a16="http://schemas.microsoft.com/office/drawing/2014/main" id="{00000000-0008-0000-1000-00007D020000}"/>
            </a:ext>
          </a:extLst>
        </xdr:cNvPr>
        <xdr:cNvSpPr txBox="1"/>
      </xdr:nvSpPr>
      <xdr:spPr>
        <a:xfrm>
          <a:off x="19310350" y="14358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128270</xdr:rowOff>
    </xdr:from>
    <xdr:ext cx="468630" cy="259080"/>
    <xdr:sp macro="" textlink="">
      <xdr:nvSpPr>
        <xdr:cNvPr id="638" name="n_4aveValue【消防施設】&#10;一人当たり面積">
          <a:extLst>
            <a:ext uri="{FF2B5EF4-FFF2-40B4-BE49-F238E27FC236}">
              <a16:creationId xmlns:a16="http://schemas.microsoft.com/office/drawing/2014/main" id="{00000000-0008-0000-1000-00007E020000}"/>
            </a:ext>
          </a:extLst>
        </xdr:cNvPr>
        <xdr:cNvSpPr txBox="1"/>
      </xdr:nvSpPr>
      <xdr:spPr>
        <a:xfrm>
          <a:off x="18421350" y="14358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11430</xdr:rowOff>
    </xdr:from>
    <xdr:ext cx="469900" cy="259080"/>
    <xdr:sp macro="" textlink="">
      <xdr:nvSpPr>
        <xdr:cNvPr id="639" name="n_1mainValue【消防施設】&#10;一人当たり面積">
          <a:extLst>
            <a:ext uri="{FF2B5EF4-FFF2-40B4-BE49-F238E27FC236}">
              <a16:creationId xmlns:a16="http://schemas.microsoft.com/office/drawing/2014/main" id="{00000000-0008-0000-1000-00007F020000}"/>
            </a:ext>
          </a:extLst>
        </xdr:cNvPr>
        <xdr:cNvSpPr txBox="1"/>
      </xdr:nvSpPr>
      <xdr:spPr>
        <a:xfrm>
          <a:off x="21075650" y="1475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13335</xdr:rowOff>
    </xdr:from>
    <xdr:ext cx="468630" cy="259080"/>
    <xdr:sp macro="" textlink="">
      <xdr:nvSpPr>
        <xdr:cNvPr id="640" name="n_2mainValue【消防施設】&#10;一人当たり面積">
          <a:extLst>
            <a:ext uri="{FF2B5EF4-FFF2-40B4-BE49-F238E27FC236}">
              <a16:creationId xmlns:a16="http://schemas.microsoft.com/office/drawing/2014/main" id="{00000000-0008-0000-1000-000080020000}"/>
            </a:ext>
          </a:extLst>
        </xdr:cNvPr>
        <xdr:cNvSpPr txBox="1"/>
      </xdr:nvSpPr>
      <xdr:spPr>
        <a:xfrm>
          <a:off x="20199350" y="14758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13335</xdr:rowOff>
    </xdr:from>
    <xdr:ext cx="468630" cy="259080"/>
    <xdr:sp macro="" textlink="">
      <xdr:nvSpPr>
        <xdr:cNvPr id="641" name="n_3mainValue【消防施設】&#10;一人当たり面積">
          <a:extLst>
            <a:ext uri="{FF2B5EF4-FFF2-40B4-BE49-F238E27FC236}">
              <a16:creationId xmlns:a16="http://schemas.microsoft.com/office/drawing/2014/main" id="{00000000-0008-0000-1000-000081020000}"/>
            </a:ext>
          </a:extLst>
        </xdr:cNvPr>
        <xdr:cNvSpPr txBox="1"/>
      </xdr:nvSpPr>
      <xdr:spPr>
        <a:xfrm>
          <a:off x="19310350" y="14758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13335</xdr:rowOff>
    </xdr:from>
    <xdr:ext cx="468630" cy="259080"/>
    <xdr:sp macro="" textlink="">
      <xdr:nvSpPr>
        <xdr:cNvPr id="642" name="n_4mainValue【消防施設】&#10;一人当たり面積">
          <a:extLst>
            <a:ext uri="{FF2B5EF4-FFF2-40B4-BE49-F238E27FC236}">
              <a16:creationId xmlns:a16="http://schemas.microsoft.com/office/drawing/2014/main" id="{00000000-0008-0000-1000-000082020000}"/>
            </a:ext>
          </a:extLst>
        </xdr:cNvPr>
        <xdr:cNvSpPr txBox="1"/>
      </xdr:nvSpPr>
      <xdr:spPr>
        <a:xfrm>
          <a:off x="18421350" y="14758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1000-000087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1000-000088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1000-000089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10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3" name="テキスト ボックス 662">
          <a:extLst>
            <a:ext uri="{FF2B5EF4-FFF2-40B4-BE49-F238E27FC236}">
              <a16:creationId xmlns:a16="http://schemas.microsoft.com/office/drawing/2014/main" id="{00000000-0008-0000-1000-000097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665" name="テキスト ボックス 664">
          <a:extLst>
            <a:ext uri="{FF2B5EF4-FFF2-40B4-BE49-F238E27FC236}">
              <a16:creationId xmlns:a16="http://schemas.microsoft.com/office/drawing/2014/main" id="{00000000-0008-0000-1000-000099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1000-00009B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121920</xdr:rowOff>
    </xdr:from>
    <xdr:to>
      <xdr:col>85</xdr:col>
      <xdr:colOff>126365</xdr:colOff>
      <xdr:row>109</xdr:row>
      <xdr:rowOff>19050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flipV="1">
          <a:off x="16318865" y="170954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22860</xdr:rowOff>
    </xdr:from>
    <xdr:ext cx="405130" cy="259080"/>
    <xdr:sp macro="" textlink="">
      <xdr:nvSpPr>
        <xdr:cNvPr id="669" name="【庁舎】&#10;有形固定資産減価償却率最小値テキスト">
          <a:extLst>
            <a:ext uri="{FF2B5EF4-FFF2-40B4-BE49-F238E27FC236}">
              <a16:creationId xmlns:a16="http://schemas.microsoft.com/office/drawing/2014/main" id="{00000000-0008-0000-1000-00009D020000}"/>
            </a:ext>
          </a:extLst>
        </xdr:cNvPr>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a:extLst>
            <a:ext uri="{FF2B5EF4-FFF2-40B4-BE49-F238E27FC236}">
              <a16:creationId xmlns:a16="http://schemas.microsoft.com/office/drawing/2014/main" id="{00000000-0008-0000-1000-00009E020000}"/>
            </a:ext>
          </a:extLst>
        </xdr:cNvPr>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68580</xdr:rowOff>
    </xdr:from>
    <xdr:ext cx="340360" cy="259080"/>
    <xdr:sp macro="" textlink="">
      <xdr:nvSpPr>
        <xdr:cNvPr id="671" name="【庁舎】&#10;有形固定資産減価償却率最大値テキスト">
          <a:extLst>
            <a:ext uri="{FF2B5EF4-FFF2-40B4-BE49-F238E27FC236}">
              <a16:creationId xmlns:a16="http://schemas.microsoft.com/office/drawing/2014/main" id="{00000000-0008-0000-1000-00009F020000}"/>
            </a:ext>
          </a:extLst>
        </xdr:cNvPr>
        <xdr:cNvSpPr txBox="1"/>
      </xdr:nvSpPr>
      <xdr:spPr>
        <a:xfrm>
          <a:off x="16357600" y="168706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6230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121920</xdr:rowOff>
    </xdr:from>
    <xdr:ext cx="405130" cy="257810"/>
    <xdr:sp macro="" textlink="">
      <xdr:nvSpPr>
        <xdr:cNvPr id="673" name="【庁舎】&#10;有形固定資産減価償却率平均値テキスト">
          <a:extLst>
            <a:ext uri="{FF2B5EF4-FFF2-40B4-BE49-F238E27FC236}">
              <a16:creationId xmlns:a16="http://schemas.microsoft.com/office/drawing/2014/main" id="{00000000-0008-0000-1000-0000A1020000}"/>
            </a:ext>
          </a:extLst>
        </xdr:cNvPr>
        <xdr:cNvSpPr txBox="1"/>
      </xdr:nvSpPr>
      <xdr:spPr>
        <a:xfrm>
          <a:off x="16357600" y="17781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99060</xdr:rowOff>
    </xdr:from>
    <xdr:to>
      <xdr:col>85</xdr:col>
      <xdr:colOff>177800</xdr:colOff>
      <xdr:row>105</xdr:row>
      <xdr:rowOff>29210</xdr:rowOff>
    </xdr:to>
    <xdr:sp macro="" textlink="">
      <xdr:nvSpPr>
        <xdr:cNvPr id="674" name="フローチャート: 判断 673">
          <a:extLst>
            <a:ext uri="{FF2B5EF4-FFF2-40B4-BE49-F238E27FC236}">
              <a16:creationId xmlns:a16="http://schemas.microsoft.com/office/drawing/2014/main" id="{00000000-0008-0000-1000-0000A2020000}"/>
            </a:ext>
          </a:extLst>
        </xdr:cNvPr>
        <xdr:cNvSpPr/>
      </xdr:nvSpPr>
      <xdr:spPr>
        <a:xfrm>
          <a:off x="162687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46355</xdr:rowOff>
    </xdr:from>
    <xdr:to>
      <xdr:col>81</xdr:col>
      <xdr:colOff>101600</xdr:colOff>
      <xdr:row>105</xdr:row>
      <xdr:rowOff>147955</xdr:rowOff>
    </xdr:to>
    <xdr:sp macro="" textlink="">
      <xdr:nvSpPr>
        <xdr:cNvPr id="675" name="フローチャート: 判断 674">
          <a:extLst>
            <a:ext uri="{FF2B5EF4-FFF2-40B4-BE49-F238E27FC236}">
              <a16:creationId xmlns:a16="http://schemas.microsoft.com/office/drawing/2014/main" id="{00000000-0008-0000-1000-0000A3020000}"/>
            </a:ext>
          </a:extLst>
        </xdr:cNvPr>
        <xdr:cNvSpPr/>
      </xdr:nvSpPr>
      <xdr:spPr>
        <a:xfrm>
          <a:off x="15430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76" name="フローチャート: 判断 675">
          <a:extLst>
            <a:ext uri="{FF2B5EF4-FFF2-40B4-BE49-F238E27FC236}">
              <a16:creationId xmlns:a16="http://schemas.microsoft.com/office/drawing/2014/main" id="{00000000-0008-0000-1000-0000A402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7" name="フローチャート: 判断 676">
          <a:extLst>
            <a:ext uri="{FF2B5EF4-FFF2-40B4-BE49-F238E27FC236}">
              <a16:creationId xmlns:a16="http://schemas.microsoft.com/office/drawing/2014/main" id="{00000000-0008-0000-1000-0000A5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12065</xdr:rowOff>
    </xdr:from>
    <xdr:to>
      <xdr:col>67</xdr:col>
      <xdr:colOff>101600</xdr:colOff>
      <xdr:row>105</xdr:row>
      <xdr:rowOff>113665</xdr:rowOff>
    </xdr:to>
    <xdr:sp macro="" textlink="">
      <xdr:nvSpPr>
        <xdr:cNvPr id="678" name="フローチャート: 判断 677">
          <a:extLst>
            <a:ext uri="{FF2B5EF4-FFF2-40B4-BE49-F238E27FC236}">
              <a16:creationId xmlns:a16="http://schemas.microsoft.com/office/drawing/2014/main" id="{00000000-0008-0000-1000-0000A6020000}"/>
            </a:ext>
          </a:extLst>
        </xdr:cNvPr>
        <xdr:cNvSpPr/>
      </xdr:nvSpPr>
      <xdr:spPr>
        <a:xfrm>
          <a:off x="12763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77470</xdr:rowOff>
    </xdr:from>
    <xdr:to>
      <xdr:col>85</xdr:col>
      <xdr:colOff>177800</xdr:colOff>
      <xdr:row>106</xdr:row>
      <xdr:rowOff>7620</xdr:rowOff>
    </xdr:to>
    <xdr:sp macro="" textlink="">
      <xdr:nvSpPr>
        <xdr:cNvPr id="684" name="楕円 683">
          <a:extLst>
            <a:ext uri="{FF2B5EF4-FFF2-40B4-BE49-F238E27FC236}">
              <a16:creationId xmlns:a16="http://schemas.microsoft.com/office/drawing/2014/main" id="{00000000-0008-0000-1000-0000AC020000}"/>
            </a:ext>
          </a:extLst>
        </xdr:cNvPr>
        <xdr:cNvSpPr/>
      </xdr:nvSpPr>
      <xdr:spPr>
        <a:xfrm>
          <a:off x="162687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55880</xdr:rowOff>
    </xdr:from>
    <xdr:ext cx="405130" cy="259080"/>
    <xdr:sp macro="" textlink="">
      <xdr:nvSpPr>
        <xdr:cNvPr id="685" name="【庁舎】&#10;有形固定資産減価償却率該当値テキスト">
          <a:extLst>
            <a:ext uri="{FF2B5EF4-FFF2-40B4-BE49-F238E27FC236}">
              <a16:creationId xmlns:a16="http://schemas.microsoft.com/office/drawing/2014/main" id="{00000000-0008-0000-1000-0000AD020000}"/>
            </a:ext>
          </a:extLst>
        </xdr:cNvPr>
        <xdr:cNvSpPr txBox="1"/>
      </xdr:nvSpPr>
      <xdr:spPr>
        <a:xfrm>
          <a:off x="16357600" y="1805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105410</xdr:rowOff>
    </xdr:from>
    <xdr:to>
      <xdr:col>81</xdr:col>
      <xdr:colOff>101600</xdr:colOff>
      <xdr:row>106</xdr:row>
      <xdr:rowOff>35560</xdr:rowOff>
    </xdr:to>
    <xdr:sp macro="" textlink="">
      <xdr:nvSpPr>
        <xdr:cNvPr id="686" name="楕円 685">
          <a:extLst>
            <a:ext uri="{FF2B5EF4-FFF2-40B4-BE49-F238E27FC236}">
              <a16:creationId xmlns:a16="http://schemas.microsoft.com/office/drawing/2014/main" id="{00000000-0008-0000-1000-0000AE020000}"/>
            </a:ext>
          </a:extLst>
        </xdr:cNvPr>
        <xdr:cNvSpPr/>
      </xdr:nvSpPr>
      <xdr:spPr>
        <a:xfrm>
          <a:off x="15430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128270</xdr:rowOff>
    </xdr:from>
    <xdr:to>
      <xdr:col>85</xdr:col>
      <xdr:colOff>127000</xdr:colOff>
      <xdr:row>105</xdr:row>
      <xdr:rowOff>156210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flipV="1">
          <a:off x="15481300" y="181305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66040</xdr:rowOff>
    </xdr:from>
    <xdr:to>
      <xdr:col>76</xdr:col>
      <xdr:colOff>165100</xdr:colOff>
      <xdr:row>105</xdr:row>
      <xdr:rowOff>167640</xdr:rowOff>
    </xdr:to>
    <xdr:sp macro="" textlink="">
      <xdr:nvSpPr>
        <xdr:cNvPr id="688" name="楕円 687">
          <a:extLst>
            <a:ext uri="{FF2B5EF4-FFF2-40B4-BE49-F238E27FC236}">
              <a16:creationId xmlns:a16="http://schemas.microsoft.com/office/drawing/2014/main" id="{00000000-0008-0000-1000-0000B0020000}"/>
            </a:ext>
          </a:extLst>
        </xdr:cNvPr>
        <xdr:cNvSpPr/>
      </xdr:nvSpPr>
      <xdr:spPr>
        <a:xfrm>
          <a:off x="14541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116840</xdr:rowOff>
    </xdr:from>
    <xdr:to>
      <xdr:col>81</xdr:col>
      <xdr:colOff>50800</xdr:colOff>
      <xdr:row>105</xdr:row>
      <xdr:rowOff>156210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4592300" y="181190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86360</xdr:rowOff>
    </xdr:from>
    <xdr:to>
      <xdr:col>72</xdr:col>
      <xdr:colOff>38100</xdr:colOff>
      <xdr:row>109</xdr:row>
      <xdr:rowOff>15875</xdr:rowOff>
    </xdr:to>
    <xdr:sp macro="" textlink="">
      <xdr:nvSpPr>
        <xdr:cNvPr id="690" name="楕円 689">
          <a:extLst>
            <a:ext uri="{FF2B5EF4-FFF2-40B4-BE49-F238E27FC236}">
              <a16:creationId xmlns:a16="http://schemas.microsoft.com/office/drawing/2014/main" id="{00000000-0008-0000-1000-0000B2020000}"/>
            </a:ext>
          </a:extLst>
        </xdr:cNvPr>
        <xdr:cNvSpPr/>
      </xdr:nvSpPr>
      <xdr:spPr>
        <a:xfrm>
          <a:off x="13652500" y="18602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116840</xdr:rowOff>
    </xdr:from>
    <xdr:to>
      <xdr:col>76</xdr:col>
      <xdr:colOff>114300</xdr:colOff>
      <xdr:row>108</xdr:row>
      <xdr:rowOff>136525</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flipV="1">
          <a:off x="13703300" y="18119090"/>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54610</xdr:rowOff>
    </xdr:from>
    <xdr:to>
      <xdr:col>67</xdr:col>
      <xdr:colOff>101600</xdr:colOff>
      <xdr:row>108</xdr:row>
      <xdr:rowOff>156210</xdr:rowOff>
    </xdr:to>
    <xdr:sp macro="" textlink="">
      <xdr:nvSpPr>
        <xdr:cNvPr id="692" name="楕円 691">
          <a:extLst>
            <a:ext uri="{FF2B5EF4-FFF2-40B4-BE49-F238E27FC236}">
              <a16:creationId xmlns:a16="http://schemas.microsoft.com/office/drawing/2014/main" id="{00000000-0008-0000-1000-0000B4020000}"/>
            </a:ext>
          </a:extLst>
        </xdr:cNvPr>
        <xdr:cNvSpPr/>
      </xdr:nvSpPr>
      <xdr:spPr>
        <a:xfrm>
          <a:off x="12763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105410</xdr:rowOff>
    </xdr:from>
    <xdr:to>
      <xdr:col>71</xdr:col>
      <xdr:colOff>177800</xdr:colOff>
      <xdr:row>108</xdr:row>
      <xdr:rowOff>136525</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12814300" y="18622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164465</xdr:rowOff>
    </xdr:from>
    <xdr:ext cx="405130" cy="259080"/>
    <xdr:sp macro="" textlink="">
      <xdr:nvSpPr>
        <xdr:cNvPr id="694" name="n_1aveValue【庁舎】&#10;有形固定資産減価償却率">
          <a:extLst>
            <a:ext uri="{FF2B5EF4-FFF2-40B4-BE49-F238E27FC236}">
              <a16:creationId xmlns:a16="http://schemas.microsoft.com/office/drawing/2014/main" id="{00000000-0008-0000-1000-0000B6020000}"/>
            </a:ext>
          </a:extLst>
        </xdr:cNvPr>
        <xdr:cNvSpPr txBox="1"/>
      </xdr:nvSpPr>
      <xdr:spPr>
        <a:xfrm>
          <a:off x="15266035" y="17823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145415</xdr:rowOff>
    </xdr:from>
    <xdr:ext cx="403860" cy="257810"/>
    <xdr:sp macro="" textlink="">
      <xdr:nvSpPr>
        <xdr:cNvPr id="695" name="n_2aveValue【庁舎】&#10;有形固定資産減価償却率">
          <a:extLst>
            <a:ext uri="{FF2B5EF4-FFF2-40B4-BE49-F238E27FC236}">
              <a16:creationId xmlns:a16="http://schemas.microsoft.com/office/drawing/2014/main" id="{00000000-0008-0000-1000-0000B7020000}"/>
            </a:ext>
          </a:extLst>
        </xdr:cNvPr>
        <xdr:cNvSpPr txBox="1"/>
      </xdr:nvSpPr>
      <xdr:spPr>
        <a:xfrm>
          <a:off x="14389735" y="17804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143510</xdr:rowOff>
    </xdr:from>
    <xdr:ext cx="403860" cy="257810"/>
    <xdr:sp macro="" textlink="">
      <xdr:nvSpPr>
        <xdr:cNvPr id="696" name="n_3aveValue【庁舎】&#10;有形固定資産減価償却率">
          <a:extLst>
            <a:ext uri="{FF2B5EF4-FFF2-40B4-BE49-F238E27FC236}">
              <a16:creationId xmlns:a16="http://schemas.microsoft.com/office/drawing/2014/main" id="{00000000-0008-0000-1000-0000B8020000}"/>
            </a:ext>
          </a:extLst>
        </xdr:cNvPr>
        <xdr:cNvSpPr txBox="1"/>
      </xdr:nvSpPr>
      <xdr:spPr>
        <a:xfrm>
          <a:off x="13500735" y="17802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130175</xdr:rowOff>
    </xdr:from>
    <xdr:ext cx="403860" cy="259080"/>
    <xdr:sp macro="" textlink="">
      <xdr:nvSpPr>
        <xdr:cNvPr id="697" name="n_4aveValue【庁舎】&#10;有形固定資産減価償却率">
          <a:extLst>
            <a:ext uri="{FF2B5EF4-FFF2-40B4-BE49-F238E27FC236}">
              <a16:creationId xmlns:a16="http://schemas.microsoft.com/office/drawing/2014/main" id="{00000000-0008-0000-1000-0000B9020000}"/>
            </a:ext>
          </a:extLst>
        </xdr:cNvPr>
        <xdr:cNvSpPr txBox="1"/>
      </xdr:nvSpPr>
      <xdr:spPr>
        <a:xfrm>
          <a:off x="12611735" y="17789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26670</xdr:rowOff>
    </xdr:from>
    <xdr:ext cx="405130" cy="259080"/>
    <xdr:sp macro="" textlink="">
      <xdr:nvSpPr>
        <xdr:cNvPr id="698" name="n_1mainValue【庁舎】&#10;有形固定資産減価償却率">
          <a:extLst>
            <a:ext uri="{FF2B5EF4-FFF2-40B4-BE49-F238E27FC236}">
              <a16:creationId xmlns:a16="http://schemas.microsoft.com/office/drawing/2014/main" id="{00000000-0008-0000-1000-0000BA020000}"/>
            </a:ext>
          </a:extLst>
        </xdr:cNvPr>
        <xdr:cNvSpPr txBox="1"/>
      </xdr:nvSpPr>
      <xdr:spPr>
        <a:xfrm>
          <a:off x="15266035" y="1820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158750</xdr:rowOff>
    </xdr:from>
    <xdr:ext cx="403860" cy="259080"/>
    <xdr:sp macro="" textlink="">
      <xdr:nvSpPr>
        <xdr:cNvPr id="699" name="n_2mainValue【庁舎】&#10;有形固定資産減価償却率">
          <a:extLst>
            <a:ext uri="{FF2B5EF4-FFF2-40B4-BE49-F238E27FC236}">
              <a16:creationId xmlns:a16="http://schemas.microsoft.com/office/drawing/2014/main" id="{00000000-0008-0000-1000-0000BB020000}"/>
            </a:ext>
          </a:extLst>
        </xdr:cNvPr>
        <xdr:cNvSpPr txBox="1"/>
      </xdr:nvSpPr>
      <xdr:spPr>
        <a:xfrm>
          <a:off x="14389735" y="18161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109</xdr:row>
      <xdr:rowOff>6985</xdr:rowOff>
    </xdr:from>
    <xdr:ext cx="403860" cy="257810"/>
    <xdr:sp macro="" textlink="">
      <xdr:nvSpPr>
        <xdr:cNvPr id="700" name="n_3mainValue【庁舎】&#10;有形固定資産減価償却率">
          <a:extLst>
            <a:ext uri="{FF2B5EF4-FFF2-40B4-BE49-F238E27FC236}">
              <a16:creationId xmlns:a16="http://schemas.microsoft.com/office/drawing/2014/main" id="{00000000-0008-0000-1000-0000BC020000}"/>
            </a:ext>
          </a:extLst>
        </xdr:cNvPr>
        <xdr:cNvSpPr txBox="1"/>
      </xdr:nvSpPr>
      <xdr:spPr>
        <a:xfrm>
          <a:off x="13500735" y="18695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147320</xdr:rowOff>
    </xdr:from>
    <xdr:ext cx="403860" cy="259080"/>
    <xdr:sp macro="" textlink="">
      <xdr:nvSpPr>
        <xdr:cNvPr id="701" name="n_4mainValue【庁舎】&#10;有形固定資産減価償却率">
          <a:extLst>
            <a:ext uri="{FF2B5EF4-FFF2-40B4-BE49-F238E27FC236}">
              <a16:creationId xmlns:a16="http://schemas.microsoft.com/office/drawing/2014/main" id="{00000000-0008-0000-1000-0000BD020000}"/>
            </a:ext>
          </a:extLst>
        </xdr:cNvPr>
        <xdr:cNvSpPr txBox="1"/>
      </xdr:nvSpPr>
      <xdr:spPr>
        <a:xfrm>
          <a:off x="12611735" y="18663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1000-0000C2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1000-0000C3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10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719" name="テキスト ボックス 718">
          <a:extLst>
            <a:ext uri="{FF2B5EF4-FFF2-40B4-BE49-F238E27FC236}">
              <a16:creationId xmlns:a16="http://schemas.microsoft.com/office/drawing/2014/main" id="{00000000-0008-0000-1000-0000CF020000}"/>
            </a:ext>
          </a:extLst>
        </xdr:cNvPr>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1" name="テキスト ボックス 720">
          <a:extLst>
            <a:ext uri="{FF2B5EF4-FFF2-40B4-BE49-F238E27FC236}">
              <a16:creationId xmlns:a16="http://schemas.microsoft.com/office/drawing/2014/main" id="{00000000-0008-0000-1000-0000D102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1000-0000D2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167005</xdr:rowOff>
    </xdr:from>
    <xdr:to>
      <xdr:col>116</xdr:col>
      <xdr:colOff>62865</xdr:colOff>
      <xdr:row>108</xdr:row>
      <xdr:rowOff>10160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flipV="1">
          <a:off x="22160865" y="17483455"/>
          <a:ext cx="0" cy="1043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13970</xdr:rowOff>
    </xdr:from>
    <xdr:ext cx="469900" cy="259080"/>
    <xdr:sp macro="" textlink="">
      <xdr:nvSpPr>
        <xdr:cNvPr id="724" name="【庁舎】&#10;一人当たり面積最小値テキスト">
          <a:extLst>
            <a:ext uri="{FF2B5EF4-FFF2-40B4-BE49-F238E27FC236}">
              <a16:creationId xmlns:a16="http://schemas.microsoft.com/office/drawing/2014/main" id="{00000000-0008-0000-1000-0000D4020000}"/>
            </a:ext>
          </a:extLst>
        </xdr:cNvPr>
        <xdr:cNvSpPr txBox="1"/>
      </xdr:nvSpPr>
      <xdr:spPr>
        <a:xfrm>
          <a:off x="22199600" y="18530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10160</xdr:rowOff>
    </xdr:from>
    <xdr:to>
      <xdr:col>116</xdr:col>
      <xdr:colOff>152400</xdr:colOff>
      <xdr:row>108</xdr:row>
      <xdr:rowOff>10160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22072600" y="185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113665</xdr:rowOff>
    </xdr:from>
    <xdr:ext cx="469900" cy="258445"/>
    <xdr:sp macro="" textlink="">
      <xdr:nvSpPr>
        <xdr:cNvPr id="726" name="【庁舎】&#10;一人当たり面積最大値テキスト">
          <a:extLst>
            <a:ext uri="{FF2B5EF4-FFF2-40B4-BE49-F238E27FC236}">
              <a16:creationId xmlns:a16="http://schemas.microsoft.com/office/drawing/2014/main" id="{00000000-0008-0000-1000-0000D6020000}"/>
            </a:ext>
          </a:extLst>
        </xdr:cNvPr>
        <xdr:cNvSpPr txBox="1"/>
      </xdr:nvSpPr>
      <xdr:spPr>
        <a:xfrm>
          <a:off x="22199600" y="17258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2.427</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167005</xdr:rowOff>
    </xdr:from>
    <xdr:to>
      <xdr:col>116</xdr:col>
      <xdr:colOff>152400</xdr:colOff>
      <xdr:row>101</xdr:row>
      <xdr:rowOff>167005</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a:off x="22072600" y="17483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6985</xdr:rowOff>
    </xdr:from>
    <xdr:ext cx="469900" cy="257810"/>
    <xdr:sp macro="" textlink="">
      <xdr:nvSpPr>
        <xdr:cNvPr id="728" name="【庁舎】&#10;一人当たり面積平均値テキスト">
          <a:extLst>
            <a:ext uri="{FF2B5EF4-FFF2-40B4-BE49-F238E27FC236}">
              <a16:creationId xmlns:a16="http://schemas.microsoft.com/office/drawing/2014/main" id="{00000000-0008-0000-1000-0000D8020000}"/>
            </a:ext>
          </a:extLst>
        </xdr:cNvPr>
        <xdr:cNvSpPr txBox="1"/>
      </xdr:nvSpPr>
      <xdr:spPr>
        <a:xfrm>
          <a:off x="22199600" y="181806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154940</xdr:rowOff>
    </xdr:from>
    <xdr:to>
      <xdr:col>116</xdr:col>
      <xdr:colOff>114300</xdr:colOff>
      <xdr:row>107</xdr:row>
      <xdr:rowOff>85090</xdr:rowOff>
    </xdr:to>
    <xdr:sp macro="" textlink="">
      <xdr:nvSpPr>
        <xdr:cNvPr id="729" name="フローチャート: 判断 728">
          <a:extLst>
            <a:ext uri="{FF2B5EF4-FFF2-40B4-BE49-F238E27FC236}">
              <a16:creationId xmlns:a16="http://schemas.microsoft.com/office/drawing/2014/main" id="{00000000-0008-0000-1000-0000D9020000}"/>
            </a:ext>
          </a:extLst>
        </xdr:cNvPr>
        <xdr:cNvSpPr/>
      </xdr:nvSpPr>
      <xdr:spPr>
        <a:xfrm>
          <a:off x="22110700" y="183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40640</xdr:rowOff>
    </xdr:from>
    <xdr:to>
      <xdr:col>112</xdr:col>
      <xdr:colOff>38100</xdr:colOff>
      <xdr:row>107</xdr:row>
      <xdr:rowOff>142240</xdr:rowOff>
    </xdr:to>
    <xdr:sp macro="" textlink="">
      <xdr:nvSpPr>
        <xdr:cNvPr id="730" name="フローチャート: 判断 729">
          <a:extLst>
            <a:ext uri="{FF2B5EF4-FFF2-40B4-BE49-F238E27FC236}">
              <a16:creationId xmlns:a16="http://schemas.microsoft.com/office/drawing/2014/main" id="{00000000-0008-0000-1000-0000DA020000}"/>
            </a:ext>
          </a:extLst>
        </xdr:cNvPr>
        <xdr:cNvSpPr/>
      </xdr:nvSpPr>
      <xdr:spPr>
        <a:xfrm>
          <a:off x="21272500" y="183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46990</xdr:rowOff>
    </xdr:from>
    <xdr:to>
      <xdr:col>107</xdr:col>
      <xdr:colOff>101600</xdr:colOff>
      <xdr:row>107</xdr:row>
      <xdr:rowOff>148590</xdr:rowOff>
    </xdr:to>
    <xdr:sp macro="" textlink="">
      <xdr:nvSpPr>
        <xdr:cNvPr id="731" name="フローチャート: 判断 730">
          <a:extLst>
            <a:ext uri="{FF2B5EF4-FFF2-40B4-BE49-F238E27FC236}">
              <a16:creationId xmlns:a16="http://schemas.microsoft.com/office/drawing/2014/main" id="{00000000-0008-0000-1000-0000DB020000}"/>
            </a:ext>
          </a:extLst>
        </xdr:cNvPr>
        <xdr:cNvSpPr/>
      </xdr:nvSpPr>
      <xdr:spPr>
        <a:xfrm>
          <a:off x="20383500" y="1839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43180</xdr:rowOff>
    </xdr:from>
    <xdr:to>
      <xdr:col>102</xdr:col>
      <xdr:colOff>165100</xdr:colOff>
      <xdr:row>107</xdr:row>
      <xdr:rowOff>144780</xdr:rowOff>
    </xdr:to>
    <xdr:sp macro="" textlink="">
      <xdr:nvSpPr>
        <xdr:cNvPr id="732" name="フローチャート: 判断 731">
          <a:extLst>
            <a:ext uri="{FF2B5EF4-FFF2-40B4-BE49-F238E27FC236}">
              <a16:creationId xmlns:a16="http://schemas.microsoft.com/office/drawing/2014/main" id="{00000000-0008-0000-1000-0000DC020000}"/>
            </a:ext>
          </a:extLst>
        </xdr:cNvPr>
        <xdr:cNvSpPr/>
      </xdr:nvSpPr>
      <xdr:spPr>
        <a:xfrm>
          <a:off x="19494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50800</xdr:rowOff>
    </xdr:from>
    <xdr:to>
      <xdr:col>98</xdr:col>
      <xdr:colOff>38100</xdr:colOff>
      <xdr:row>107</xdr:row>
      <xdr:rowOff>152400</xdr:rowOff>
    </xdr:to>
    <xdr:sp macro="" textlink="">
      <xdr:nvSpPr>
        <xdr:cNvPr id="733" name="フローチャート: 判断 732">
          <a:extLst>
            <a:ext uri="{FF2B5EF4-FFF2-40B4-BE49-F238E27FC236}">
              <a16:creationId xmlns:a16="http://schemas.microsoft.com/office/drawing/2014/main" id="{00000000-0008-0000-1000-0000DD020000}"/>
            </a:ext>
          </a:extLst>
        </xdr:cNvPr>
        <xdr:cNvSpPr/>
      </xdr:nvSpPr>
      <xdr:spPr>
        <a:xfrm>
          <a:off x="18605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104775</xdr:rowOff>
    </xdr:from>
    <xdr:to>
      <xdr:col>116</xdr:col>
      <xdr:colOff>114300</xdr:colOff>
      <xdr:row>108</xdr:row>
      <xdr:rowOff>34925</xdr:rowOff>
    </xdr:to>
    <xdr:sp macro="" textlink="">
      <xdr:nvSpPr>
        <xdr:cNvPr id="739" name="楕円 738">
          <a:extLst>
            <a:ext uri="{FF2B5EF4-FFF2-40B4-BE49-F238E27FC236}">
              <a16:creationId xmlns:a16="http://schemas.microsoft.com/office/drawing/2014/main" id="{00000000-0008-0000-1000-0000E3020000}"/>
            </a:ext>
          </a:extLst>
        </xdr:cNvPr>
        <xdr:cNvSpPr/>
      </xdr:nvSpPr>
      <xdr:spPr>
        <a:xfrm>
          <a:off x="22110700" y="184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19685</xdr:rowOff>
    </xdr:from>
    <xdr:ext cx="469900" cy="257810"/>
    <xdr:sp macro="" textlink="">
      <xdr:nvSpPr>
        <xdr:cNvPr id="740" name="【庁舎】&#10;一人当たり面積該当値テキスト">
          <a:extLst>
            <a:ext uri="{FF2B5EF4-FFF2-40B4-BE49-F238E27FC236}">
              <a16:creationId xmlns:a16="http://schemas.microsoft.com/office/drawing/2014/main" id="{00000000-0008-0000-1000-0000E4020000}"/>
            </a:ext>
          </a:extLst>
        </xdr:cNvPr>
        <xdr:cNvSpPr txBox="1"/>
      </xdr:nvSpPr>
      <xdr:spPr>
        <a:xfrm>
          <a:off x="22199600" y="183648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105410</xdr:rowOff>
    </xdr:from>
    <xdr:to>
      <xdr:col>112</xdr:col>
      <xdr:colOff>38100</xdr:colOff>
      <xdr:row>108</xdr:row>
      <xdr:rowOff>35560</xdr:rowOff>
    </xdr:to>
    <xdr:sp macro="" textlink="">
      <xdr:nvSpPr>
        <xdr:cNvPr id="741" name="楕円 740">
          <a:extLst>
            <a:ext uri="{FF2B5EF4-FFF2-40B4-BE49-F238E27FC236}">
              <a16:creationId xmlns:a16="http://schemas.microsoft.com/office/drawing/2014/main" id="{00000000-0008-0000-1000-0000E5020000}"/>
            </a:ext>
          </a:extLst>
        </xdr:cNvPr>
        <xdr:cNvSpPr/>
      </xdr:nvSpPr>
      <xdr:spPr>
        <a:xfrm>
          <a:off x="21272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155575</xdr:rowOff>
    </xdr:from>
    <xdr:to>
      <xdr:col>116</xdr:col>
      <xdr:colOff>63500</xdr:colOff>
      <xdr:row>107</xdr:row>
      <xdr:rowOff>156210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flipV="1">
          <a:off x="21323300" y="185007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106680</xdr:rowOff>
    </xdr:from>
    <xdr:to>
      <xdr:col>107</xdr:col>
      <xdr:colOff>101600</xdr:colOff>
      <xdr:row>108</xdr:row>
      <xdr:rowOff>36830</xdr:rowOff>
    </xdr:to>
    <xdr:sp macro="" textlink="">
      <xdr:nvSpPr>
        <xdr:cNvPr id="743" name="楕円 742">
          <a:extLst>
            <a:ext uri="{FF2B5EF4-FFF2-40B4-BE49-F238E27FC236}">
              <a16:creationId xmlns:a16="http://schemas.microsoft.com/office/drawing/2014/main" id="{00000000-0008-0000-1000-0000E7020000}"/>
            </a:ext>
          </a:extLst>
        </xdr:cNvPr>
        <xdr:cNvSpPr/>
      </xdr:nvSpPr>
      <xdr:spPr>
        <a:xfrm>
          <a:off x="20383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156210</xdr:rowOff>
    </xdr:from>
    <xdr:to>
      <xdr:col>111</xdr:col>
      <xdr:colOff>177800</xdr:colOff>
      <xdr:row>107</xdr:row>
      <xdr:rowOff>157480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flipV="1">
          <a:off x="20434300" y="185013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111125</xdr:rowOff>
    </xdr:from>
    <xdr:to>
      <xdr:col>102</xdr:col>
      <xdr:colOff>165100</xdr:colOff>
      <xdr:row>108</xdr:row>
      <xdr:rowOff>41275</xdr:rowOff>
    </xdr:to>
    <xdr:sp macro="" textlink="">
      <xdr:nvSpPr>
        <xdr:cNvPr id="745" name="楕円 744">
          <a:extLst>
            <a:ext uri="{FF2B5EF4-FFF2-40B4-BE49-F238E27FC236}">
              <a16:creationId xmlns:a16="http://schemas.microsoft.com/office/drawing/2014/main" id="{00000000-0008-0000-1000-0000E9020000}"/>
            </a:ext>
          </a:extLst>
        </xdr:cNvPr>
        <xdr:cNvSpPr/>
      </xdr:nvSpPr>
      <xdr:spPr>
        <a:xfrm>
          <a:off x="19494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157480</xdr:rowOff>
    </xdr:from>
    <xdr:to>
      <xdr:col>107</xdr:col>
      <xdr:colOff>50800</xdr:colOff>
      <xdr:row>107</xdr:row>
      <xdr:rowOff>161925</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flipV="1">
          <a:off x="19545300" y="185026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111760</xdr:rowOff>
    </xdr:from>
    <xdr:to>
      <xdr:col>98</xdr:col>
      <xdr:colOff>38100</xdr:colOff>
      <xdr:row>108</xdr:row>
      <xdr:rowOff>41910</xdr:rowOff>
    </xdr:to>
    <xdr:sp macro="" textlink="">
      <xdr:nvSpPr>
        <xdr:cNvPr id="747" name="楕円 746">
          <a:extLst>
            <a:ext uri="{FF2B5EF4-FFF2-40B4-BE49-F238E27FC236}">
              <a16:creationId xmlns:a16="http://schemas.microsoft.com/office/drawing/2014/main" id="{00000000-0008-0000-1000-0000EB020000}"/>
            </a:ext>
          </a:extLst>
        </xdr:cNvPr>
        <xdr:cNvSpPr/>
      </xdr:nvSpPr>
      <xdr:spPr>
        <a:xfrm>
          <a:off x="186055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161925</xdr:rowOff>
    </xdr:from>
    <xdr:to>
      <xdr:col>102</xdr:col>
      <xdr:colOff>114300</xdr:colOff>
      <xdr:row>107</xdr:row>
      <xdr:rowOff>162560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flipV="1">
          <a:off x="18656300" y="185070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159385</xdr:rowOff>
    </xdr:from>
    <xdr:ext cx="469900" cy="258445"/>
    <xdr:sp macro="" textlink="">
      <xdr:nvSpPr>
        <xdr:cNvPr id="749" name="n_1aveValue【庁舎】&#10;一人当たり面積">
          <a:extLst>
            <a:ext uri="{FF2B5EF4-FFF2-40B4-BE49-F238E27FC236}">
              <a16:creationId xmlns:a16="http://schemas.microsoft.com/office/drawing/2014/main" id="{00000000-0008-0000-1000-0000ED020000}"/>
            </a:ext>
          </a:extLst>
        </xdr:cNvPr>
        <xdr:cNvSpPr txBox="1"/>
      </xdr:nvSpPr>
      <xdr:spPr>
        <a:xfrm>
          <a:off x="21075650" y="18161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165100</xdr:rowOff>
    </xdr:from>
    <xdr:ext cx="468630" cy="259080"/>
    <xdr:sp macro="" textlink="">
      <xdr:nvSpPr>
        <xdr:cNvPr id="750" name="n_2aveValue【庁舎】&#10;一人当たり面積">
          <a:extLst>
            <a:ext uri="{FF2B5EF4-FFF2-40B4-BE49-F238E27FC236}">
              <a16:creationId xmlns:a16="http://schemas.microsoft.com/office/drawing/2014/main" id="{00000000-0008-0000-1000-0000EE020000}"/>
            </a:ext>
          </a:extLst>
        </xdr:cNvPr>
        <xdr:cNvSpPr txBox="1"/>
      </xdr:nvSpPr>
      <xdr:spPr>
        <a:xfrm>
          <a:off x="20199350" y="18167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161290</xdr:rowOff>
    </xdr:from>
    <xdr:ext cx="468630" cy="259080"/>
    <xdr:sp macro="" textlink="">
      <xdr:nvSpPr>
        <xdr:cNvPr id="751" name="n_3aveValue【庁舎】&#10;一人当たり面積">
          <a:extLst>
            <a:ext uri="{FF2B5EF4-FFF2-40B4-BE49-F238E27FC236}">
              <a16:creationId xmlns:a16="http://schemas.microsoft.com/office/drawing/2014/main" id="{00000000-0008-0000-1000-0000EF020000}"/>
            </a:ext>
          </a:extLst>
        </xdr:cNvPr>
        <xdr:cNvSpPr txBox="1"/>
      </xdr:nvSpPr>
      <xdr:spPr>
        <a:xfrm>
          <a:off x="19310350" y="18163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168910</xdr:rowOff>
    </xdr:from>
    <xdr:ext cx="468630" cy="257810"/>
    <xdr:sp macro="" textlink="">
      <xdr:nvSpPr>
        <xdr:cNvPr id="752" name="n_4aveValue【庁舎】&#10;一人当たり面積">
          <a:extLst>
            <a:ext uri="{FF2B5EF4-FFF2-40B4-BE49-F238E27FC236}">
              <a16:creationId xmlns:a16="http://schemas.microsoft.com/office/drawing/2014/main" id="{00000000-0008-0000-1000-0000F0020000}"/>
            </a:ext>
          </a:extLst>
        </xdr:cNvPr>
        <xdr:cNvSpPr txBox="1"/>
      </xdr:nvSpPr>
      <xdr:spPr>
        <a:xfrm>
          <a:off x="18421350" y="18171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26670</xdr:rowOff>
    </xdr:from>
    <xdr:ext cx="469900" cy="259080"/>
    <xdr:sp macro="" textlink="">
      <xdr:nvSpPr>
        <xdr:cNvPr id="753" name="n_1mainValue【庁舎】&#10;一人当たり面積">
          <a:extLst>
            <a:ext uri="{FF2B5EF4-FFF2-40B4-BE49-F238E27FC236}">
              <a16:creationId xmlns:a16="http://schemas.microsoft.com/office/drawing/2014/main" id="{00000000-0008-0000-1000-0000F1020000}"/>
            </a:ext>
          </a:extLst>
        </xdr:cNvPr>
        <xdr:cNvSpPr txBox="1"/>
      </xdr:nvSpPr>
      <xdr:spPr>
        <a:xfrm>
          <a:off x="2107565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27940</xdr:rowOff>
    </xdr:from>
    <xdr:ext cx="468630" cy="259080"/>
    <xdr:sp macro="" textlink="">
      <xdr:nvSpPr>
        <xdr:cNvPr id="754" name="n_2mainValue【庁舎】&#10;一人当たり面積">
          <a:extLst>
            <a:ext uri="{FF2B5EF4-FFF2-40B4-BE49-F238E27FC236}">
              <a16:creationId xmlns:a16="http://schemas.microsoft.com/office/drawing/2014/main" id="{00000000-0008-0000-1000-0000F2020000}"/>
            </a:ext>
          </a:extLst>
        </xdr:cNvPr>
        <xdr:cNvSpPr txBox="1"/>
      </xdr:nvSpPr>
      <xdr:spPr>
        <a:xfrm>
          <a:off x="20199350" y="18544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32385</xdr:rowOff>
    </xdr:from>
    <xdr:ext cx="468630" cy="257810"/>
    <xdr:sp macro="" textlink="">
      <xdr:nvSpPr>
        <xdr:cNvPr id="755" name="n_3mainValue【庁舎】&#10;一人当たり面積">
          <a:extLst>
            <a:ext uri="{FF2B5EF4-FFF2-40B4-BE49-F238E27FC236}">
              <a16:creationId xmlns:a16="http://schemas.microsoft.com/office/drawing/2014/main" id="{00000000-0008-0000-1000-0000F3020000}"/>
            </a:ext>
          </a:extLst>
        </xdr:cNvPr>
        <xdr:cNvSpPr txBox="1"/>
      </xdr:nvSpPr>
      <xdr:spPr>
        <a:xfrm>
          <a:off x="19310350" y="18548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33020</xdr:rowOff>
    </xdr:from>
    <xdr:ext cx="468630" cy="259080"/>
    <xdr:sp macro="" textlink="">
      <xdr:nvSpPr>
        <xdr:cNvPr id="756" name="n_4mainValue【庁舎】&#10;一人当たり面積">
          <a:extLst>
            <a:ext uri="{FF2B5EF4-FFF2-40B4-BE49-F238E27FC236}">
              <a16:creationId xmlns:a16="http://schemas.microsoft.com/office/drawing/2014/main" id="{00000000-0008-0000-1000-0000F4020000}"/>
            </a:ext>
          </a:extLst>
        </xdr:cNvPr>
        <xdr:cNvSpPr txBox="1"/>
      </xdr:nvSpPr>
      <xdr:spPr>
        <a:xfrm>
          <a:off x="18421350" y="18549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10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1000-0000F6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類似団体平均と比較して、特に一般廃棄物処理施設及び福祉施設の有形固定資産減価償却率が高くなっている。</a:t>
          </a:r>
        </a:p>
        <a:p>
          <a:r>
            <a:rPr kumimoji="1" lang="ja-JP" altLang="en-US" sz="1300">
              <a:latin typeface="ＭＳ Ｐゴシック"/>
              <a:ea typeface="ＭＳ Ｐゴシック"/>
            </a:rPr>
            <a:t>　一般廃棄物処理施設については、一部事務組合で運用しているため、関係市町と協議し老朽化対策に取り組む。福祉施設については、公共施設等総合管理計画に基づき、老朽化対策に取り組む。</a:t>
          </a:r>
        </a:p>
        <a:p>
          <a:r>
            <a:rPr kumimoji="1" lang="ja-JP" altLang="en-US" sz="1300">
              <a:latin typeface="ＭＳ Ｐゴシック"/>
              <a:ea typeface="ＭＳ Ｐゴシック"/>
            </a:rPr>
            <a:t>　なお、庁舎については、平成30年度に耐震補強工事を実施し、類似団体平均近くまで有形固定資産減価償却率は改善している。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1" t="s">
        <v>135</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2"/>
      <c r="DK1" s="2"/>
      <c r="DL1" s="2"/>
      <c r="DM1" s="2"/>
      <c r="DN1" s="2"/>
      <c r="DO1" s="2"/>
    </row>
    <row r="2" spans="1:119" ht="24" x14ac:dyDescent="0.15">
      <c r="B2" s="3" t="s">
        <v>137</v>
      </c>
      <c r="C2" s="3"/>
      <c r="D2" s="10"/>
    </row>
    <row r="3" spans="1:119" ht="18.75" customHeight="1" x14ac:dyDescent="0.15">
      <c r="A3" s="2"/>
      <c r="B3" s="482" t="s">
        <v>138</v>
      </c>
      <c r="C3" s="483"/>
      <c r="D3" s="483"/>
      <c r="E3" s="484"/>
      <c r="F3" s="484"/>
      <c r="G3" s="484"/>
      <c r="H3" s="484"/>
      <c r="I3" s="484"/>
      <c r="J3" s="484"/>
      <c r="K3" s="484"/>
      <c r="L3" s="484" t="s">
        <v>141</v>
      </c>
      <c r="M3" s="484"/>
      <c r="N3" s="484"/>
      <c r="O3" s="484"/>
      <c r="P3" s="484"/>
      <c r="Q3" s="484"/>
      <c r="R3" s="491"/>
      <c r="S3" s="491"/>
      <c r="T3" s="491"/>
      <c r="U3" s="491"/>
      <c r="V3" s="492"/>
      <c r="W3" s="335" t="s">
        <v>143</v>
      </c>
      <c r="X3" s="336"/>
      <c r="Y3" s="336"/>
      <c r="Z3" s="336"/>
      <c r="AA3" s="336"/>
      <c r="AB3" s="483"/>
      <c r="AC3" s="491" t="s">
        <v>144</v>
      </c>
      <c r="AD3" s="336"/>
      <c r="AE3" s="336"/>
      <c r="AF3" s="336"/>
      <c r="AG3" s="336"/>
      <c r="AH3" s="336"/>
      <c r="AI3" s="336"/>
      <c r="AJ3" s="336"/>
      <c r="AK3" s="336"/>
      <c r="AL3" s="337"/>
      <c r="AM3" s="335" t="s">
        <v>145</v>
      </c>
      <c r="AN3" s="336"/>
      <c r="AO3" s="336"/>
      <c r="AP3" s="336"/>
      <c r="AQ3" s="336"/>
      <c r="AR3" s="336"/>
      <c r="AS3" s="336"/>
      <c r="AT3" s="336"/>
      <c r="AU3" s="336"/>
      <c r="AV3" s="336"/>
      <c r="AW3" s="336"/>
      <c r="AX3" s="337"/>
      <c r="AY3" s="332" t="s">
        <v>5</v>
      </c>
      <c r="AZ3" s="333"/>
      <c r="BA3" s="333"/>
      <c r="BB3" s="333"/>
      <c r="BC3" s="333"/>
      <c r="BD3" s="333"/>
      <c r="BE3" s="333"/>
      <c r="BF3" s="333"/>
      <c r="BG3" s="333"/>
      <c r="BH3" s="333"/>
      <c r="BI3" s="333"/>
      <c r="BJ3" s="333"/>
      <c r="BK3" s="333"/>
      <c r="BL3" s="333"/>
      <c r="BM3" s="334"/>
      <c r="BN3" s="335" t="s">
        <v>115</v>
      </c>
      <c r="BO3" s="336"/>
      <c r="BP3" s="336"/>
      <c r="BQ3" s="336"/>
      <c r="BR3" s="336"/>
      <c r="BS3" s="336"/>
      <c r="BT3" s="336"/>
      <c r="BU3" s="337"/>
      <c r="BV3" s="335" t="s">
        <v>150</v>
      </c>
      <c r="BW3" s="336"/>
      <c r="BX3" s="336"/>
      <c r="BY3" s="336"/>
      <c r="BZ3" s="336"/>
      <c r="CA3" s="336"/>
      <c r="CB3" s="336"/>
      <c r="CC3" s="337"/>
      <c r="CD3" s="332" t="s">
        <v>5</v>
      </c>
      <c r="CE3" s="333"/>
      <c r="CF3" s="333"/>
      <c r="CG3" s="333"/>
      <c r="CH3" s="333"/>
      <c r="CI3" s="333"/>
      <c r="CJ3" s="333"/>
      <c r="CK3" s="333"/>
      <c r="CL3" s="333"/>
      <c r="CM3" s="333"/>
      <c r="CN3" s="333"/>
      <c r="CO3" s="333"/>
      <c r="CP3" s="333"/>
      <c r="CQ3" s="333"/>
      <c r="CR3" s="333"/>
      <c r="CS3" s="334"/>
      <c r="CT3" s="335" t="s">
        <v>151</v>
      </c>
      <c r="CU3" s="336"/>
      <c r="CV3" s="336"/>
      <c r="CW3" s="336"/>
      <c r="CX3" s="336"/>
      <c r="CY3" s="336"/>
      <c r="CZ3" s="336"/>
      <c r="DA3" s="337"/>
      <c r="DB3" s="335" t="s">
        <v>155</v>
      </c>
      <c r="DC3" s="336"/>
      <c r="DD3" s="336"/>
      <c r="DE3" s="336"/>
      <c r="DF3" s="336"/>
      <c r="DG3" s="336"/>
      <c r="DH3" s="336"/>
      <c r="DI3" s="337"/>
    </row>
    <row r="4" spans="1:119" ht="18.75" customHeight="1" x14ac:dyDescent="0.15">
      <c r="A4" s="2"/>
      <c r="B4" s="485"/>
      <c r="C4" s="486"/>
      <c r="D4" s="486"/>
      <c r="E4" s="487"/>
      <c r="F4" s="487"/>
      <c r="G4" s="487"/>
      <c r="H4" s="487"/>
      <c r="I4" s="487"/>
      <c r="J4" s="487"/>
      <c r="K4" s="487"/>
      <c r="L4" s="487"/>
      <c r="M4" s="487"/>
      <c r="N4" s="487"/>
      <c r="O4" s="487"/>
      <c r="P4" s="487"/>
      <c r="Q4" s="487"/>
      <c r="R4" s="493"/>
      <c r="S4" s="493"/>
      <c r="T4" s="493"/>
      <c r="U4" s="493"/>
      <c r="V4" s="494"/>
      <c r="W4" s="497"/>
      <c r="X4" s="468"/>
      <c r="Y4" s="468"/>
      <c r="Z4" s="468"/>
      <c r="AA4" s="468"/>
      <c r="AB4" s="486"/>
      <c r="AC4" s="493"/>
      <c r="AD4" s="468"/>
      <c r="AE4" s="468"/>
      <c r="AF4" s="468"/>
      <c r="AG4" s="468"/>
      <c r="AH4" s="468"/>
      <c r="AI4" s="468"/>
      <c r="AJ4" s="468"/>
      <c r="AK4" s="468"/>
      <c r="AL4" s="500"/>
      <c r="AM4" s="498"/>
      <c r="AN4" s="499"/>
      <c r="AO4" s="499"/>
      <c r="AP4" s="499"/>
      <c r="AQ4" s="499"/>
      <c r="AR4" s="499"/>
      <c r="AS4" s="499"/>
      <c r="AT4" s="499"/>
      <c r="AU4" s="499"/>
      <c r="AV4" s="499"/>
      <c r="AW4" s="499"/>
      <c r="AX4" s="501"/>
      <c r="AY4" s="338" t="s">
        <v>157</v>
      </c>
      <c r="AZ4" s="339"/>
      <c r="BA4" s="339"/>
      <c r="BB4" s="339"/>
      <c r="BC4" s="339"/>
      <c r="BD4" s="339"/>
      <c r="BE4" s="339"/>
      <c r="BF4" s="339"/>
      <c r="BG4" s="339"/>
      <c r="BH4" s="339"/>
      <c r="BI4" s="339"/>
      <c r="BJ4" s="339"/>
      <c r="BK4" s="339"/>
      <c r="BL4" s="339"/>
      <c r="BM4" s="340"/>
      <c r="BN4" s="341">
        <v>8336269</v>
      </c>
      <c r="BO4" s="342"/>
      <c r="BP4" s="342"/>
      <c r="BQ4" s="342"/>
      <c r="BR4" s="342"/>
      <c r="BS4" s="342"/>
      <c r="BT4" s="342"/>
      <c r="BU4" s="343"/>
      <c r="BV4" s="341">
        <v>6101244</v>
      </c>
      <c r="BW4" s="342"/>
      <c r="BX4" s="342"/>
      <c r="BY4" s="342"/>
      <c r="BZ4" s="342"/>
      <c r="CA4" s="342"/>
      <c r="CB4" s="342"/>
      <c r="CC4" s="343"/>
      <c r="CD4" s="344" t="s">
        <v>159</v>
      </c>
      <c r="CE4" s="345"/>
      <c r="CF4" s="345"/>
      <c r="CG4" s="345"/>
      <c r="CH4" s="345"/>
      <c r="CI4" s="345"/>
      <c r="CJ4" s="345"/>
      <c r="CK4" s="345"/>
      <c r="CL4" s="345"/>
      <c r="CM4" s="345"/>
      <c r="CN4" s="345"/>
      <c r="CO4" s="345"/>
      <c r="CP4" s="345"/>
      <c r="CQ4" s="345"/>
      <c r="CR4" s="345"/>
      <c r="CS4" s="346"/>
      <c r="CT4" s="347">
        <v>4.5999999999999996</v>
      </c>
      <c r="CU4" s="348"/>
      <c r="CV4" s="348"/>
      <c r="CW4" s="348"/>
      <c r="CX4" s="348"/>
      <c r="CY4" s="348"/>
      <c r="CZ4" s="348"/>
      <c r="DA4" s="349"/>
      <c r="DB4" s="347">
        <v>2.4</v>
      </c>
      <c r="DC4" s="348"/>
      <c r="DD4" s="348"/>
      <c r="DE4" s="348"/>
      <c r="DF4" s="348"/>
      <c r="DG4" s="348"/>
      <c r="DH4" s="348"/>
      <c r="DI4" s="349"/>
    </row>
    <row r="5" spans="1:119" ht="18.75" customHeight="1" x14ac:dyDescent="0.15">
      <c r="A5" s="2"/>
      <c r="B5" s="488"/>
      <c r="C5" s="489"/>
      <c r="D5" s="489"/>
      <c r="E5" s="490"/>
      <c r="F5" s="490"/>
      <c r="G5" s="490"/>
      <c r="H5" s="490"/>
      <c r="I5" s="490"/>
      <c r="J5" s="490"/>
      <c r="K5" s="490"/>
      <c r="L5" s="490"/>
      <c r="M5" s="490"/>
      <c r="N5" s="490"/>
      <c r="O5" s="490"/>
      <c r="P5" s="490"/>
      <c r="Q5" s="490"/>
      <c r="R5" s="495"/>
      <c r="S5" s="495"/>
      <c r="T5" s="495"/>
      <c r="U5" s="495"/>
      <c r="V5" s="496"/>
      <c r="W5" s="498"/>
      <c r="X5" s="499"/>
      <c r="Y5" s="499"/>
      <c r="Z5" s="499"/>
      <c r="AA5" s="499"/>
      <c r="AB5" s="489"/>
      <c r="AC5" s="495"/>
      <c r="AD5" s="499"/>
      <c r="AE5" s="499"/>
      <c r="AF5" s="499"/>
      <c r="AG5" s="499"/>
      <c r="AH5" s="499"/>
      <c r="AI5" s="499"/>
      <c r="AJ5" s="499"/>
      <c r="AK5" s="499"/>
      <c r="AL5" s="501"/>
      <c r="AM5" s="350" t="s">
        <v>160</v>
      </c>
      <c r="AN5" s="351"/>
      <c r="AO5" s="351"/>
      <c r="AP5" s="351"/>
      <c r="AQ5" s="351"/>
      <c r="AR5" s="351"/>
      <c r="AS5" s="351"/>
      <c r="AT5" s="352"/>
      <c r="AU5" s="353" t="s">
        <v>62</v>
      </c>
      <c r="AV5" s="354"/>
      <c r="AW5" s="354"/>
      <c r="AX5" s="354"/>
      <c r="AY5" s="355" t="s">
        <v>146</v>
      </c>
      <c r="AZ5" s="356"/>
      <c r="BA5" s="356"/>
      <c r="BB5" s="356"/>
      <c r="BC5" s="356"/>
      <c r="BD5" s="356"/>
      <c r="BE5" s="356"/>
      <c r="BF5" s="356"/>
      <c r="BG5" s="356"/>
      <c r="BH5" s="356"/>
      <c r="BI5" s="356"/>
      <c r="BJ5" s="356"/>
      <c r="BK5" s="356"/>
      <c r="BL5" s="356"/>
      <c r="BM5" s="357"/>
      <c r="BN5" s="358">
        <v>8086444</v>
      </c>
      <c r="BO5" s="359"/>
      <c r="BP5" s="359"/>
      <c r="BQ5" s="359"/>
      <c r="BR5" s="359"/>
      <c r="BS5" s="359"/>
      <c r="BT5" s="359"/>
      <c r="BU5" s="360"/>
      <c r="BV5" s="358">
        <v>5884603</v>
      </c>
      <c r="BW5" s="359"/>
      <c r="BX5" s="359"/>
      <c r="BY5" s="359"/>
      <c r="BZ5" s="359"/>
      <c r="CA5" s="359"/>
      <c r="CB5" s="359"/>
      <c r="CC5" s="360"/>
      <c r="CD5" s="361" t="s">
        <v>162</v>
      </c>
      <c r="CE5" s="362"/>
      <c r="CF5" s="362"/>
      <c r="CG5" s="362"/>
      <c r="CH5" s="362"/>
      <c r="CI5" s="362"/>
      <c r="CJ5" s="362"/>
      <c r="CK5" s="362"/>
      <c r="CL5" s="362"/>
      <c r="CM5" s="362"/>
      <c r="CN5" s="362"/>
      <c r="CO5" s="362"/>
      <c r="CP5" s="362"/>
      <c r="CQ5" s="362"/>
      <c r="CR5" s="362"/>
      <c r="CS5" s="363"/>
      <c r="CT5" s="364">
        <v>93.2</v>
      </c>
      <c r="CU5" s="365"/>
      <c r="CV5" s="365"/>
      <c r="CW5" s="365"/>
      <c r="CX5" s="365"/>
      <c r="CY5" s="365"/>
      <c r="CZ5" s="365"/>
      <c r="DA5" s="366"/>
      <c r="DB5" s="364">
        <v>93.4</v>
      </c>
      <c r="DC5" s="365"/>
      <c r="DD5" s="365"/>
      <c r="DE5" s="365"/>
      <c r="DF5" s="365"/>
      <c r="DG5" s="365"/>
      <c r="DH5" s="365"/>
      <c r="DI5" s="366"/>
    </row>
    <row r="6" spans="1:119" ht="18.75" customHeight="1" x14ac:dyDescent="0.15">
      <c r="A6" s="2"/>
      <c r="B6" s="502" t="s">
        <v>163</v>
      </c>
      <c r="C6" s="503"/>
      <c r="D6" s="503"/>
      <c r="E6" s="504"/>
      <c r="F6" s="504"/>
      <c r="G6" s="504"/>
      <c r="H6" s="504"/>
      <c r="I6" s="504"/>
      <c r="J6" s="504"/>
      <c r="K6" s="504"/>
      <c r="L6" s="504" t="s">
        <v>46</v>
      </c>
      <c r="M6" s="504"/>
      <c r="N6" s="504"/>
      <c r="O6" s="504"/>
      <c r="P6" s="504"/>
      <c r="Q6" s="504"/>
      <c r="R6" s="508"/>
      <c r="S6" s="508"/>
      <c r="T6" s="508"/>
      <c r="U6" s="508"/>
      <c r="V6" s="509"/>
      <c r="W6" s="512" t="s">
        <v>168</v>
      </c>
      <c r="X6" s="513"/>
      <c r="Y6" s="513"/>
      <c r="Z6" s="513"/>
      <c r="AA6" s="513"/>
      <c r="AB6" s="503"/>
      <c r="AC6" s="516" t="s">
        <v>169</v>
      </c>
      <c r="AD6" s="517"/>
      <c r="AE6" s="517"/>
      <c r="AF6" s="517"/>
      <c r="AG6" s="517"/>
      <c r="AH6" s="517"/>
      <c r="AI6" s="517"/>
      <c r="AJ6" s="517"/>
      <c r="AK6" s="517"/>
      <c r="AL6" s="518"/>
      <c r="AM6" s="350" t="s">
        <v>74</v>
      </c>
      <c r="AN6" s="351"/>
      <c r="AO6" s="351"/>
      <c r="AP6" s="351"/>
      <c r="AQ6" s="351"/>
      <c r="AR6" s="351"/>
      <c r="AS6" s="351"/>
      <c r="AT6" s="352"/>
      <c r="AU6" s="353" t="s">
        <v>62</v>
      </c>
      <c r="AV6" s="354"/>
      <c r="AW6" s="354"/>
      <c r="AX6" s="354"/>
      <c r="AY6" s="355" t="s">
        <v>174</v>
      </c>
      <c r="AZ6" s="356"/>
      <c r="BA6" s="356"/>
      <c r="BB6" s="356"/>
      <c r="BC6" s="356"/>
      <c r="BD6" s="356"/>
      <c r="BE6" s="356"/>
      <c r="BF6" s="356"/>
      <c r="BG6" s="356"/>
      <c r="BH6" s="356"/>
      <c r="BI6" s="356"/>
      <c r="BJ6" s="356"/>
      <c r="BK6" s="356"/>
      <c r="BL6" s="356"/>
      <c r="BM6" s="357"/>
      <c r="BN6" s="358">
        <v>249825</v>
      </c>
      <c r="BO6" s="359"/>
      <c r="BP6" s="359"/>
      <c r="BQ6" s="359"/>
      <c r="BR6" s="359"/>
      <c r="BS6" s="359"/>
      <c r="BT6" s="359"/>
      <c r="BU6" s="360"/>
      <c r="BV6" s="358">
        <v>216641</v>
      </c>
      <c r="BW6" s="359"/>
      <c r="BX6" s="359"/>
      <c r="BY6" s="359"/>
      <c r="BZ6" s="359"/>
      <c r="CA6" s="359"/>
      <c r="CB6" s="359"/>
      <c r="CC6" s="360"/>
      <c r="CD6" s="361" t="s">
        <v>175</v>
      </c>
      <c r="CE6" s="362"/>
      <c r="CF6" s="362"/>
      <c r="CG6" s="362"/>
      <c r="CH6" s="362"/>
      <c r="CI6" s="362"/>
      <c r="CJ6" s="362"/>
      <c r="CK6" s="362"/>
      <c r="CL6" s="362"/>
      <c r="CM6" s="362"/>
      <c r="CN6" s="362"/>
      <c r="CO6" s="362"/>
      <c r="CP6" s="362"/>
      <c r="CQ6" s="362"/>
      <c r="CR6" s="362"/>
      <c r="CS6" s="363"/>
      <c r="CT6" s="367">
        <v>97.3</v>
      </c>
      <c r="CU6" s="368"/>
      <c r="CV6" s="368"/>
      <c r="CW6" s="368"/>
      <c r="CX6" s="368"/>
      <c r="CY6" s="368"/>
      <c r="CZ6" s="368"/>
      <c r="DA6" s="369"/>
      <c r="DB6" s="367">
        <v>97.5</v>
      </c>
      <c r="DC6" s="368"/>
      <c r="DD6" s="368"/>
      <c r="DE6" s="368"/>
      <c r="DF6" s="368"/>
      <c r="DG6" s="368"/>
      <c r="DH6" s="368"/>
      <c r="DI6" s="369"/>
    </row>
    <row r="7" spans="1:119" ht="18.75" customHeight="1" x14ac:dyDescent="0.15">
      <c r="A7" s="2"/>
      <c r="B7" s="485"/>
      <c r="C7" s="486"/>
      <c r="D7" s="486"/>
      <c r="E7" s="487"/>
      <c r="F7" s="487"/>
      <c r="G7" s="487"/>
      <c r="H7" s="487"/>
      <c r="I7" s="487"/>
      <c r="J7" s="487"/>
      <c r="K7" s="487"/>
      <c r="L7" s="487"/>
      <c r="M7" s="487"/>
      <c r="N7" s="487"/>
      <c r="O7" s="487"/>
      <c r="P7" s="487"/>
      <c r="Q7" s="487"/>
      <c r="R7" s="493"/>
      <c r="S7" s="493"/>
      <c r="T7" s="493"/>
      <c r="U7" s="493"/>
      <c r="V7" s="494"/>
      <c r="W7" s="497"/>
      <c r="X7" s="468"/>
      <c r="Y7" s="468"/>
      <c r="Z7" s="468"/>
      <c r="AA7" s="468"/>
      <c r="AB7" s="486"/>
      <c r="AC7" s="519"/>
      <c r="AD7" s="467"/>
      <c r="AE7" s="467"/>
      <c r="AF7" s="467"/>
      <c r="AG7" s="467"/>
      <c r="AH7" s="467"/>
      <c r="AI7" s="467"/>
      <c r="AJ7" s="467"/>
      <c r="AK7" s="467"/>
      <c r="AL7" s="520"/>
      <c r="AM7" s="350" t="s">
        <v>176</v>
      </c>
      <c r="AN7" s="351"/>
      <c r="AO7" s="351"/>
      <c r="AP7" s="351"/>
      <c r="AQ7" s="351"/>
      <c r="AR7" s="351"/>
      <c r="AS7" s="351"/>
      <c r="AT7" s="352"/>
      <c r="AU7" s="353" t="s">
        <v>62</v>
      </c>
      <c r="AV7" s="354"/>
      <c r="AW7" s="354"/>
      <c r="AX7" s="354"/>
      <c r="AY7" s="355" t="s">
        <v>177</v>
      </c>
      <c r="AZ7" s="356"/>
      <c r="BA7" s="356"/>
      <c r="BB7" s="356"/>
      <c r="BC7" s="356"/>
      <c r="BD7" s="356"/>
      <c r="BE7" s="356"/>
      <c r="BF7" s="356"/>
      <c r="BG7" s="356"/>
      <c r="BH7" s="356"/>
      <c r="BI7" s="356"/>
      <c r="BJ7" s="356"/>
      <c r="BK7" s="356"/>
      <c r="BL7" s="356"/>
      <c r="BM7" s="357"/>
      <c r="BN7" s="358">
        <v>63514</v>
      </c>
      <c r="BO7" s="359"/>
      <c r="BP7" s="359"/>
      <c r="BQ7" s="359"/>
      <c r="BR7" s="359"/>
      <c r="BS7" s="359"/>
      <c r="BT7" s="359"/>
      <c r="BU7" s="360"/>
      <c r="BV7" s="358">
        <v>122759</v>
      </c>
      <c r="BW7" s="359"/>
      <c r="BX7" s="359"/>
      <c r="BY7" s="359"/>
      <c r="BZ7" s="359"/>
      <c r="CA7" s="359"/>
      <c r="CB7" s="359"/>
      <c r="CC7" s="360"/>
      <c r="CD7" s="361" t="s">
        <v>178</v>
      </c>
      <c r="CE7" s="362"/>
      <c r="CF7" s="362"/>
      <c r="CG7" s="362"/>
      <c r="CH7" s="362"/>
      <c r="CI7" s="362"/>
      <c r="CJ7" s="362"/>
      <c r="CK7" s="362"/>
      <c r="CL7" s="362"/>
      <c r="CM7" s="362"/>
      <c r="CN7" s="362"/>
      <c r="CO7" s="362"/>
      <c r="CP7" s="362"/>
      <c r="CQ7" s="362"/>
      <c r="CR7" s="362"/>
      <c r="CS7" s="363"/>
      <c r="CT7" s="358">
        <v>4071959</v>
      </c>
      <c r="CU7" s="359"/>
      <c r="CV7" s="359"/>
      <c r="CW7" s="359"/>
      <c r="CX7" s="359"/>
      <c r="CY7" s="359"/>
      <c r="CZ7" s="359"/>
      <c r="DA7" s="360"/>
      <c r="DB7" s="358">
        <v>3951718</v>
      </c>
      <c r="DC7" s="359"/>
      <c r="DD7" s="359"/>
      <c r="DE7" s="359"/>
      <c r="DF7" s="359"/>
      <c r="DG7" s="359"/>
      <c r="DH7" s="359"/>
      <c r="DI7" s="360"/>
    </row>
    <row r="8" spans="1:119" ht="18.75" customHeight="1" x14ac:dyDescent="0.15">
      <c r="A8" s="2"/>
      <c r="B8" s="505"/>
      <c r="C8" s="506"/>
      <c r="D8" s="506"/>
      <c r="E8" s="507"/>
      <c r="F8" s="507"/>
      <c r="G8" s="507"/>
      <c r="H8" s="507"/>
      <c r="I8" s="507"/>
      <c r="J8" s="507"/>
      <c r="K8" s="507"/>
      <c r="L8" s="507"/>
      <c r="M8" s="507"/>
      <c r="N8" s="507"/>
      <c r="O8" s="507"/>
      <c r="P8" s="507"/>
      <c r="Q8" s="507"/>
      <c r="R8" s="510"/>
      <c r="S8" s="510"/>
      <c r="T8" s="510"/>
      <c r="U8" s="510"/>
      <c r="V8" s="511"/>
      <c r="W8" s="514"/>
      <c r="X8" s="515"/>
      <c r="Y8" s="515"/>
      <c r="Z8" s="515"/>
      <c r="AA8" s="515"/>
      <c r="AB8" s="506"/>
      <c r="AC8" s="521"/>
      <c r="AD8" s="522"/>
      <c r="AE8" s="522"/>
      <c r="AF8" s="522"/>
      <c r="AG8" s="522"/>
      <c r="AH8" s="522"/>
      <c r="AI8" s="522"/>
      <c r="AJ8" s="522"/>
      <c r="AK8" s="522"/>
      <c r="AL8" s="523"/>
      <c r="AM8" s="350" t="s">
        <v>179</v>
      </c>
      <c r="AN8" s="351"/>
      <c r="AO8" s="351"/>
      <c r="AP8" s="351"/>
      <c r="AQ8" s="351"/>
      <c r="AR8" s="351"/>
      <c r="AS8" s="351"/>
      <c r="AT8" s="352"/>
      <c r="AU8" s="353" t="s">
        <v>62</v>
      </c>
      <c r="AV8" s="354"/>
      <c r="AW8" s="354"/>
      <c r="AX8" s="354"/>
      <c r="AY8" s="355" t="s">
        <v>182</v>
      </c>
      <c r="AZ8" s="356"/>
      <c r="BA8" s="356"/>
      <c r="BB8" s="356"/>
      <c r="BC8" s="356"/>
      <c r="BD8" s="356"/>
      <c r="BE8" s="356"/>
      <c r="BF8" s="356"/>
      <c r="BG8" s="356"/>
      <c r="BH8" s="356"/>
      <c r="BI8" s="356"/>
      <c r="BJ8" s="356"/>
      <c r="BK8" s="356"/>
      <c r="BL8" s="356"/>
      <c r="BM8" s="357"/>
      <c r="BN8" s="358">
        <v>186311</v>
      </c>
      <c r="BO8" s="359"/>
      <c r="BP8" s="359"/>
      <c r="BQ8" s="359"/>
      <c r="BR8" s="359"/>
      <c r="BS8" s="359"/>
      <c r="BT8" s="359"/>
      <c r="BU8" s="360"/>
      <c r="BV8" s="358">
        <v>93882</v>
      </c>
      <c r="BW8" s="359"/>
      <c r="BX8" s="359"/>
      <c r="BY8" s="359"/>
      <c r="BZ8" s="359"/>
      <c r="CA8" s="359"/>
      <c r="CB8" s="359"/>
      <c r="CC8" s="360"/>
      <c r="CD8" s="361" t="s">
        <v>183</v>
      </c>
      <c r="CE8" s="362"/>
      <c r="CF8" s="362"/>
      <c r="CG8" s="362"/>
      <c r="CH8" s="362"/>
      <c r="CI8" s="362"/>
      <c r="CJ8" s="362"/>
      <c r="CK8" s="362"/>
      <c r="CL8" s="362"/>
      <c r="CM8" s="362"/>
      <c r="CN8" s="362"/>
      <c r="CO8" s="362"/>
      <c r="CP8" s="362"/>
      <c r="CQ8" s="362"/>
      <c r="CR8" s="362"/>
      <c r="CS8" s="363"/>
      <c r="CT8" s="370">
        <v>0.47</v>
      </c>
      <c r="CU8" s="371"/>
      <c r="CV8" s="371"/>
      <c r="CW8" s="371"/>
      <c r="CX8" s="371"/>
      <c r="CY8" s="371"/>
      <c r="CZ8" s="371"/>
      <c r="DA8" s="372"/>
      <c r="DB8" s="370">
        <v>0.47</v>
      </c>
      <c r="DC8" s="371"/>
      <c r="DD8" s="371"/>
      <c r="DE8" s="371"/>
      <c r="DF8" s="371"/>
      <c r="DG8" s="371"/>
      <c r="DH8" s="371"/>
      <c r="DI8" s="372"/>
    </row>
    <row r="9" spans="1:119" ht="18.75" customHeight="1" x14ac:dyDescent="0.15">
      <c r="A9" s="2"/>
      <c r="B9" s="332" t="s">
        <v>19</v>
      </c>
      <c r="C9" s="333"/>
      <c r="D9" s="333"/>
      <c r="E9" s="333"/>
      <c r="F9" s="333"/>
      <c r="G9" s="333"/>
      <c r="H9" s="333"/>
      <c r="I9" s="333"/>
      <c r="J9" s="333"/>
      <c r="K9" s="430"/>
      <c r="L9" s="383" t="s">
        <v>12</v>
      </c>
      <c r="M9" s="384"/>
      <c r="N9" s="384"/>
      <c r="O9" s="384"/>
      <c r="P9" s="384"/>
      <c r="Q9" s="385"/>
      <c r="R9" s="386">
        <v>14483</v>
      </c>
      <c r="S9" s="387"/>
      <c r="T9" s="387"/>
      <c r="U9" s="387"/>
      <c r="V9" s="388"/>
      <c r="W9" s="335" t="s">
        <v>185</v>
      </c>
      <c r="X9" s="336"/>
      <c r="Y9" s="336"/>
      <c r="Z9" s="336"/>
      <c r="AA9" s="336"/>
      <c r="AB9" s="336"/>
      <c r="AC9" s="336"/>
      <c r="AD9" s="336"/>
      <c r="AE9" s="336"/>
      <c r="AF9" s="336"/>
      <c r="AG9" s="336"/>
      <c r="AH9" s="336"/>
      <c r="AI9" s="336"/>
      <c r="AJ9" s="336"/>
      <c r="AK9" s="336"/>
      <c r="AL9" s="337"/>
      <c r="AM9" s="350" t="s">
        <v>186</v>
      </c>
      <c r="AN9" s="351"/>
      <c r="AO9" s="351"/>
      <c r="AP9" s="351"/>
      <c r="AQ9" s="351"/>
      <c r="AR9" s="351"/>
      <c r="AS9" s="351"/>
      <c r="AT9" s="352"/>
      <c r="AU9" s="353" t="s">
        <v>62</v>
      </c>
      <c r="AV9" s="354"/>
      <c r="AW9" s="354"/>
      <c r="AX9" s="354"/>
      <c r="AY9" s="355" t="s">
        <v>64</v>
      </c>
      <c r="AZ9" s="356"/>
      <c r="BA9" s="356"/>
      <c r="BB9" s="356"/>
      <c r="BC9" s="356"/>
      <c r="BD9" s="356"/>
      <c r="BE9" s="356"/>
      <c r="BF9" s="356"/>
      <c r="BG9" s="356"/>
      <c r="BH9" s="356"/>
      <c r="BI9" s="356"/>
      <c r="BJ9" s="356"/>
      <c r="BK9" s="356"/>
      <c r="BL9" s="356"/>
      <c r="BM9" s="357"/>
      <c r="BN9" s="358">
        <v>92429</v>
      </c>
      <c r="BO9" s="359"/>
      <c r="BP9" s="359"/>
      <c r="BQ9" s="359"/>
      <c r="BR9" s="359"/>
      <c r="BS9" s="359"/>
      <c r="BT9" s="359"/>
      <c r="BU9" s="360"/>
      <c r="BV9" s="358">
        <v>-19797</v>
      </c>
      <c r="BW9" s="359"/>
      <c r="BX9" s="359"/>
      <c r="BY9" s="359"/>
      <c r="BZ9" s="359"/>
      <c r="CA9" s="359"/>
      <c r="CB9" s="359"/>
      <c r="CC9" s="360"/>
      <c r="CD9" s="361" t="s">
        <v>68</v>
      </c>
      <c r="CE9" s="362"/>
      <c r="CF9" s="362"/>
      <c r="CG9" s="362"/>
      <c r="CH9" s="362"/>
      <c r="CI9" s="362"/>
      <c r="CJ9" s="362"/>
      <c r="CK9" s="362"/>
      <c r="CL9" s="362"/>
      <c r="CM9" s="362"/>
      <c r="CN9" s="362"/>
      <c r="CO9" s="362"/>
      <c r="CP9" s="362"/>
      <c r="CQ9" s="362"/>
      <c r="CR9" s="362"/>
      <c r="CS9" s="363"/>
      <c r="CT9" s="364">
        <v>12.1</v>
      </c>
      <c r="CU9" s="365"/>
      <c r="CV9" s="365"/>
      <c r="CW9" s="365"/>
      <c r="CX9" s="365"/>
      <c r="CY9" s="365"/>
      <c r="CZ9" s="365"/>
      <c r="DA9" s="366"/>
      <c r="DB9" s="364">
        <v>13.4</v>
      </c>
      <c r="DC9" s="365"/>
      <c r="DD9" s="365"/>
      <c r="DE9" s="365"/>
      <c r="DF9" s="365"/>
      <c r="DG9" s="365"/>
      <c r="DH9" s="365"/>
      <c r="DI9" s="366"/>
    </row>
    <row r="10" spans="1:119" ht="18.75" customHeight="1" x14ac:dyDescent="0.15">
      <c r="A10" s="2"/>
      <c r="B10" s="332"/>
      <c r="C10" s="333"/>
      <c r="D10" s="333"/>
      <c r="E10" s="333"/>
      <c r="F10" s="333"/>
      <c r="G10" s="333"/>
      <c r="H10" s="333"/>
      <c r="I10" s="333"/>
      <c r="J10" s="333"/>
      <c r="K10" s="430"/>
      <c r="L10" s="373" t="s">
        <v>189</v>
      </c>
      <c r="M10" s="351"/>
      <c r="N10" s="351"/>
      <c r="O10" s="351"/>
      <c r="P10" s="351"/>
      <c r="Q10" s="352"/>
      <c r="R10" s="374">
        <v>15317</v>
      </c>
      <c r="S10" s="375"/>
      <c r="T10" s="375"/>
      <c r="U10" s="375"/>
      <c r="V10" s="376"/>
      <c r="W10" s="497"/>
      <c r="X10" s="468"/>
      <c r="Y10" s="468"/>
      <c r="Z10" s="468"/>
      <c r="AA10" s="468"/>
      <c r="AB10" s="468"/>
      <c r="AC10" s="468"/>
      <c r="AD10" s="468"/>
      <c r="AE10" s="468"/>
      <c r="AF10" s="468"/>
      <c r="AG10" s="468"/>
      <c r="AH10" s="468"/>
      <c r="AI10" s="468"/>
      <c r="AJ10" s="468"/>
      <c r="AK10" s="468"/>
      <c r="AL10" s="500"/>
      <c r="AM10" s="350" t="s">
        <v>190</v>
      </c>
      <c r="AN10" s="351"/>
      <c r="AO10" s="351"/>
      <c r="AP10" s="351"/>
      <c r="AQ10" s="351"/>
      <c r="AR10" s="351"/>
      <c r="AS10" s="351"/>
      <c r="AT10" s="352"/>
      <c r="AU10" s="353" t="s">
        <v>62</v>
      </c>
      <c r="AV10" s="354"/>
      <c r="AW10" s="354"/>
      <c r="AX10" s="354"/>
      <c r="AY10" s="355" t="s">
        <v>193</v>
      </c>
      <c r="AZ10" s="356"/>
      <c r="BA10" s="356"/>
      <c r="BB10" s="356"/>
      <c r="BC10" s="356"/>
      <c r="BD10" s="356"/>
      <c r="BE10" s="356"/>
      <c r="BF10" s="356"/>
      <c r="BG10" s="356"/>
      <c r="BH10" s="356"/>
      <c r="BI10" s="356"/>
      <c r="BJ10" s="356"/>
      <c r="BK10" s="356"/>
      <c r="BL10" s="356"/>
      <c r="BM10" s="357"/>
      <c r="BN10" s="358">
        <v>47043</v>
      </c>
      <c r="BO10" s="359"/>
      <c r="BP10" s="359"/>
      <c r="BQ10" s="359"/>
      <c r="BR10" s="359"/>
      <c r="BS10" s="359"/>
      <c r="BT10" s="359"/>
      <c r="BU10" s="360"/>
      <c r="BV10" s="358">
        <v>56919</v>
      </c>
      <c r="BW10" s="359"/>
      <c r="BX10" s="359"/>
      <c r="BY10" s="359"/>
      <c r="BZ10" s="359"/>
      <c r="CA10" s="359"/>
      <c r="CB10" s="359"/>
      <c r="CC10" s="360"/>
      <c r="CD10" s="22" t="s">
        <v>194</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32"/>
      <c r="C11" s="333"/>
      <c r="D11" s="333"/>
      <c r="E11" s="333"/>
      <c r="F11" s="333"/>
      <c r="G11" s="333"/>
      <c r="H11" s="333"/>
      <c r="I11" s="333"/>
      <c r="J11" s="333"/>
      <c r="K11" s="430"/>
      <c r="L11" s="377" t="s">
        <v>197</v>
      </c>
      <c r="M11" s="378"/>
      <c r="N11" s="378"/>
      <c r="O11" s="378"/>
      <c r="P11" s="378"/>
      <c r="Q11" s="379"/>
      <c r="R11" s="380" t="s">
        <v>192</v>
      </c>
      <c r="S11" s="381"/>
      <c r="T11" s="381"/>
      <c r="U11" s="381"/>
      <c r="V11" s="382"/>
      <c r="W11" s="497"/>
      <c r="X11" s="468"/>
      <c r="Y11" s="468"/>
      <c r="Z11" s="468"/>
      <c r="AA11" s="468"/>
      <c r="AB11" s="468"/>
      <c r="AC11" s="468"/>
      <c r="AD11" s="468"/>
      <c r="AE11" s="468"/>
      <c r="AF11" s="468"/>
      <c r="AG11" s="468"/>
      <c r="AH11" s="468"/>
      <c r="AI11" s="468"/>
      <c r="AJ11" s="468"/>
      <c r="AK11" s="468"/>
      <c r="AL11" s="500"/>
      <c r="AM11" s="350" t="s">
        <v>198</v>
      </c>
      <c r="AN11" s="351"/>
      <c r="AO11" s="351"/>
      <c r="AP11" s="351"/>
      <c r="AQ11" s="351"/>
      <c r="AR11" s="351"/>
      <c r="AS11" s="351"/>
      <c r="AT11" s="352"/>
      <c r="AU11" s="353" t="s">
        <v>62</v>
      </c>
      <c r="AV11" s="354"/>
      <c r="AW11" s="354"/>
      <c r="AX11" s="354"/>
      <c r="AY11" s="355" t="s">
        <v>199</v>
      </c>
      <c r="AZ11" s="356"/>
      <c r="BA11" s="356"/>
      <c r="BB11" s="356"/>
      <c r="BC11" s="356"/>
      <c r="BD11" s="356"/>
      <c r="BE11" s="356"/>
      <c r="BF11" s="356"/>
      <c r="BG11" s="356"/>
      <c r="BH11" s="356"/>
      <c r="BI11" s="356"/>
      <c r="BJ11" s="356"/>
      <c r="BK11" s="356"/>
      <c r="BL11" s="356"/>
      <c r="BM11" s="357"/>
      <c r="BN11" s="358">
        <v>6207</v>
      </c>
      <c r="BO11" s="359"/>
      <c r="BP11" s="359"/>
      <c r="BQ11" s="359"/>
      <c r="BR11" s="359"/>
      <c r="BS11" s="359"/>
      <c r="BT11" s="359"/>
      <c r="BU11" s="360"/>
      <c r="BV11" s="358">
        <v>0</v>
      </c>
      <c r="BW11" s="359"/>
      <c r="BX11" s="359"/>
      <c r="BY11" s="359"/>
      <c r="BZ11" s="359"/>
      <c r="CA11" s="359"/>
      <c r="CB11" s="359"/>
      <c r="CC11" s="360"/>
      <c r="CD11" s="361" t="s">
        <v>202</v>
      </c>
      <c r="CE11" s="362"/>
      <c r="CF11" s="362"/>
      <c r="CG11" s="362"/>
      <c r="CH11" s="362"/>
      <c r="CI11" s="362"/>
      <c r="CJ11" s="362"/>
      <c r="CK11" s="362"/>
      <c r="CL11" s="362"/>
      <c r="CM11" s="362"/>
      <c r="CN11" s="362"/>
      <c r="CO11" s="362"/>
      <c r="CP11" s="362"/>
      <c r="CQ11" s="362"/>
      <c r="CR11" s="362"/>
      <c r="CS11" s="363"/>
      <c r="CT11" s="370" t="s">
        <v>203</v>
      </c>
      <c r="CU11" s="371"/>
      <c r="CV11" s="371"/>
      <c r="CW11" s="371"/>
      <c r="CX11" s="371"/>
      <c r="CY11" s="371"/>
      <c r="CZ11" s="371"/>
      <c r="DA11" s="372"/>
      <c r="DB11" s="370" t="s">
        <v>203</v>
      </c>
      <c r="DC11" s="371"/>
      <c r="DD11" s="371"/>
      <c r="DE11" s="371"/>
      <c r="DF11" s="371"/>
      <c r="DG11" s="371"/>
      <c r="DH11" s="371"/>
      <c r="DI11" s="372"/>
    </row>
    <row r="12" spans="1:119" ht="18.75" customHeight="1" x14ac:dyDescent="0.15">
      <c r="A12" s="2"/>
      <c r="B12" s="524" t="s">
        <v>205</v>
      </c>
      <c r="C12" s="525"/>
      <c r="D12" s="525"/>
      <c r="E12" s="525"/>
      <c r="F12" s="525"/>
      <c r="G12" s="525"/>
      <c r="H12" s="525"/>
      <c r="I12" s="525"/>
      <c r="J12" s="525"/>
      <c r="K12" s="526"/>
      <c r="L12" s="396" t="s">
        <v>206</v>
      </c>
      <c r="M12" s="397"/>
      <c r="N12" s="397"/>
      <c r="O12" s="397"/>
      <c r="P12" s="397"/>
      <c r="Q12" s="398"/>
      <c r="R12" s="399">
        <v>15002</v>
      </c>
      <c r="S12" s="400"/>
      <c r="T12" s="400"/>
      <c r="U12" s="400"/>
      <c r="V12" s="401"/>
      <c r="W12" s="402" t="s">
        <v>5</v>
      </c>
      <c r="X12" s="354"/>
      <c r="Y12" s="354"/>
      <c r="Z12" s="354"/>
      <c r="AA12" s="354"/>
      <c r="AB12" s="403"/>
      <c r="AC12" s="404" t="s">
        <v>208</v>
      </c>
      <c r="AD12" s="405"/>
      <c r="AE12" s="405"/>
      <c r="AF12" s="405"/>
      <c r="AG12" s="406"/>
      <c r="AH12" s="404" t="s">
        <v>211</v>
      </c>
      <c r="AI12" s="405"/>
      <c r="AJ12" s="405"/>
      <c r="AK12" s="405"/>
      <c r="AL12" s="407"/>
      <c r="AM12" s="350" t="s">
        <v>213</v>
      </c>
      <c r="AN12" s="351"/>
      <c r="AO12" s="351"/>
      <c r="AP12" s="351"/>
      <c r="AQ12" s="351"/>
      <c r="AR12" s="351"/>
      <c r="AS12" s="351"/>
      <c r="AT12" s="352"/>
      <c r="AU12" s="353" t="s">
        <v>62</v>
      </c>
      <c r="AV12" s="354"/>
      <c r="AW12" s="354"/>
      <c r="AX12" s="354"/>
      <c r="AY12" s="355" t="s">
        <v>216</v>
      </c>
      <c r="AZ12" s="356"/>
      <c r="BA12" s="356"/>
      <c r="BB12" s="356"/>
      <c r="BC12" s="356"/>
      <c r="BD12" s="356"/>
      <c r="BE12" s="356"/>
      <c r="BF12" s="356"/>
      <c r="BG12" s="356"/>
      <c r="BH12" s="356"/>
      <c r="BI12" s="356"/>
      <c r="BJ12" s="356"/>
      <c r="BK12" s="356"/>
      <c r="BL12" s="356"/>
      <c r="BM12" s="357"/>
      <c r="BN12" s="358">
        <v>105000</v>
      </c>
      <c r="BO12" s="359"/>
      <c r="BP12" s="359"/>
      <c r="BQ12" s="359"/>
      <c r="BR12" s="359"/>
      <c r="BS12" s="359"/>
      <c r="BT12" s="359"/>
      <c r="BU12" s="360"/>
      <c r="BV12" s="358">
        <v>34000</v>
      </c>
      <c r="BW12" s="359"/>
      <c r="BX12" s="359"/>
      <c r="BY12" s="359"/>
      <c r="BZ12" s="359"/>
      <c r="CA12" s="359"/>
      <c r="CB12" s="359"/>
      <c r="CC12" s="360"/>
      <c r="CD12" s="361" t="s">
        <v>217</v>
      </c>
      <c r="CE12" s="362"/>
      <c r="CF12" s="362"/>
      <c r="CG12" s="362"/>
      <c r="CH12" s="362"/>
      <c r="CI12" s="362"/>
      <c r="CJ12" s="362"/>
      <c r="CK12" s="362"/>
      <c r="CL12" s="362"/>
      <c r="CM12" s="362"/>
      <c r="CN12" s="362"/>
      <c r="CO12" s="362"/>
      <c r="CP12" s="362"/>
      <c r="CQ12" s="362"/>
      <c r="CR12" s="362"/>
      <c r="CS12" s="363"/>
      <c r="CT12" s="370" t="s">
        <v>203</v>
      </c>
      <c r="CU12" s="371"/>
      <c r="CV12" s="371"/>
      <c r="CW12" s="371"/>
      <c r="CX12" s="371"/>
      <c r="CY12" s="371"/>
      <c r="CZ12" s="371"/>
      <c r="DA12" s="372"/>
      <c r="DB12" s="370" t="s">
        <v>203</v>
      </c>
      <c r="DC12" s="371"/>
      <c r="DD12" s="371"/>
      <c r="DE12" s="371"/>
      <c r="DF12" s="371"/>
      <c r="DG12" s="371"/>
      <c r="DH12" s="371"/>
      <c r="DI12" s="372"/>
    </row>
    <row r="13" spans="1:119" ht="18.75" customHeight="1" x14ac:dyDescent="0.15">
      <c r="A13" s="2"/>
      <c r="B13" s="527"/>
      <c r="C13" s="528"/>
      <c r="D13" s="528"/>
      <c r="E13" s="528"/>
      <c r="F13" s="528"/>
      <c r="G13" s="528"/>
      <c r="H13" s="528"/>
      <c r="I13" s="528"/>
      <c r="J13" s="528"/>
      <c r="K13" s="529"/>
      <c r="L13" s="14"/>
      <c r="M13" s="389" t="s">
        <v>219</v>
      </c>
      <c r="N13" s="390"/>
      <c r="O13" s="390"/>
      <c r="P13" s="390"/>
      <c r="Q13" s="391"/>
      <c r="R13" s="392">
        <v>14932</v>
      </c>
      <c r="S13" s="393"/>
      <c r="T13" s="393"/>
      <c r="U13" s="393"/>
      <c r="V13" s="394"/>
      <c r="W13" s="512" t="s">
        <v>152</v>
      </c>
      <c r="X13" s="513"/>
      <c r="Y13" s="513"/>
      <c r="Z13" s="513"/>
      <c r="AA13" s="513"/>
      <c r="AB13" s="503"/>
      <c r="AC13" s="374">
        <v>365</v>
      </c>
      <c r="AD13" s="375"/>
      <c r="AE13" s="375"/>
      <c r="AF13" s="375"/>
      <c r="AG13" s="395"/>
      <c r="AH13" s="374">
        <v>495</v>
      </c>
      <c r="AI13" s="375"/>
      <c r="AJ13" s="375"/>
      <c r="AK13" s="375"/>
      <c r="AL13" s="376"/>
      <c r="AM13" s="350" t="s">
        <v>221</v>
      </c>
      <c r="AN13" s="351"/>
      <c r="AO13" s="351"/>
      <c r="AP13" s="351"/>
      <c r="AQ13" s="351"/>
      <c r="AR13" s="351"/>
      <c r="AS13" s="351"/>
      <c r="AT13" s="352"/>
      <c r="AU13" s="353" t="s">
        <v>223</v>
      </c>
      <c r="AV13" s="354"/>
      <c r="AW13" s="354"/>
      <c r="AX13" s="354"/>
      <c r="AY13" s="355" t="s">
        <v>225</v>
      </c>
      <c r="AZ13" s="356"/>
      <c r="BA13" s="356"/>
      <c r="BB13" s="356"/>
      <c r="BC13" s="356"/>
      <c r="BD13" s="356"/>
      <c r="BE13" s="356"/>
      <c r="BF13" s="356"/>
      <c r="BG13" s="356"/>
      <c r="BH13" s="356"/>
      <c r="BI13" s="356"/>
      <c r="BJ13" s="356"/>
      <c r="BK13" s="356"/>
      <c r="BL13" s="356"/>
      <c r="BM13" s="357"/>
      <c r="BN13" s="358">
        <v>40679</v>
      </c>
      <c r="BO13" s="359"/>
      <c r="BP13" s="359"/>
      <c r="BQ13" s="359"/>
      <c r="BR13" s="359"/>
      <c r="BS13" s="359"/>
      <c r="BT13" s="359"/>
      <c r="BU13" s="360"/>
      <c r="BV13" s="358">
        <v>3122</v>
      </c>
      <c r="BW13" s="359"/>
      <c r="BX13" s="359"/>
      <c r="BY13" s="359"/>
      <c r="BZ13" s="359"/>
      <c r="CA13" s="359"/>
      <c r="CB13" s="359"/>
      <c r="CC13" s="360"/>
      <c r="CD13" s="361" t="s">
        <v>226</v>
      </c>
      <c r="CE13" s="362"/>
      <c r="CF13" s="362"/>
      <c r="CG13" s="362"/>
      <c r="CH13" s="362"/>
      <c r="CI13" s="362"/>
      <c r="CJ13" s="362"/>
      <c r="CK13" s="362"/>
      <c r="CL13" s="362"/>
      <c r="CM13" s="362"/>
      <c r="CN13" s="362"/>
      <c r="CO13" s="362"/>
      <c r="CP13" s="362"/>
      <c r="CQ13" s="362"/>
      <c r="CR13" s="362"/>
      <c r="CS13" s="363"/>
      <c r="CT13" s="364">
        <v>11.1</v>
      </c>
      <c r="CU13" s="365"/>
      <c r="CV13" s="365"/>
      <c r="CW13" s="365"/>
      <c r="CX13" s="365"/>
      <c r="CY13" s="365"/>
      <c r="CZ13" s="365"/>
      <c r="DA13" s="366"/>
      <c r="DB13" s="364">
        <v>11.8</v>
      </c>
      <c r="DC13" s="365"/>
      <c r="DD13" s="365"/>
      <c r="DE13" s="365"/>
      <c r="DF13" s="365"/>
      <c r="DG13" s="365"/>
      <c r="DH13" s="365"/>
      <c r="DI13" s="366"/>
    </row>
    <row r="14" spans="1:119" ht="18.75" customHeight="1" x14ac:dyDescent="0.15">
      <c r="A14" s="2"/>
      <c r="B14" s="527"/>
      <c r="C14" s="528"/>
      <c r="D14" s="528"/>
      <c r="E14" s="528"/>
      <c r="F14" s="528"/>
      <c r="G14" s="528"/>
      <c r="H14" s="528"/>
      <c r="I14" s="528"/>
      <c r="J14" s="528"/>
      <c r="K14" s="529"/>
      <c r="L14" s="414" t="s">
        <v>227</v>
      </c>
      <c r="M14" s="415"/>
      <c r="N14" s="415"/>
      <c r="O14" s="415"/>
      <c r="P14" s="415"/>
      <c r="Q14" s="416"/>
      <c r="R14" s="392">
        <v>15158</v>
      </c>
      <c r="S14" s="393"/>
      <c r="T14" s="393"/>
      <c r="U14" s="393"/>
      <c r="V14" s="394"/>
      <c r="W14" s="498"/>
      <c r="X14" s="499"/>
      <c r="Y14" s="499"/>
      <c r="Z14" s="499"/>
      <c r="AA14" s="499"/>
      <c r="AB14" s="489"/>
      <c r="AC14" s="417">
        <v>5.3</v>
      </c>
      <c r="AD14" s="418"/>
      <c r="AE14" s="418"/>
      <c r="AF14" s="418"/>
      <c r="AG14" s="419"/>
      <c r="AH14" s="417">
        <v>6.8</v>
      </c>
      <c r="AI14" s="418"/>
      <c r="AJ14" s="418"/>
      <c r="AK14" s="418"/>
      <c r="AL14" s="420"/>
      <c r="AM14" s="350"/>
      <c r="AN14" s="351"/>
      <c r="AO14" s="351"/>
      <c r="AP14" s="351"/>
      <c r="AQ14" s="351"/>
      <c r="AR14" s="351"/>
      <c r="AS14" s="351"/>
      <c r="AT14" s="352"/>
      <c r="AU14" s="353"/>
      <c r="AV14" s="354"/>
      <c r="AW14" s="354"/>
      <c r="AX14" s="354"/>
      <c r="AY14" s="355"/>
      <c r="AZ14" s="356"/>
      <c r="BA14" s="356"/>
      <c r="BB14" s="356"/>
      <c r="BC14" s="356"/>
      <c r="BD14" s="356"/>
      <c r="BE14" s="356"/>
      <c r="BF14" s="356"/>
      <c r="BG14" s="356"/>
      <c r="BH14" s="356"/>
      <c r="BI14" s="356"/>
      <c r="BJ14" s="356"/>
      <c r="BK14" s="356"/>
      <c r="BL14" s="356"/>
      <c r="BM14" s="357"/>
      <c r="BN14" s="358"/>
      <c r="BO14" s="359"/>
      <c r="BP14" s="359"/>
      <c r="BQ14" s="359"/>
      <c r="BR14" s="359"/>
      <c r="BS14" s="359"/>
      <c r="BT14" s="359"/>
      <c r="BU14" s="360"/>
      <c r="BV14" s="358"/>
      <c r="BW14" s="359"/>
      <c r="BX14" s="359"/>
      <c r="BY14" s="359"/>
      <c r="BZ14" s="359"/>
      <c r="CA14" s="359"/>
      <c r="CB14" s="359"/>
      <c r="CC14" s="360"/>
      <c r="CD14" s="408" t="s">
        <v>230</v>
      </c>
      <c r="CE14" s="409"/>
      <c r="CF14" s="409"/>
      <c r="CG14" s="409"/>
      <c r="CH14" s="409"/>
      <c r="CI14" s="409"/>
      <c r="CJ14" s="409"/>
      <c r="CK14" s="409"/>
      <c r="CL14" s="409"/>
      <c r="CM14" s="409"/>
      <c r="CN14" s="409"/>
      <c r="CO14" s="409"/>
      <c r="CP14" s="409"/>
      <c r="CQ14" s="409"/>
      <c r="CR14" s="409"/>
      <c r="CS14" s="410"/>
      <c r="CT14" s="411">
        <v>47</v>
      </c>
      <c r="CU14" s="412"/>
      <c r="CV14" s="412"/>
      <c r="CW14" s="412"/>
      <c r="CX14" s="412"/>
      <c r="CY14" s="412"/>
      <c r="CZ14" s="412"/>
      <c r="DA14" s="413"/>
      <c r="DB14" s="411">
        <v>53.4</v>
      </c>
      <c r="DC14" s="412"/>
      <c r="DD14" s="412"/>
      <c r="DE14" s="412"/>
      <c r="DF14" s="412"/>
      <c r="DG14" s="412"/>
      <c r="DH14" s="412"/>
      <c r="DI14" s="413"/>
    </row>
    <row r="15" spans="1:119" ht="18.75" customHeight="1" x14ac:dyDescent="0.15">
      <c r="A15" s="2"/>
      <c r="B15" s="527"/>
      <c r="C15" s="528"/>
      <c r="D15" s="528"/>
      <c r="E15" s="528"/>
      <c r="F15" s="528"/>
      <c r="G15" s="528"/>
      <c r="H15" s="528"/>
      <c r="I15" s="528"/>
      <c r="J15" s="528"/>
      <c r="K15" s="529"/>
      <c r="L15" s="14"/>
      <c r="M15" s="389" t="s">
        <v>219</v>
      </c>
      <c r="N15" s="390"/>
      <c r="O15" s="390"/>
      <c r="P15" s="390"/>
      <c r="Q15" s="391"/>
      <c r="R15" s="392">
        <v>15087</v>
      </c>
      <c r="S15" s="393"/>
      <c r="T15" s="393"/>
      <c r="U15" s="393"/>
      <c r="V15" s="394"/>
      <c r="W15" s="512" t="s">
        <v>7</v>
      </c>
      <c r="X15" s="513"/>
      <c r="Y15" s="513"/>
      <c r="Z15" s="513"/>
      <c r="AA15" s="513"/>
      <c r="AB15" s="503"/>
      <c r="AC15" s="374">
        <v>2132</v>
      </c>
      <c r="AD15" s="375"/>
      <c r="AE15" s="375"/>
      <c r="AF15" s="375"/>
      <c r="AG15" s="395"/>
      <c r="AH15" s="374">
        <v>2409</v>
      </c>
      <c r="AI15" s="375"/>
      <c r="AJ15" s="375"/>
      <c r="AK15" s="375"/>
      <c r="AL15" s="376"/>
      <c r="AM15" s="350"/>
      <c r="AN15" s="351"/>
      <c r="AO15" s="351"/>
      <c r="AP15" s="351"/>
      <c r="AQ15" s="351"/>
      <c r="AR15" s="351"/>
      <c r="AS15" s="351"/>
      <c r="AT15" s="352"/>
      <c r="AU15" s="353"/>
      <c r="AV15" s="354"/>
      <c r="AW15" s="354"/>
      <c r="AX15" s="354"/>
      <c r="AY15" s="338" t="s">
        <v>232</v>
      </c>
      <c r="AZ15" s="339"/>
      <c r="BA15" s="339"/>
      <c r="BB15" s="339"/>
      <c r="BC15" s="339"/>
      <c r="BD15" s="339"/>
      <c r="BE15" s="339"/>
      <c r="BF15" s="339"/>
      <c r="BG15" s="339"/>
      <c r="BH15" s="339"/>
      <c r="BI15" s="339"/>
      <c r="BJ15" s="339"/>
      <c r="BK15" s="339"/>
      <c r="BL15" s="339"/>
      <c r="BM15" s="340"/>
      <c r="BN15" s="341">
        <v>1653956</v>
      </c>
      <c r="BO15" s="342"/>
      <c r="BP15" s="342"/>
      <c r="BQ15" s="342"/>
      <c r="BR15" s="342"/>
      <c r="BS15" s="342"/>
      <c r="BT15" s="342"/>
      <c r="BU15" s="343"/>
      <c r="BV15" s="341">
        <v>1579835</v>
      </c>
      <c r="BW15" s="342"/>
      <c r="BX15" s="342"/>
      <c r="BY15" s="342"/>
      <c r="BZ15" s="342"/>
      <c r="CA15" s="342"/>
      <c r="CB15" s="342"/>
      <c r="CC15" s="343"/>
      <c r="CD15" s="344" t="s">
        <v>218</v>
      </c>
      <c r="CE15" s="345"/>
      <c r="CF15" s="345"/>
      <c r="CG15" s="345"/>
      <c r="CH15" s="345"/>
      <c r="CI15" s="345"/>
      <c r="CJ15" s="345"/>
      <c r="CK15" s="345"/>
      <c r="CL15" s="345"/>
      <c r="CM15" s="345"/>
      <c r="CN15" s="345"/>
      <c r="CO15" s="345"/>
      <c r="CP15" s="345"/>
      <c r="CQ15" s="345"/>
      <c r="CR15" s="345"/>
      <c r="CS15" s="346"/>
      <c r="CT15" s="28"/>
      <c r="CU15" s="31"/>
      <c r="CV15" s="31"/>
      <c r="CW15" s="31"/>
      <c r="CX15" s="31"/>
      <c r="CY15" s="31"/>
      <c r="CZ15" s="31"/>
      <c r="DA15" s="34"/>
      <c r="DB15" s="28"/>
      <c r="DC15" s="31"/>
      <c r="DD15" s="31"/>
      <c r="DE15" s="31"/>
      <c r="DF15" s="31"/>
      <c r="DG15" s="31"/>
      <c r="DH15" s="31"/>
      <c r="DI15" s="34"/>
    </row>
    <row r="16" spans="1:119" ht="18.75" customHeight="1" x14ac:dyDescent="0.15">
      <c r="A16" s="2"/>
      <c r="B16" s="527"/>
      <c r="C16" s="528"/>
      <c r="D16" s="528"/>
      <c r="E16" s="528"/>
      <c r="F16" s="528"/>
      <c r="G16" s="528"/>
      <c r="H16" s="528"/>
      <c r="I16" s="528"/>
      <c r="J16" s="528"/>
      <c r="K16" s="529"/>
      <c r="L16" s="414" t="s">
        <v>49</v>
      </c>
      <c r="M16" s="421"/>
      <c r="N16" s="421"/>
      <c r="O16" s="421"/>
      <c r="P16" s="421"/>
      <c r="Q16" s="422"/>
      <c r="R16" s="423" t="s">
        <v>233</v>
      </c>
      <c r="S16" s="424"/>
      <c r="T16" s="424"/>
      <c r="U16" s="424"/>
      <c r="V16" s="425"/>
      <c r="W16" s="498"/>
      <c r="X16" s="499"/>
      <c r="Y16" s="499"/>
      <c r="Z16" s="499"/>
      <c r="AA16" s="499"/>
      <c r="AB16" s="489"/>
      <c r="AC16" s="417">
        <v>31</v>
      </c>
      <c r="AD16" s="418"/>
      <c r="AE16" s="418"/>
      <c r="AF16" s="418"/>
      <c r="AG16" s="419"/>
      <c r="AH16" s="417">
        <v>33</v>
      </c>
      <c r="AI16" s="418"/>
      <c r="AJ16" s="418"/>
      <c r="AK16" s="418"/>
      <c r="AL16" s="420"/>
      <c r="AM16" s="350"/>
      <c r="AN16" s="351"/>
      <c r="AO16" s="351"/>
      <c r="AP16" s="351"/>
      <c r="AQ16" s="351"/>
      <c r="AR16" s="351"/>
      <c r="AS16" s="351"/>
      <c r="AT16" s="352"/>
      <c r="AU16" s="353"/>
      <c r="AV16" s="354"/>
      <c r="AW16" s="354"/>
      <c r="AX16" s="354"/>
      <c r="AY16" s="355" t="s">
        <v>113</v>
      </c>
      <c r="AZ16" s="356"/>
      <c r="BA16" s="356"/>
      <c r="BB16" s="356"/>
      <c r="BC16" s="356"/>
      <c r="BD16" s="356"/>
      <c r="BE16" s="356"/>
      <c r="BF16" s="356"/>
      <c r="BG16" s="356"/>
      <c r="BH16" s="356"/>
      <c r="BI16" s="356"/>
      <c r="BJ16" s="356"/>
      <c r="BK16" s="356"/>
      <c r="BL16" s="356"/>
      <c r="BM16" s="357"/>
      <c r="BN16" s="358">
        <v>3480012</v>
      </c>
      <c r="BO16" s="359"/>
      <c r="BP16" s="359"/>
      <c r="BQ16" s="359"/>
      <c r="BR16" s="359"/>
      <c r="BS16" s="359"/>
      <c r="BT16" s="359"/>
      <c r="BU16" s="360"/>
      <c r="BV16" s="358">
        <v>3363984</v>
      </c>
      <c r="BW16" s="359"/>
      <c r="BX16" s="359"/>
      <c r="BY16" s="359"/>
      <c r="BZ16" s="359"/>
      <c r="CA16" s="359"/>
      <c r="CB16" s="359"/>
      <c r="CC16" s="360"/>
      <c r="CD16" s="21"/>
      <c r="CE16" s="533"/>
      <c r="CF16" s="533"/>
      <c r="CG16" s="533"/>
      <c r="CH16" s="533"/>
      <c r="CI16" s="533"/>
      <c r="CJ16" s="533"/>
      <c r="CK16" s="533"/>
      <c r="CL16" s="533"/>
      <c r="CM16" s="533"/>
      <c r="CN16" s="533"/>
      <c r="CO16" s="533"/>
      <c r="CP16" s="533"/>
      <c r="CQ16" s="533"/>
      <c r="CR16" s="533"/>
      <c r="CS16" s="534"/>
      <c r="CT16" s="364"/>
      <c r="CU16" s="365"/>
      <c r="CV16" s="365"/>
      <c r="CW16" s="365"/>
      <c r="CX16" s="365"/>
      <c r="CY16" s="365"/>
      <c r="CZ16" s="365"/>
      <c r="DA16" s="366"/>
      <c r="DB16" s="364"/>
      <c r="DC16" s="365"/>
      <c r="DD16" s="365"/>
      <c r="DE16" s="365"/>
      <c r="DF16" s="365"/>
      <c r="DG16" s="365"/>
      <c r="DH16" s="365"/>
      <c r="DI16" s="366"/>
    </row>
    <row r="17" spans="1:113" ht="18.75" customHeight="1" x14ac:dyDescent="0.15">
      <c r="A17" s="2"/>
      <c r="B17" s="530"/>
      <c r="C17" s="531"/>
      <c r="D17" s="531"/>
      <c r="E17" s="531"/>
      <c r="F17" s="531"/>
      <c r="G17" s="531"/>
      <c r="H17" s="531"/>
      <c r="I17" s="531"/>
      <c r="J17" s="531"/>
      <c r="K17" s="532"/>
      <c r="L17" s="15"/>
      <c r="M17" s="426" t="s">
        <v>106</v>
      </c>
      <c r="N17" s="427"/>
      <c r="O17" s="427"/>
      <c r="P17" s="427"/>
      <c r="Q17" s="428"/>
      <c r="R17" s="423" t="s">
        <v>233</v>
      </c>
      <c r="S17" s="424"/>
      <c r="T17" s="424"/>
      <c r="U17" s="424"/>
      <c r="V17" s="425"/>
      <c r="W17" s="512" t="s">
        <v>100</v>
      </c>
      <c r="X17" s="513"/>
      <c r="Y17" s="513"/>
      <c r="Z17" s="513"/>
      <c r="AA17" s="513"/>
      <c r="AB17" s="503"/>
      <c r="AC17" s="374">
        <v>4384</v>
      </c>
      <c r="AD17" s="375"/>
      <c r="AE17" s="375"/>
      <c r="AF17" s="375"/>
      <c r="AG17" s="395"/>
      <c r="AH17" s="374">
        <v>4385</v>
      </c>
      <c r="AI17" s="375"/>
      <c r="AJ17" s="375"/>
      <c r="AK17" s="375"/>
      <c r="AL17" s="376"/>
      <c r="AM17" s="350"/>
      <c r="AN17" s="351"/>
      <c r="AO17" s="351"/>
      <c r="AP17" s="351"/>
      <c r="AQ17" s="351"/>
      <c r="AR17" s="351"/>
      <c r="AS17" s="351"/>
      <c r="AT17" s="352"/>
      <c r="AU17" s="353"/>
      <c r="AV17" s="354"/>
      <c r="AW17" s="354"/>
      <c r="AX17" s="354"/>
      <c r="AY17" s="355" t="s">
        <v>234</v>
      </c>
      <c r="AZ17" s="356"/>
      <c r="BA17" s="356"/>
      <c r="BB17" s="356"/>
      <c r="BC17" s="356"/>
      <c r="BD17" s="356"/>
      <c r="BE17" s="356"/>
      <c r="BF17" s="356"/>
      <c r="BG17" s="356"/>
      <c r="BH17" s="356"/>
      <c r="BI17" s="356"/>
      <c r="BJ17" s="356"/>
      <c r="BK17" s="356"/>
      <c r="BL17" s="356"/>
      <c r="BM17" s="357"/>
      <c r="BN17" s="358">
        <v>2077310</v>
      </c>
      <c r="BO17" s="359"/>
      <c r="BP17" s="359"/>
      <c r="BQ17" s="359"/>
      <c r="BR17" s="359"/>
      <c r="BS17" s="359"/>
      <c r="BT17" s="359"/>
      <c r="BU17" s="360"/>
      <c r="BV17" s="358">
        <v>1999428</v>
      </c>
      <c r="BW17" s="359"/>
      <c r="BX17" s="359"/>
      <c r="BY17" s="359"/>
      <c r="BZ17" s="359"/>
      <c r="CA17" s="359"/>
      <c r="CB17" s="359"/>
      <c r="CC17" s="360"/>
      <c r="CD17" s="21"/>
      <c r="CE17" s="533"/>
      <c r="CF17" s="533"/>
      <c r="CG17" s="533"/>
      <c r="CH17" s="533"/>
      <c r="CI17" s="533"/>
      <c r="CJ17" s="533"/>
      <c r="CK17" s="533"/>
      <c r="CL17" s="533"/>
      <c r="CM17" s="533"/>
      <c r="CN17" s="533"/>
      <c r="CO17" s="533"/>
      <c r="CP17" s="533"/>
      <c r="CQ17" s="533"/>
      <c r="CR17" s="533"/>
      <c r="CS17" s="534"/>
      <c r="CT17" s="364"/>
      <c r="CU17" s="365"/>
      <c r="CV17" s="365"/>
      <c r="CW17" s="365"/>
      <c r="CX17" s="365"/>
      <c r="CY17" s="365"/>
      <c r="CZ17" s="365"/>
      <c r="DA17" s="366"/>
      <c r="DB17" s="364"/>
      <c r="DC17" s="365"/>
      <c r="DD17" s="365"/>
      <c r="DE17" s="365"/>
      <c r="DF17" s="365"/>
      <c r="DG17" s="365"/>
      <c r="DH17" s="365"/>
      <c r="DI17" s="366"/>
    </row>
    <row r="18" spans="1:113" ht="18.75" customHeight="1" x14ac:dyDescent="0.15">
      <c r="A18" s="2"/>
      <c r="B18" s="429" t="s">
        <v>235</v>
      </c>
      <c r="C18" s="430"/>
      <c r="D18" s="430"/>
      <c r="E18" s="431"/>
      <c r="F18" s="431"/>
      <c r="G18" s="431"/>
      <c r="H18" s="431"/>
      <c r="I18" s="431"/>
      <c r="J18" s="431"/>
      <c r="K18" s="431"/>
      <c r="L18" s="432">
        <v>50.42</v>
      </c>
      <c r="M18" s="432"/>
      <c r="N18" s="432"/>
      <c r="O18" s="432"/>
      <c r="P18" s="432"/>
      <c r="Q18" s="432"/>
      <c r="R18" s="433"/>
      <c r="S18" s="433"/>
      <c r="T18" s="433"/>
      <c r="U18" s="433"/>
      <c r="V18" s="434"/>
      <c r="W18" s="514"/>
      <c r="X18" s="515"/>
      <c r="Y18" s="515"/>
      <c r="Z18" s="515"/>
      <c r="AA18" s="515"/>
      <c r="AB18" s="506"/>
      <c r="AC18" s="435">
        <v>63.7</v>
      </c>
      <c r="AD18" s="436"/>
      <c r="AE18" s="436"/>
      <c r="AF18" s="436"/>
      <c r="AG18" s="437"/>
      <c r="AH18" s="435">
        <v>60.2</v>
      </c>
      <c r="AI18" s="436"/>
      <c r="AJ18" s="436"/>
      <c r="AK18" s="436"/>
      <c r="AL18" s="438"/>
      <c r="AM18" s="350"/>
      <c r="AN18" s="351"/>
      <c r="AO18" s="351"/>
      <c r="AP18" s="351"/>
      <c r="AQ18" s="351"/>
      <c r="AR18" s="351"/>
      <c r="AS18" s="351"/>
      <c r="AT18" s="352"/>
      <c r="AU18" s="353"/>
      <c r="AV18" s="354"/>
      <c r="AW18" s="354"/>
      <c r="AX18" s="354"/>
      <c r="AY18" s="355" t="s">
        <v>237</v>
      </c>
      <c r="AZ18" s="356"/>
      <c r="BA18" s="356"/>
      <c r="BB18" s="356"/>
      <c r="BC18" s="356"/>
      <c r="BD18" s="356"/>
      <c r="BE18" s="356"/>
      <c r="BF18" s="356"/>
      <c r="BG18" s="356"/>
      <c r="BH18" s="356"/>
      <c r="BI18" s="356"/>
      <c r="BJ18" s="356"/>
      <c r="BK18" s="356"/>
      <c r="BL18" s="356"/>
      <c r="BM18" s="357"/>
      <c r="BN18" s="358">
        <v>3814333</v>
      </c>
      <c r="BO18" s="359"/>
      <c r="BP18" s="359"/>
      <c r="BQ18" s="359"/>
      <c r="BR18" s="359"/>
      <c r="BS18" s="359"/>
      <c r="BT18" s="359"/>
      <c r="BU18" s="360"/>
      <c r="BV18" s="358">
        <v>3757144</v>
      </c>
      <c r="BW18" s="359"/>
      <c r="BX18" s="359"/>
      <c r="BY18" s="359"/>
      <c r="BZ18" s="359"/>
      <c r="CA18" s="359"/>
      <c r="CB18" s="359"/>
      <c r="CC18" s="360"/>
      <c r="CD18" s="21"/>
      <c r="CE18" s="533"/>
      <c r="CF18" s="533"/>
      <c r="CG18" s="533"/>
      <c r="CH18" s="533"/>
      <c r="CI18" s="533"/>
      <c r="CJ18" s="533"/>
      <c r="CK18" s="533"/>
      <c r="CL18" s="533"/>
      <c r="CM18" s="533"/>
      <c r="CN18" s="533"/>
      <c r="CO18" s="533"/>
      <c r="CP18" s="533"/>
      <c r="CQ18" s="533"/>
      <c r="CR18" s="533"/>
      <c r="CS18" s="534"/>
      <c r="CT18" s="364"/>
      <c r="CU18" s="365"/>
      <c r="CV18" s="365"/>
      <c r="CW18" s="365"/>
      <c r="CX18" s="365"/>
      <c r="CY18" s="365"/>
      <c r="CZ18" s="365"/>
      <c r="DA18" s="366"/>
      <c r="DB18" s="364"/>
      <c r="DC18" s="365"/>
      <c r="DD18" s="365"/>
      <c r="DE18" s="365"/>
      <c r="DF18" s="365"/>
      <c r="DG18" s="365"/>
      <c r="DH18" s="365"/>
      <c r="DI18" s="366"/>
    </row>
    <row r="19" spans="1:113" ht="18.75" customHeight="1" x14ac:dyDescent="0.15">
      <c r="A19" s="2"/>
      <c r="B19" s="429" t="s">
        <v>72</v>
      </c>
      <c r="C19" s="430"/>
      <c r="D19" s="430"/>
      <c r="E19" s="431"/>
      <c r="F19" s="431"/>
      <c r="G19" s="431"/>
      <c r="H19" s="431"/>
      <c r="I19" s="431"/>
      <c r="J19" s="431"/>
      <c r="K19" s="431"/>
      <c r="L19" s="439">
        <v>287</v>
      </c>
      <c r="M19" s="439"/>
      <c r="N19" s="439"/>
      <c r="O19" s="439"/>
      <c r="P19" s="439"/>
      <c r="Q19" s="439"/>
      <c r="R19" s="440"/>
      <c r="S19" s="440"/>
      <c r="T19" s="440"/>
      <c r="U19" s="440"/>
      <c r="V19" s="441"/>
      <c r="W19" s="335"/>
      <c r="X19" s="336"/>
      <c r="Y19" s="336"/>
      <c r="Z19" s="336"/>
      <c r="AA19" s="336"/>
      <c r="AB19" s="336"/>
      <c r="AC19" s="442"/>
      <c r="AD19" s="442"/>
      <c r="AE19" s="442"/>
      <c r="AF19" s="442"/>
      <c r="AG19" s="442"/>
      <c r="AH19" s="442"/>
      <c r="AI19" s="442"/>
      <c r="AJ19" s="442"/>
      <c r="AK19" s="442"/>
      <c r="AL19" s="443"/>
      <c r="AM19" s="350"/>
      <c r="AN19" s="351"/>
      <c r="AO19" s="351"/>
      <c r="AP19" s="351"/>
      <c r="AQ19" s="351"/>
      <c r="AR19" s="351"/>
      <c r="AS19" s="351"/>
      <c r="AT19" s="352"/>
      <c r="AU19" s="353"/>
      <c r="AV19" s="354"/>
      <c r="AW19" s="354"/>
      <c r="AX19" s="354"/>
      <c r="AY19" s="355" t="s">
        <v>239</v>
      </c>
      <c r="AZ19" s="356"/>
      <c r="BA19" s="356"/>
      <c r="BB19" s="356"/>
      <c r="BC19" s="356"/>
      <c r="BD19" s="356"/>
      <c r="BE19" s="356"/>
      <c r="BF19" s="356"/>
      <c r="BG19" s="356"/>
      <c r="BH19" s="356"/>
      <c r="BI19" s="356"/>
      <c r="BJ19" s="356"/>
      <c r="BK19" s="356"/>
      <c r="BL19" s="356"/>
      <c r="BM19" s="357"/>
      <c r="BN19" s="358">
        <v>4855245</v>
      </c>
      <c r="BO19" s="359"/>
      <c r="BP19" s="359"/>
      <c r="BQ19" s="359"/>
      <c r="BR19" s="359"/>
      <c r="BS19" s="359"/>
      <c r="BT19" s="359"/>
      <c r="BU19" s="360"/>
      <c r="BV19" s="358">
        <v>4516136</v>
      </c>
      <c r="BW19" s="359"/>
      <c r="BX19" s="359"/>
      <c r="BY19" s="359"/>
      <c r="BZ19" s="359"/>
      <c r="CA19" s="359"/>
      <c r="CB19" s="359"/>
      <c r="CC19" s="360"/>
      <c r="CD19" s="21"/>
      <c r="CE19" s="533"/>
      <c r="CF19" s="533"/>
      <c r="CG19" s="533"/>
      <c r="CH19" s="533"/>
      <c r="CI19" s="533"/>
      <c r="CJ19" s="533"/>
      <c r="CK19" s="533"/>
      <c r="CL19" s="533"/>
      <c r="CM19" s="533"/>
      <c r="CN19" s="533"/>
      <c r="CO19" s="533"/>
      <c r="CP19" s="533"/>
      <c r="CQ19" s="533"/>
      <c r="CR19" s="533"/>
      <c r="CS19" s="534"/>
      <c r="CT19" s="364"/>
      <c r="CU19" s="365"/>
      <c r="CV19" s="365"/>
      <c r="CW19" s="365"/>
      <c r="CX19" s="365"/>
      <c r="CY19" s="365"/>
      <c r="CZ19" s="365"/>
      <c r="DA19" s="366"/>
      <c r="DB19" s="364"/>
      <c r="DC19" s="365"/>
      <c r="DD19" s="365"/>
      <c r="DE19" s="365"/>
      <c r="DF19" s="365"/>
      <c r="DG19" s="365"/>
      <c r="DH19" s="365"/>
      <c r="DI19" s="366"/>
    </row>
    <row r="20" spans="1:113" ht="18.75" customHeight="1" x14ac:dyDescent="0.15">
      <c r="A20" s="2"/>
      <c r="B20" s="429" t="s">
        <v>243</v>
      </c>
      <c r="C20" s="430"/>
      <c r="D20" s="430"/>
      <c r="E20" s="431"/>
      <c r="F20" s="431"/>
      <c r="G20" s="431"/>
      <c r="H20" s="431"/>
      <c r="I20" s="431"/>
      <c r="J20" s="431"/>
      <c r="K20" s="431"/>
      <c r="L20" s="439">
        <v>5955</v>
      </c>
      <c r="M20" s="439"/>
      <c r="N20" s="439"/>
      <c r="O20" s="439"/>
      <c r="P20" s="439"/>
      <c r="Q20" s="439"/>
      <c r="R20" s="440"/>
      <c r="S20" s="440"/>
      <c r="T20" s="440"/>
      <c r="U20" s="440"/>
      <c r="V20" s="441"/>
      <c r="W20" s="514"/>
      <c r="X20" s="515"/>
      <c r="Y20" s="515"/>
      <c r="Z20" s="515"/>
      <c r="AA20" s="515"/>
      <c r="AB20" s="515"/>
      <c r="AC20" s="444"/>
      <c r="AD20" s="444"/>
      <c r="AE20" s="444"/>
      <c r="AF20" s="444"/>
      <c r="AG20" s="444"/>
      <c r="AH20" s="444"/>
      <c r="AI20" s="444"/>
      <c r="AJ20" s="444"/>
      <c r="AK20" s="444"/>
      <c r="AL20" s="445"/>
      <c r="AM20" s="446"/>
      <c r="AN20" s="378"/>
      <c r="AO20" s="378"/>
      <c r="AP20" s="378"/>
      <c r="AQ20" s="378"/>
      <c r="AR20" s="378"/>
      <c r="AS20" s="378"/>
      <c r="AT20" s="379"/>
      <c r="AU20" s="447"/>
      <c r="AV20" s="448"/>
      <c r="AW20" s="448"/>
      <c r="AX20" s="449"/>
      <c r="AY20" s="355"/>
      <c r="AZ20" s="356"/>
      <c r="BA20" s="356"/>
      <c r="BB20" s="356"/>
      <c r="BC20" s="356"/>
      <c r="BD20" s="356"/>
      <c r="BE20" s="356"/>
      <c r="BF20" s="356"/>
      <c r="BG20" s="356"/>
      <c r="BH20" s="356"/>
      <c r="BI20" s="356"/>
      <c r="BJ20" s="356"/>
      <c r="BK20" s="356"/>
      <c r="BL20" s="356"/>
      <c r="BM20" s="357"/>
      <c r="BN20" s="358"/>
      <c r="BO20" s="359"/>
      <c r="BP20" s="359"/>
      <c r="BQ20" s="359"/>
      <c r="BR20" s="359"/>
      <c r="BS20" s="359"/>
      <c r="BT20" s="359"/>
      <c r="BU20" s="360"/>
      <c r="BV20" s="358"/>
      <c r="BW20" s="359"/>
      <c r="BX20" s="359"/>
      <c r="BY20" s="359"/>
      <c r="BZ20" s="359"/>
      <c r="CA20" s="359"/>
      <c r="CB20" s="359"/>
      <c r="CC20" s="360"/>
      <c r="CD20" s="21"/>
      <c r="CE20" s="533"/>
      <c r="CF20" s="533"/>
      <c r="CG20" s="533"/>
      <c r="CH20" s="533"/>
      <c r="CI20" s="533"/>
      <c r="CJ20" s="533"/>
      <c r="CK20" s="533"/>
      <c r="CL20" s="533"/>
      <c r="CM20" s="533"/>
      <c r="CN20" s="533"/>
      <c r="CO20" s="533"/>
      <c r="CP20" s="533"/>
      <c r="CQ20" s="533"/>
      <c r="CR20" s="533"/>
      <c r="CS20" s="534"/>
      <c r="CT20" s="364"/>
      <c r="CU20" s="365"/>
      <c r="CV20" s="365"/>
      <c r="CW20" s="365"/>
      <c r="CX20" s="365"/>
      <c r="CY20" s="365"/>
      <c r="CZ20" s="365"/>
      <c r="DA20" s="366"/>
      <c r="DB20" s="364"/>
      <c r="DC20" s="365"/>
      <c r="DD20" s="365"/>
      <c r="DE20" s="365"/>
      <c r="DF20" s="365"/>
      <c r="DG20" s="365"/>
      <c r="DH20" s="365"/>
      <c r="DI20" s="366"/>
    </row>
    <row r="21" spans="1:113" ht="18.75" customHeight="1" x14ac:dyDescent="0.15">
      <c r="A21" s="2"/>
      <c r="B21" s="450" t="s">
        <v>245</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55"/>
      <c r="AZ21" s="356"/>
      <c r="BA21" s="356"/>
      <c r="BB21" s="356"/>
      <c r="BC21" s="356"/>
      <c r="BD21" s="356"/>
      <c r="BE21" s="356"/>
      <c r="BF21" s="356"/>
      <c r="BG21" s="356"/>
      <c r="BH21" s="356"/>
      <c r="BI21" s="356"/>
      <c r="BJ21" s="356"/>
      <c r="BK21" s="356"/>
      <c r="BL21" s="356"/>
      <c r="BM21" s="357"/>
      <c r="BN21" s="358"/>
      <c r="BO21" s="359"/>
      <c r="BP21" s="359"/>
      <c r="BQ21" s="359"/>
      <c r="BR21" s="359"/>
      <c r="BS21" s="359"/>
      <c r="BT21" s="359"/>
      <c r="BU21" s="360"/>
      <c r="BV21" s="358"/>
      <c r="BW21" s="359"/>
      <c r="BX21" s="359"/>
      <c r="BY21" s="359"/>
      <c r="BZ21" s="359"/>
      <c r="CA21" s="359"/>
      <c r="CB21" s="359"/>
      <c r="CC21" s="360"/>
      <c r="CD21" s="21"/>
      <c r="CE21" s="533"/>
      <c r="CF21" s="533"/>
      <c r="CG21" s="533"/>
      <c r="CH21" s="533"/>
      <c r="CI21" s="533"/>
      <c r="CJ21" s="533"/>
      <c r="CK21" s="533"/>
      <c r="CL21" s="533"/>
      <c r="CM21" s="533"/>
      <c r="CN21" s="533"/>
      <c r="CO21" s="533"/>
      <c r="CP21" s="533"/>
      <c r="CQ21" s="533"/>
      <c r="CR21" s="533"/>
      <c r="CS21" s="534"/>
      <c r="CT21" s="364"/>
      <c r="CU21" s="365"/>
      <c r="CV21" s="365"/>
      <c r="CW21" s="365"/>
      <c r="CX21" s="365"/>
      <c r="CY21" s="365"/>
      <c r="CZ21" s="365"/>
      <c r="DA21" s="366"/>
      <c r="DB21" s="364"/>
      <c r="DC21" s="365"/>
      <c r="DD21" s="365"/>
      <c r="DE21" s="365"/>
      <c r="DF21" s="365"/>
      <c r="DG21" s="365"/>
      <c r="DH21" s="365"/>
      <c r="DI21" s="366"/>
    </row>
    <row r="22" spans="1:113" ht="18.75" customHeight="1" x14ac:dyDescent="0.15">
      <c r="A22" s="2"/>
      <c r="B22" s="469" t="s">
        <v>246</v>
      </c>
      <c r="C22" s="470"/>
      <c r="D22" s="471"/>
      <c r="E22" s="508" t="s">
        <v>5</v>
      </c>
      <c r="F22" s="513"/>
      <c r="G22" s="513"/>
      <c r="H22" s="513"/>
      <c r="I22" s="513"/>
      <c r="J22" s="513"/>
      <c r="K22" s="503"/>
      <c r="L22" s="508" t="s">
        <v>248</v>
      </c>
      <c r="M22" s="513"/>
      <c r="N22" s="513"/>
      <c r="O22" s="513"/>
      <c r="P22" s="503"/>
      <c r="Q22" s="535" t="s">
        <v>250</v>
      </c>
      <c r="R22" s="536"/>
      <c r="S22" s="536"/>
      <c r="T22" s="536"/>
      <c r="U22" s="536"/>
      <c r="V22" s="537"/>
      <c r="W22" s="549" t="s">
        <v>251</v>
      </c>
      <c r="X22" s="470"/>
      <c r="Y22" s="471"/>
      <c r="Z22" s="508" t="s">
        <v>5</v>
      </c>
      <c r="AA22" s="513"/>
      <c r="AB22" s="513"/>
      <c r="AC22" s="513"/>
      <c r="AD22" s="513"/>
      <c r="AE22" s="513"/>
      <c r="AF22" s="513"/>
      <c r="AG22" s="503"/>
      <c r="AH22" s="541" t="s">
        <v>187</v>
      </c>
      <c r="AI22" s="513"/>
      <c r="AJ22" s="513"/>
      <c r="AK22" s="513"/>
      <c r="AL22" s="503"/>
      <c r="AM22" s="541" t="s">
        <v>252</v>
      </c>
      <c r="AN22" s="542"/>
      <c r="AO22" s="542"/>
      <c r="AP22" s="542"/>
      <c r="AQ22" s="542"/>
      <c r="AR22" s="543"/>
      <c r="AS22" s="535" t="s">
        <v>250</v>
      </c>
      <c r="AT22" s="536"/>
      <c r="AU22" s="536"/>
      <c r="AV22" s="536"/>
      <c r="AW22" s="536"/>
      <c r="AX22" s="547"/>
      <c r="AY22" s="453"/>
      <c r="AZ22" s="454"/>
      <c r="BA22" s="454"/>
      <c r="BB22" s="454"/>
      <c r="BC22" s="454"/>
      <c r="BD22" s="454"/>
      <c r="BE22" s="454"/>
      <c r="BF22" s="454"/>
      <c r="BG22" s="454"/>
      <c r="BH22" s="454"/>
      <c r="BI22" s="454"/>
      <c r="BJ22" s="454"/>
      <c r="BK22" s="454"/>
      <c r="BL22" s="454"/>
      <c r="BM22" s="455"/>
      <c r="BN22" s="456"/>
      <c r="BO22" s="457"/>
      <c r="BP22" s="457"/>
      <c r="BQ22" s="457"/>
      <c r="BR22" s="457"/>
      <c r="BS22" s="457"/>
      <c r="BT22" s="457"/>
      <c r="BU22" s="458"/>
      <c r="BV22" s="456"/>
      <c r="BW22" s="457"/>
      <c r="BX22" s="457"/>
      <c r="BY22" s="457"/>
      <c r="BZ22" s="457"/>
      <c r="CA22" s="457"/>
      <c r="CB22" s="457"/>
      <c r="CC22" s="458"/>
      <c r="CD22" s="21"/>
      <c r="CE22" s="533"/>
      <c r="CF22" s="533"/>
      <c r="CG22" s="533"/>
      <c r="CH22" s="533"/>
      <c r="CI22" s="533"/>
      <c r="CJ22" s="533"/>
      <c r="CK22" s="533"/>
      <c r="CL22" s="533"/>
      <c r="CM22" s="533"/>
      <c r="CN22" s="533"/>
      <c r="CO22" s="533"/>
      <c r="CP22" s="533"/>
      <c r="CQ22" s="533"/>
      <c r="CR22" s="533"/>
      <c r="CS22" s="534"/>
      <c r="CT22" s="364"/>
      <c r="CU22" s="365"/>
      <c r="CV22" s="365"/>
      <c r="CW22" s="365"/>
      <c r="CX22" s="365"/>
      <c r="CY22" s="365"/>
      <c r="CZ22" s="365"/>
      <c r="DA22" s="366"/>
      <c r="DB22" s="364"/>
      <c r="DC22" s="365"/>
      <c r="DD22" s="365"/>
      <c r="DE22" s="365"/>
      <c r="DF22" s="365"/>
      <c r="DG22" s="365"/>
      <c r="DH22" s="365"/>
      <c r="DI22" s="366"/>
    </row>
    <row r="23" spans="1:113" ht="18.75" customHeight="1" x14ac:dyDescent="0.15">
      <c r="A23" s="2"/>
      <c r="B23" s="472"/>
      <c r="C23" s="473"/>
      <c r="D23" s="474"/>
      <c r="E23" s="495"/>
      <c r="F23" s="499"/>
      <c r="G23" s="499"/>
      <c r="H23" s="499"/>
      <c r="I23" s="499"/>
      <c r="J23" s="499"/>
      <c r="K23" s="489"/>
      <c r="L23" s="495"/>
      <c r="M23" s="499"/>
      <c r="N23" s="499"/>
      <c r="O23" s="499"/>
      <c r="P23" s="489"/>
      <c r="Q23" s="538"/>
      <c r="R23" s="539"/>
      <c r="S23" s="539"/>
      <c r="T23" s="539"/>
      <c r="U23" s="539"/>
      <c r="V23" s="540"/>
      <c r="W23" s="550"/>
      <c r="X23" s="473"/>
      <c r="Y23" s="474"/>
      <c r="Z23" s="495"/>
      <c r="AA23" s="499"/>
      <c r="AB23" s="499"/>
      <c r="AC23" s="499"/>
      <c r="AD23" s="499"/>
      <c r="AE23" s="499"/>
      <c r="AF23" s="499"/>
      <c r="AG23" s="489"/>
      <c r="AH23" s="495"/>
      <c r="AI23" s="499"/>
      <c r="AJ23" s="499"/>
      <c r="AK23" s="499"/>
      <c r="AL23" s="489"/>
      <c r="AM23" s="544"/>
      <c r="AN23" s="545"/>
      <c r="AO23" s="545"/>
      <c r="AP23" s="545"/>
      <c r="AQ23" s="545"/>
      <c r="AR23" s="546"/>
      <c r="AS23" s="538"/>
      <c r="AT23" s="539"/>
      <c r="AU23" s="539"/>
      <c r="AV23" s="539"/>
      <c r="AW23" s="539"/>
      <c r="AX23" s="548"/>
      <c r="AY23" s="338" t="s">
        <v>254</v>
      </c>
      <c r="AZ23" s="339"/>
      <c r="BA23" s="339"/>
      <c r="BB23" s="339"/>
      <c r="BC23" s="339"/>
      <c r="BD23" s="339"/>
      <c r="BE23" s="339"/>
      <c r="BF23" s="339"/>
      <c r="BG23" s="339"/>
      <c r="BH23" s="339"/>
      <c r="BI23" s="339"/>
      <c r="BJ23" s="339"/>
      <c r="BK23" s="339"/>
      <c r="BL23" s="339"/>
      <c r="BM23" s="340"/>
      <c r="BN23" s="358">
        <v>5546808</v>
      </c>
      <c r="BO23" s="359"/>
      <c r="BP23" s="359"/>
      <c r="BQ23" s="359"/>
      <c r="BR23" s="359"/>
      <c r="BS23" s="359"/>
      <c r="BT23" s="359"/>
      <c r="BU23" s="360"/>
      <c r="BV23" s="358">
        <v>5568966</v>
      </c>
      <c r="BW23" s="359"/>
      <c r="BX23" s="359"/>
      <c r="BY23" s="359"/>
      <c r="BZ23" s="359"/>
      <c r="CA23" s="359"/>
      <c r="CB23" s="359"/>
      <c r="CC23" s="360"/>
      <c r="CD23" s="21"/>
      <c r="CE23" s="533"/>
      <c r="CF23" s="533"/>
      <c r="CG23" s="533"/>
      <c r="CH23" s="533"/>
      <c r="CI23" s="533"/>
      <c r="CJ23" s="533"/>
      <c r="CK23" s="533"/>
      <c r="CL23" s="533"/>
      <c r="CM23" s="533"/>
      <c r="CN23" s="533"/>
      <c r="CO23" s="533"/>
      <c r="CP23" s="533"/>
      <c r="CQ23" s="533"/>
      <c r="CR23" s="533"/>
      <c r="CS23" s="534"/>
      <c r="CT23" s="364"/>
      <c r="CU23" s="365"/>
      <c r="CV23" s="365"/>
      <c r="CW23" s="365"/>
      <c r="CX23" s="365"/>
      <c r="CY23" s="365"/>
      <c r="CZ23" s="365"/>
      <c r="DA23" s="366"/>
      <c r="DB23" s="364"/>
      <c r="DC23" s="365"/>
      <c r="DD23" s="365"/>
      <c r="DE23" s="365"/>
      <c r="DF23" s="365"/>
      <c r="DG23" s="365"/>
      <c r="DH23" s="365"/>
      <c r="DI23" s="366"/>
    </row>
    <row r="24" spans="1:113" ht="18.75" customHeight="1" x14ac:dyDescent="0.15">
      <c r="A24" s="2"/>
      <c r="B24" s="472"/>
      <c r="C24" s="473"/>
      <c r="D24" s="474"/>
      <c r="E24" s="373" t="s">
        <v>257</v>
      </c>
      <c r="F24" s="351"/>
      <c r="G24" s="351"/>
      <c r="H24" s="351"/>
      <c r="I24" s="351"/>
      <c r="J24" s="351"/>
      <c r="K24" s="352"/>
      <c r="L24" s="374">
        <v>1</v>
      </c>
      <c r="M24" s="375"/>
      <c r="N24" s="375"/>
      <c r="O24" s="375"/>
      <c r="P24" s="395"/>
      <c r="Q24" s="374">
        <v>7060</v>
      </c>
      <c r="R24" s="375"/>
      <c r="S24" s="375"/>
      <c r="T24" s="375"/>
      <c r="U24" s="375"/>
      <c r="V24" s="395"/>
      <c r="W24" s="550"/>
      <c r="X24" s="473"/>
      <c r="Y24" s="474"/>
      <c r="Z24" s="373" t="s">
        <v>258</v>
      </c>
      <c r="AA24" s="351"/>
      <c r="AB24" s="351"/>
      <c r="AC24" s="351"/>
      <c r="AD24" s="351"/>
      <c r="AE24" s="351"/>
      <c r="AF24" s="351"/>
      <c r="AG24" s="352"/>
      <c r="AH24" s="374">
        <v>124</v>
      </c>
      <c r="AI24" s="375"/>
      <c r="AJ24" s="375"/>
      <c r="AK24" s="375"/>
      <c r="AL24" s="395"/>
      <c r="AM24" s="374">
        <v>371132</v>
      </c>
      <c r="AN24" s="375"/>
      <c r="AO24" s="375"/>
      <c r="AP24" s="375"/>
      <c r="AQ24" s="375"/>
      <c r="AR24" s="395"/>
      <c r="AS24" s="374">
        <v>2993</v>
      </c>
      <c r="AT24" s="375"/>
      <c r="AU24" s="375"/>
      <c r="AV24" s="375"/>
      <c r="AW24" s="375"/>
      <c r="AX24" s="376"/>
      <c r="AY24" s="453" t="s">
        <v>259</v>
      </c>
      <c r="AZ24" s="454"/>
      <c r="BA24" s="454"/>
      <c r="BB24" s="454"/>
      <c r="BC24" s="454"/>
      <c r="BD24" s="454"/>
      <c r="BE24" s="454"/>
      <c r="BF24" s="454"/>
      <c r="BG24" s="454"/>
      <c r="BH24" s="454"/>
      <c r="BI24" s="454"/>
      <c r="BJ24" s="454"/>
      <c r="BK24" s="454"/>
      <c r="BL24" s="454"/>
      <c r="BM24" s="455"/>
      <c r="BN24" s="358">
        <v>3037698</v>
      </c>
      <c r="BO24" s="359"/>
      <c r="BP24" s="359"/>
      <c r="BQ24" s="359"/>
      <c r="BR24" s="359"/>
      <c r="BS24" s="359"/>
      <c r="BT24" s="359"/>
      <c r="BU24" s="360"/>
      <c r="BV24" s="358">
        <v>2957517</v>
      </c>
      <c r="BW24" s="359"/>
      <c r="BX24" s="359"/>
      <c r="BY24" s="359"/>
      <c r="BZ24" s="359"/>
      <c r="CA24" s="359"/>
      <c r="CB24" s="359"/>
      <c r="CC24" s="360"/>
      <c r="CD24" s="21"/>
      <c r="CE24" s="533"/>
      <c r="CF24" s="533"/>
      <c r="CG24" s="533"/>
      <c r="CH24" s="533"/>
      <c r="CI24" s="533"/>
      <c r="CJ24" s="533"/>
      <c r="CK24" s="533"/>
      <c r="CL24" s="533"/>
      <c r="CM24" s="533"/>
      <c r="CN24" s="533"/>
      <c r="CO24" s="533"/>
      <c r="CP24" s="533"/>
      <c r="CQ24" s="533"/>
      <c r="CR24" s="533"/>
      <c r="CS24" s="534"/>
      <c r="CT24" s="364"/>
      <c r="CU24" s="365"/>
      <c r="CV24" s="365"/>
      <c r="CW24" s="365"/>
      <c r="CX24" s="365"/>
      <c r="CY24" s="365"/>
      <c r="CZ24" s="365"/>
      <c r="DA24" s="366"/>
      <c r="DB24" s="364"/>
      <c r="DC24" s="365"/>
      <c r="DD24" s="365"/>
      <c r="DE24" s="365"/>
      <c r="DF24" s="365"/>
      <c r="DG24" s="365"/>
      <c r="DH24" s="365"/>
      <c r="DI24" s="366"/>
    </row>
    <row r="25" spans="1:113" ht="18.75" customHeight="1" x14ac:dyDescent="0.15">
      <c r="A25" s="2"/>
      <c r="B25" s="472"/>
      <c r="C25" s="473"/>
      <c r="D25" s="474"/>
      <c r="E25" s="373" t="s">
        <v>261</v>
      </c>
      <c r="F25" s="351"/>
      <c r="G25" s="351"/>
      <c r="H25" s="351"/>
      <c r="I25" s="351"/>
      <c r="J25" s="351"/>
      <c r="K25" s="352"/>
      <c r="L25" s="374">
        <v>1</v>
      </c>
      <c r="M25" s="375"/>
      <c r="N25" s="375"/>
      <c r="O25" s="375"/>
      <c r="P25" s="395"/>
      <c r="Q25" s="374">
        <v>5770</v>
      </c>
      <c r="R25" s="375"/>
      <c r="S25" s="375"/>
      <c r="T25" s="375"/>
      <c r="U25" s="375"/>
      <c r="V25" s="395"/>
      <c r="W25" s="550"/>
      <c r="X25" s="473"/>
      <c r="Y25" s="474"/>
      <c r="Z25" s="373" t="s">
        <v>262</v>
      </c>
      <c r="AA25" s="351"/>
      <c r="AB25" s="351"/>
      <c r="AC25" s="351"/>
      <c r="AD25" s="351"/>
      <c r="AE25" s="351"/>
      <c r="AF25" s="351"/>
      <c r="AG25" s="352"/>
      <c r="AH25" s="374" t="s">
        <v>203</v>
      </c>
      <c r="AI25" s="375"/>
      <c r="AJ25" s="375"/>
      <c r="AK25" s="375"/>
      <c r="AL25" s="395"/>
      <c r="AM25" s="374" t="s">
        <v>203</v>
      </c>
      <c r="AN25" s="375"/>
      <c r="AO25" s="375"/>
      <c r="AP25" s="375"/>
      <c r="AQ25" s="375"/>
      <c r="AR25" s="395"/>
      <c r="AS25" s="374" t="s">
        <v>203</v>
      </c>
      <c r="AT25" s="375"/>
      <c r="AU25" s="375"/>
      <c r="AV25" s="375"/>
      <c r="AW25" s="375"/>
      <c r="AX25" s="376"/>
      <c r="AY25" s="338" t="s">
        <v>37</v>
      </c>
      <c r="AZ25" s="339"/>
      <c r="BA25" s="339"/>
      <c r="BB25" s="339"/>
      <c r="BC25" s="339"/>
      <c r="BD25" s="339"/>
      <c r="BE25" s="339"/>
      <c r="BF25" s="339"/>
      <c r="BG25" s="339"/>
      <c r="BH25" s="339"/>
      <c r="BI25" s="339"/>
      <c r="BJ25" s="339"/>
      <c r="BK25" s="339"/>
      <c r="BL25" s="339"/>
      <c r="BM25" s="340"/>
      <c r="BN25" s="341">
        <v>534783</v>
      </c>
      <c r="BO25" s="342"/>
      <c r="BP25" s="342"/>
      <c r="BQ25" s="342"/>
      <c r="BR25" s="342"/>
      <c r="BS25" s="342"/>
      <c r="BT25" s="342"/>
      <c r="BU25" s="343"/>
      <c r="BV25" s="341">
        <v>656164</v>
      </c>
      <c r="BW25" s="342"/>
      <c r="BX25" s="342"/>
      <c r="BY25" s="342"/>
      <c r="BZ25" s="342"/>
      <c r="CA25" s="342"/>
      <c r="CB25" s="342"/>
      <c r="CC25" s="343"/>
      <c r="CD25" s="21"/>
      <c r="CE25" s="533"/>
      <c r="CF25" s="533"/>
      <c r="CG25" s="533"/>
      <c r="CH25" s="533"/>
      <c r="CI25" s="533"/>
      <c r="CJ25" s="533"/>
      <c r="CK25" s="533"/>
      <c r="CL25" s="533"/>
      <c r="CM25" s="533"/>
      <c r="CN25" s="533"/>
      <c r="CO25" s="533"/>
      <c r="CP25" s="533"/>
      <c r="CQ25" s="533"/>
      <c r="CR25" s="533"/>
      <c r="CS25" s="534"/>
      <c r="CT25" s="364"/>
      <c r="CU25" s="365"/>
      <c r="CV25" s="365"/>
      <c r="CW25" s="365"/>
      <c r="CX25" s="365"/>
      <c r="CY25" s="365"/>
      <c r="CZ25" s="365"/>
      <c r="DA25" s="366"/>
      <c r="DB25" s="364"/>
      <c r="DC25" s="365"/>
      <c r="DD25" s="365"/>
      <c r="DE25" s="365"/>
      <c r="DF25" s="365"/>
      <c r="DG25" s="365"/>
      <c r="DH25" s="365"/>
      <c r="DI25" s="366"/>
    </row>
    <row r="26" spans="1:113" ht="18.75" customHeight="1" x14ac:dyDescent="0.15">
      <c r="A26" s="2"/>
      <c r="B26" s="472"/>
      <c r="C26" s="473"/>
      <c r="D26" s="474"/>
      <c r="E26" s="373" t="s">
        <v>264</v>
      </c>
      <c r="F26" s="351"/>
      <c r="G26" s="351"/>
      <c r="H26" s="351"/>
      <c r="I26" s="351"/>
      <c r="J26" s="351"/>
      <c r="K26" s="352"/>
      <c r="L26" s="374">
        <v>1</v>
      </c>
      <c r="M26" s="375"/>
      <c r="N26" s="375"/>
      <c r="O26" s="375"/>
      <c r="P26" s="395"/>
      <c r="Q26" s="374">
        <v>5270</v>
      </c>
      <c r="R26" s="375"/>
      <c r="S26" s="375"/>
      <c r="T26" s="375"/>
      <c r="U26" s="375"/>
      <c r="V26" s="395"/>
      <c r="W26" s="550"/>
      <c r="X26" s="473"/>
      <c r="Y26" s="474"/>
      <c r="Z26" s="373" t="s">
        <v>265</v>
      </c>
      <c r="AA26" s="459"/>
      <c r="AB26" s="459"/>
      <c r="AC26" s="459"/>
      <c r="AD26" s="459"/>
      <c r="AE26" s="459"/>
      <c r="AF26" s="459"/>
      <c r="AG26" s="460"/>
      <c r="AH26" s="374">
        <v>2</v>
      </c>
      <c r="AI26" s="375"/>
      <c r="AJ26" s="375"/>
      <c r="AK26" s="375"/>
      <c r="AL26" s="395"/>
      <c r="AM26" s="374" t="s">
        <v>268</v>
      </c>
      <c r="AN26" s="375"/>
      <c r="AO26" s="375"/>
      <c r="AP26" s="375"/>
      <c r="AQ26" s="375"/>
      <c r="AR26" s="395"/>
      <c r="AS26" s="374" t="s">
        <v>268</v>
      </c>
      <c r="AT26" s="375"/>
      <c r="AU26" s="375"/>
      <c r="AV26" s="375"/>
      <c r="AW26" s="375"/>
      <c r="AX26" s="376"/>
      <c r="AY26" s="361" t="s">
        <v>269</v>
      </c>
      <c r="AZ26" s="362"/>
      <c r="BA26" s="362"/>
      <c r="BB26" s="362"/>
      <c r="BC26" s="362"/>
      <c r="BD26" s="362"/>
      <c r="BE26" s="362"/>
      <c r="BF26" s="362"/>
      <c r="BG26" s="362"/>
      <c r="BH26" s="362"/>
      <c r="BI26" s="362"/>
      <c r="BJ26" s="362"/>
      <c r="BK26" s="362"/>
      <c r="BL26" s="362"/>
      <c r="BM26" s="363"/>
      <c r="BN26" s="358" t="s">
        <v>203</v>
      </c>
      <c r="BO26" s="359"/>
      <c r="BP26" s="359"/>
      <c r="BQ26" s="359"/>
      <c r="BR26" s="359"/>
      <c r="BS26" s="359"/>
      <c r="BT26" s="359"/>
      <c r="BU26" s="360"/>
      <c r="BV26" s="358" t="s">
        <v>203</v>
      </c>
      <c r="BW26" s="359"/>
      <c r="BX26" s="359"/>
      <c r="BY26" s="359"/>
      <c r="BZ26" s="359"/>
      <c r="CA26" s="359"/>
      <c r="CB26" s="359"/>
      <c r="CC26" s="360"/>
      <c r="CD26" s="21"/>
      <c r="CE26" s="533"/>
      <c r="CF26" s="533"/>
      <c r="CG26" s="533"/>
      <c r="CH26" s="533"/>
      <c r="CI26" s="533"/>
      <c r="CJ26" s="533"/>
      <c r="CK26" s="533"/>
      <c r="CL26" s="533"/>
      <c r="CM26" s="533"/>
      <c r="CN26" s="533"/>
      <c r="CO26" s="533"/>
      <c r="CP26" s="533"/>
      <c r="CQ26" s="533"/>
      <c r="CR26" s="533"/>
      <c r="CS26" s="534"/>
      <c r="CT26" s="364"/>
      <c r="CU26" s="365"/>
      <c r="CV26" s="365"/>
      <c r="CW26" s="365"/>
      <c r="CX26" s="365"/>
      <c r="CY26" s="365"/>
      <c r="CZ26" s="365"/>
      <c r="DA26" s="366"/>
      <c r="DB26" s="364"/>
      <c r="DC26" s="365"/>
      <c r="DD26" s="365"/>
      <c r="DE26" s="365"/>
      <c r="DF26" s="365"/>
      <c r="DG26" s="365"/>
      <c r="DH26" s="365"/>
      <c r="DI26" s="366"/>
    </row>
    <row r="27" spans="1:113" ht="18.75" customHeight="1" x14ac:dyDescent="0.15">
      <c r="A27" s="2"/>
      <c r="B27" s="472"/>
      <c r="C27" s="473"/>
      <c r="D27" s="474"/>
      <c r="E27" s="373" t="s">
        <v>270</v>
      </c>
      <c r="F27" s="351"/>
      <c r="G27" s="351"/>
      <c r="H27" s="351"/>
      <c r="I27" s="351"/>
      <c r="J27" s="351"/>
      <c r="K27" s="352"/>
      <c r="L27" s="374">
        <v>1</v>
      </c>
      <c r="M27" s="375"/>
      <c r="N27" s="375"/>
      <c r="O27" s="375"/>
      <c r="P27" s="395"/>
      <c r="Q27" s="374">
        <v>2780</v>
      </c>
      <c r="R27" s="375"/>
      <c r="S27" s="375"/>
      <c r="T27" s="375"/>
      <c r="U27" s="375"/>
      <c r="V27" s="395"/>
      <c r="W27" s="550"/>
      <c r="X27" s="473"/>
      <c r="Y27" s="474"/>
      <c r="Z27" s="373" t="s">
        <v>272</v>
      </c>
      <c r="AA27" s="351"/>
      <c r="AB27" s="351"/>
      <c r="AC27" s="351"/>
      <c r="AD27" s="351"/>
      <c r="AE27" s="351"/>
      <c r="AF27" s="351"/>
      <c r="AG27" s="352"/>
      <c r="AH27" s="374">
        <v>2</v>
      </c>
      <c r="AI27" s="375"/>
      <c r="AJ27" s="375"/>
      <c r="AK27" s="375"/>
      <c r="AL27" s="395"/>
      <c r="AM27" s="374" t="s">
        <v>268</v>
      </c>
      <c r="AN27" s="375"/>
      <c r="AO27" s="375"/>
      <c r="AP27" s="375"/>
      <c r="AQ27" s="375"/>
      <c r="AR27" s="395"/>
      <c r="AS27" s="374" t="s">
        <v>268</v>
      </c>
      <c r="AT27" s="375"/>
      <c r="AU27" s="375"/>
      <c r="AV27" s="375"/>
      <c r="AW27" s="375"/>
      <c r="AX27" s="376"/>
      <c r="AY27" s="408" t="s">
        <v>274</v>
      </c>
      <c r="AZ27" s="409"/>
      <c r="BA27" s="409"/>
      <c r="BB27" s="409"/>
      <c r="BC27" s="409"/>
      <c r="BD27" s="409"/>
      <c r="BE27" s="409"/>
      <c r="BF27" s="409"/>
      <c r="BG27" s="409"/>
      <c r="BH27" s="409"/>
      <c r="BI27" s="409"/>
      <c r="BJ27" s="409"/>
      <c r="BK27" s="409"/>
      <c r="BL27" s="409"/>
      <c r="BM27" s="410"/>
      <c r="BN27" s="456">
        <v>238427</v>
      </c>
      <c r="BO27" s="457"/>
      <c r="BP27" s="457"/>
      <c r="BQ27" s="457"/>
      <c r="BR27" s="457"/>
      <c r="BS27" s="457"/>
      <c r="BT27" s="457"/>
      <c r="BU27" s="458"/>
      <c r="BV27" s="456">
        <v>238417</v>
      </c>
      <c r="BW27" s="457"/>
      <c r="BX27" s="457"/>
      <c r="BY27" s="457"/>
      <c r="BZ27" s="457"/>
      <c r="CA27" s="457"/>
      <c r="CB27" s="457"/>
      <c r="CC27" s="458"/>
      <c r="CD27" s="17"/>
      <c r="CE27" s="533"/>
      <c r="CF27" s="533"/>
      <c r="CG27" s="533"/>
      <c r="CH27" s="533"/>
      <c r="CI27" s="533"/>
      <c r="CJ27" s="533"/>
      <c r="CK27" s="533"/>
      <c r="CL27" s="533"/>
      <c r="CM27" s="533"/>
      <c r="CN27" s="533"/>
      <c r="CO27" s="533"/>
      <c r="CP27" s="533"/>
      <c r="CQ27" s="533"/>
      <c r="CR27" s="533"/>
      <c r="CS27" s="534"/>
      <c r="CT27" s="364"/>
      <c r="CU27" s="365"/>
      <c r="CV27" s="365"/>
      <c r="CW27" s="365"/>
      <c r="CX27" s="365"/>
      <c r="CY27" s="365"/>
      <c r="CZ27" s="365"/>
      <c r="DA27" s="366"/>
      <c r="DB27" s="364"/>
      <c r="DC27" s="365"/>
      <c r="DD27" s="365"/>
      <c r="DE27" s="365"/>
      <c r="DF27" s="365"/>
      <c r="DG27" s="365"/>
      <c r="DH27" s="365"/>
      <c r="DI27" s="366"/>
    </row>
    <row r="28" spans="1:113" ht="18.75" customHeight="1" x14ac:dyDescent="0.15">
      <c r="A28" s="2"/>
      <c r="B28" s="472"/>
      <c r="C28" s="473"/>
      <c r="D28" s="474"/>
      <c r="E28" s="373" t="s">
        <v>275</v>
      </c>
      <c r="F28" s="351"/>
      <c r="G28" s="351"/>
      <c r="H28" s="351"/>
      <c r="I28" s="351"/>
      <c r="J28" s="351"/>
      <c r="K28" s="352"/>
      <c r="L28" s="374">
        <v>1</v>
      </c>
      <c r="M28" s="375"/>
      <c r="N28" s="375"/>
      <c r="O28" s="375"/>
      <c r="P28" s="395"/>
      <c r="Q28" s="374">
        <v>2240</v>
      </c>
      <c r="R28" s="375"/>
      <c r="S28" s="375"/>
      <c r="T28" s="375"/>
      <c r="U28" s="375"/>
      <c r="V28" s="395"/>
      <c r="W28" s="550"/>
      <c r="X28" s="473"/>
      <c r="Y28" s="474"/>
      <c r="Z28" s="373" t="s">
        <v>38</v>
      </c>
      <c r="AA28" s="351"/>
      <c r="AB28" s="351"/>
      <c r="AC28" s="351"/>
      <c r="AD28" s="351"/>
      <c r="AE28" s="351"/>
      <c r="AF28" s="351"/>
      <c r="AG28" s="352"/>
      <c r="AH28" s="374" t="s">
        <v>203</v>
      </c>
      <c r="AI28" s="375"/>
      <c r="AJ28" s="375"/>
      <c r="AK28" s="375"/>
      <c r="AL28" s="395"/>
      <c r="AM28" s="374" t="s">
        <v>203</v>
      </c>
      <c r="AN28" s="375"/>
      <c r="AO28" s="375"/>
      <c r="AP28" s="375"/>
      <c r="AQ28" s="375"/>
      <c r="AR28" s="395"/>
      <c r="AS28" s="374" t="s">
        <v>203</v>
      </c>
      <c r="AT28" s="375"/>
      <c r="AU28" s="375"/>
      <c r="AV28" s="375"/>
      <c r="AW28" s="375"/>
      <c r="AX28" s="376"/>
      <c r="AY28" s="554" t="s">
        <v>278</v>
      </c>
      <c r="AZ28" s="555"/>
      <c r="BA28" s="555"/>
      <c r="BB28" s="556"/>
      <c r="BC28" s="338" t="s">
        <v>105</v>
      </c>
      <c r="BD28" s="339"/>
      <c r="BE28" s="339"/>
      <c r="BF28" s="339"/>
      <c r="BG28" s="339"/>
      <c r="BH28" s="339"/>
      <c r="BI28" s="339"/>
      <c r="BJ28" s="339"/>
      <c r="BK28" s="339"/>
      <c r="BL28" s="339"/>
      <c r="BM28" s="340"/>
      <c r="BN28" s="341">
        <v>761397</v>
      </c>
      <c r="BO28" s="342"/>
      <c r="BP28" s="342"/>
      <c r="BQ28" s="342"/>
      <c r="BR28" s="342"/>
      <c r="BS28" s="342"/>
      <c r="BT28" s="342"/>
      <c r="BU28" s="343"/>
      <c r="BV28" s="341">
        <v>819354</v>
      </c>
      <c r="BW28" s="342"/>
      <c r="BX28" s="342"/>
      <c r="BY28" s="342"/>
      <c r="BZ28" s="342"/>
      <c r="CA28" s="342"/>
      <c r="CB28" s="342"/>
      <c r="CC28" s="343"/>
      <c r="CD28" s="21"/>
      <c r="CE28" s="533"/>
      <c r="CF28" s="533"/>
      <c r="CG28" s="533"/>
      <c r="CH28" s="533"/>
      <c r="CI28" s="533"/>
      <c r="CJ28" s="533"/>
      <c r="CK28" s="533"/>
      <c r="CL28" s="533"/>
      <c r="CM28" s="533"/>
      <c r="CN28" s="533"/>
      <c r="CO28" s="533"/>
      <c r="CP28" s="533"/>
      <c r="CQ28" s="533"/>
      <c r="CR28" s="533"/>
      <c r="CS28" s="534"/>
      <c r="CT28" s="364"/>
      <c r="CU28" s="365"/>
      <c r="CV28" s="365"/>
      <c r="CW28" s="365"/>
      <c r="CX28" s="365"/>
      <c r="CY28" s="365"/>
      <c r="CZ28" s="365"/>
      <c r="DA28" s="366"/>
      <c r="DB28" s="364"/>
      <c r="DC28" s="365"/>
      <c r="DD28" s="365"/>
      <c r="DE28" s="365"/>
      <c r="DF28" s="365"/>
      <c r="DG28" s="365"/>
      <c r="DH28" s="365"/>
      <c r="DI28" s="366"/>
    </row>
    <row r="29" spans="1:113" ht="18.75" customHeight="1" x14ac:dyDescent="0.15">
      <c r="A29" s="2"/>
      <c r="B29" s="472"/>
      <c r="C29" s="473"/>
      <c r="D29" s="474"/>
      <c r="E29" s="373" t="s">
        <v>279</v>
      </c>
      <c r="F29" s="351"/>
      <c r="G29" s="351"/>
      <c r="H29" s="351"/>
      <c r="I29" s="351"/>
      <c r="J29" s="351"/>
      <c r="K29" s="352"/>
      <c r="L29" s="374">
        <v>10</v>
      </c>
      <c r="M29" s="375"/>
      <c r="N29" s="375"/>
      <c r="O29" s="375"/>
      <c r="P29" s="395"/>
      <c r="Q29" s="374">
        <v>2050</v>
      </c>
      <c r="R29" s="375"/>
      <c r="S29" s="375"/>
      <c r="T29" s="375"/>
      <c r="U29" s="375"/>
      <c r="V29" s="395"/>
      <c r="W29" s="551"/>
      <c r="X29" s="552"/>
      <c r="Y29" s="553"/>
      <c r="Z29" s="373" t="s">
        <v>281</v>
      </c>
      <c r="AA29" s="351"/>
      <c r="AB29" s="351"/>
      <c r="AC29" s="351"/>
      <c r="AD29" s="351"/>
      <c r="AE29" s="351"/>
      <c r="AF29" s="351"/>
      <c r="AG29" s="352"/>
      <c r="AH29" s="374">
        <v>126</v>
      </c>
      <c r="AI29" s="375"/>
      <c r="AJ29" s="375"/>
      <c r="AK29" s="375"/>
      <c r="AL29" s="395"/>
      <c r="AM29" s="374">
        <v>376994</v>
      </c>
      <c r="AN29" s="375"/>
      <c r="AO29" s="375"/>
      <c r="AP29" s="375"/>
      <c r="AQ29" s="375"/>
      <c r="AR29" s="395"/>
      <c r="AS29" s="374">
        <v>2992</v>
      </c>
      <c r="AT29" s="375"/>
      <c r="AU29" s="375"/>
      <c r="AV29" s="375"/>
      <c r="AW29" s="375"/>
      <c r="AX29" s="376"/>
      <c r="AY29" s="557"/>
      <c r="AZ29" s="558"/>
      <c r="BA29" s="558"/>
      <c r="BB29" s="559"/>
      <c r="BC29" s="355" t="s">
        <v>282</v>
      </c>
      <c r="BD29" s="356"/>
      <c r="BE29" s="356"/>
      <c r="BF29" s="356"/>
      <c r="BG29" s="356"/>
      <c r="BH29" s="356"/>
      <c r="BI29" s="356"/>
      <c r="BJ29" s="356"/>
      <c r="BK29" s="356"/>
      <c r="BL29" s="356"/>
      <c r="BM29" s="357"/>
      <c r="BN29" s="358">
        <v>26167</v>
      </c>
      <c r="BO29" s="359"/>
      <c r="BP29" s="359"/>
      <c r="BQ29" s="359"/>
      <c r="BR29" s="359"/>
      <c r="BS29" s="359"/>
      <c r="BT29" s="359"/>
      <c r="BU29" s="360"/>
      <c r="BV29" s="358">
        <v>26165</v>
      </c>
      <c r="BW29" s="359"/>
      <c r="BX29" s="359"/>
      <c r="BY29" s="359"/>
      <c r="BZ29" s="359"/>
      <c r="CA29" s="359"/>
      <c r="CB29" s="359"/>
      <c r="CC29" s="360"/>
      <c r="CD29" s="17"/>
      <c r="CE29" s="533"/>
      <c r="CF29" s="533"/>
      <c r="CG29" s="533"/>
      <c r="CH29" s="533"/>
      <c r="CI29" s="533"/>
      <c r="CJ29" s="533"/>
      <c r="CK29" s="533"/>
      <c r="CL29" s="533"/>
      <c r="CM29" s="533"/>
      <c r="CN29" s="533"/>
      <c r="CO29" s="533"/>
      <c r="CP29" s="533"/>
      <c r="CQ29" s="533"/>
      <c r="CR29" s="533"/>
      <c r="CS29" s="534"/>
      <c r="CT29" s="364"/>
      <c r="CU29" s="365"/>
      <c r="CV29" s="365"/>
      <c r="CW29" s="365"/>
      <c r="CX29" s="365"/>
      <c r="CY29" s="365"/>
      <c r="CZ29" s="365"/>
      <c r="DA29" s="366"/>
      <c r="DB29" s="364"/>
      <c r="DC29" s="365"/>
      <c r="DD29" s="365"/>
      <c r="DE29" s="365"/>
      <c r="DF29" s="365"/>
      <c r="DG29" s="365"/>
      <c r="DH29" s="365"/>
      <c r="DI29" s="366"/>
    </row>
    <row r="30" spans="1:113" ht="18.75" customHeight="1" x14ac:dyDescent="0.15">
      <c r="A30" s="2"/>
      <c r="B30" s="475"/>
      <c r="C30" s="476"/>
      <c r="D30" s="477"/>
      <c r="E30" s="377"/>
      <c r="F30" s="378"/>
      <c r="G30" s="378"/>
      <c r="H30" s="378"/>
      <c r="I30" s="378"/>
      <c r="J30" s="378"/>
      <c r="K30" s="379"/>
      <c r="L30" s="461"/>
      <c r="M30" s="462"/>
      <c r="N30" s="462"/>
      <c r="O30" s="462"/>
      <c r="P30" s="463"/>
      <c r="Q30" s="461"/>
      <c r="R30" s="462"/>
      <c r="S30" s="462"/>
      <c r="T30" s="462"/>
      <c r="U30" s="462"/>
      <c r="V30" s="463"/>
      <c r="W30" s="464" t="s">
        <v>284</v>
      </c>
      <c r="X30" s="465"/>
      <c r="Y30" s="465"/>
      <c r="Z30" s="465"/>
      <c r="AA30" s="465"/>
      <c r="AB30" s="465"/>
      <c r="AC30" s="465"/>
      <c r="AD30" s="465"/>
      <c r="AE30" s="465"/>
      <c r="AF30" s="465"/>
      <c r="AG30" s="466"/>
      <c r="AH30" s="435">
        <v>98.1</v>
      </c>
      <c r="AI30" s="436"/>
      <c r="AJ30" s="436"/>
      <c r="AK30" s="436"/>
      <c r="AL30" s="436"/>
      <c r="AM30" s="436"/>
      <c r="AN30" s="436"/>
      <c r="AO30" s="436"/>
      <c r="AP30" s="436"/>
      <c r="AQ30" s="436"/>
      <c r="AR30" s="436"/>
      <c r="AS30" s="436"/>
      <c r="AT30" s="436"/>
      <c r="AU30" s="436"/>
      <c r="AV30" s="436"/>
      <c r="AW30" s="436"/>
      <c r="AX30" s="438"/>
      <c r="AY30" s="560"/>
      <c r="AZ30" s="561"/>
      <c r="BA30" s="561"/>
      <c r="BB30" s="562"/>
      <c r="BC30" s="453" t="s">
        <v>63</v>
      </c>
      <c r="BD30" s="454"/>
      <c r="BE30" s="454"/>
      <c r="BF30" s="454"/>
      <c r="BG30" s="454"/>
      <c r="BH30" s="454"/>
      <c r="BI30" s="454"/>
      <c r="BJ30" s="454"/>
      <c r="BK30" s="454"/>
      <c r="BL30" s="454"/>
      <c r="BM30" s="455"/>
      <c r="BN30" s="456">
        <v>358162</v>
      </c>
      <c r="BO30" s="457"/>
      <c r="BP30" s="457"/>
      <c r="BQ30" s="457"/>
      <c r="BR30" s="457"/>
      <c r="BS30" s="457"/>
      <c r="BT30" s="457"/>
      <c r="BU30" s="458"/>
      <c r="BV30" s="456">
        <v>344044</v>
      </c>
      <c r="BW30" s="457"/>
      <c r="BX30" s="457"/>
      <c r="BY30" s="457"/>
      <c r="BZ30" s="457"/>
      <c r="CA30" s="457"/>
      <c r="CB30" s="457"/>
      <c r="CC30" s="4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2" t="s">
        <v>191</v>
      </c>
      <c r="D32" s="2"/>
      <c r="E32" s="2"/>
      <c r="U32" s="1" t="s">
        <v>95</v>
      </c>
      <c r="AM32" s="1" t="s">
        <v>286</v>
      </c>
      <c r="BE32" s="1" t="s">
        <v>287</v>
      </c>
      <c r="BW32" s="1" t="s">
        <v>289</v>
      </c>
      <c r="CO32" s="1" t="s">
        <v>170</v>
      </c>
      <c r="DI32" s="36"/>
    </row>
    <row r="33" spans="1:113" ht="13.5" customHeight="1" x14ac:dyDescent="0.15">
      <c r="A33" s="2"/>
      <c r="B33" s="5"/>
      <c r="C33" s="467" t="s">
        <v>122</v>
      </c>
      <c r="D33" s="467"/>
      <c r="E33" s="468" t="s">
        <v>290</v>
      </c>
      <c r="F33" s="468"/>
      <c r="G33" s="468"/>
      <c r="H33" s="468"/>
      <c r="I33" s="468"/>
      <c r="J33" s="468"/>
      <c r="K33" s="468"/>
      <c r="L33" s="468"/>
      <c r="M33" s="468"/>
      <c r="N33" s="468"/>
      <c r="O33" s="468"/>
      <c r="P33" s="468"/>
      <c r="Q33" s="468"/>
      <c r="R33" s="468"/>
      <c r="S33" s="468"/>
      <c r="T33" s="12"/>
      <c r="U33" s="467" t="s">
        <v>122</v>
      </c>
      <c r="V33" s="467"/>
      <c r="W33" s="468" t="s">
        <v>290</v>
      </c>
      <c r="X33" s="468"/>
      <c r="Y33" s="468"/>
      <c r="Z33" s="468"/>
      <c r="AA33" s="468"/>
      <c r="AB33" s="468"/>
      <c r="AC33" s="468"/>
      <c r="AD33" s="468"/>
      <c r="AE33" s="468"/>
      <c r="AF33" s="468"/>
      <c r="AG33" s="468"/>
      <c r="AH33" s="468"/>
      <c r="AI33" s="468"/>
      <c r="AJ33" s="468"/>
      <c r="AK33" s="468"/>
      <c r="AL33" s="12"/>
      <c r="AM33" s="467" t="s">
        <v>122</v>
      </c>
      <c r="AN33" s="467"/>
      <c r="AO33" s="468" t="s">
        <v>290</v>
      </c>
      <c r="AP33" s="468"/>
      <c r="AQ33" s="468"/>
      <c r="AR33" s="468"/>
      <c r="AS33" s="468"/>
      <c r="AT33" s="468"/>
      <c r="AU33" s="468"/>
      <c r="AV33" s="468"/>
      <c r="AW33" s="468"/>
      <c r="AX33" s="468"/>
      <c r="AY33" s="468"/>
      <c r="AZ33" s="468"/>
      <c r="BA33" s="468"/>
      <c r="BB33" s="468"/>
      <c r="BC33" s="468"/>
      <c r="BD33" s="8"/>
      <c r="BE33" s="468" t="s">
        <v>292</v>
      </c>
      <c r="BF33" s="468"/>
      <c r="BG33" s="468" t="s">
        <v>172</v>
      </c>
      <c r="BH33" s="468"/>
      <c r="BI33" s="468"/>
      <c r="BJ33" s="468"/>
      <c r="BK33" s="468"/>
      <c r="BL33" s="468"/>
      <c r="BM33" s="468"/>
      <c r="BN33" s="468"/>
      <c r="BO33" s="468"/>
      <c r="BP33" s="468"/>
      <c r="BQ33" s="468"/>
      <c r="BR33" s="468"/>
      <c r="BS33" s="468"/>
      <c r="BT33" s="468"/>
      <c r="BU33" s="468"/>
      <c r="BV33" s="8"/>
      <c r="BW33" s="467" t="s">
        <v>292</v>
      </c>
      <c r="BX33" s="467"/>
      <c r="BY33" s="468" t="s">
        <v>114</v>
      </c>
      <c r="BZ33" s="468"/>
      <c r="CA33" s="468"/>
      <c r="CB33" s="468"/>
      <c r="CC33" s="468"/>
      <c r="CD33" s="468"/>
      <c r="CE33" s="468"/>
      <c r="CF33" s="468"/>
      <c r="CG33" s="468"/>
      <c r="CH33" s="468"/>
      <c r="CI33" s="468"/>
      <c r="CJ33" s="468"/>
      <c r="CK33" s="468"/>
      <c r="CL33" s="468"/>
      <c r="CM33" s="468"/>
      <c r="CN33" s="12"/>
      <c r="CO33" s="467" t="s">
        <v>122</v>
      </c>
      <c r="CP33" s="467"/>
      <c r="CQ33" s="468" t="s">
        <v>293</v>
      </c>
      <c r="CR33" s="468"/>
      <c r="CS33" s="468"/>
      <c r="CT33" s="468"/>
      <c r="CU33" s="468"/>
      <c r="CV33" s="468"/>
      <c r="CW33" s="468"/>
      <c r="CX33" s="468"/>
      <c r="CY33" s="468"/>
      <c r="CZ33" s="468"/>
      <c r="DA33" s="468"/>
      <c r="DB33" s="468"/>
      <c r="DC33" s="468"/>
      <c r="DD33" s="468"/>
      <c r="DE33" s="468"/>
      <c r="DF33" s="12"/>
      <c r="DG33" s="478" t="s">
        <v>81</v>
      </c>
      <c r="DH33" s="478"/>
      <c r="DI33" s="19"/>
    </row>
    <row r="34" spans="1:113" ht="32.25" customHeight="1" x14ac:dyDescent="0.15">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2</v>
      </c>
      <c r="V34" s="479"/>
      <c r="W34" s="480" t="str">
        <f>IF('各会計、関係団体の財政状況及び健全化判断比率'!B28="","",'各会計、関係団体の財政状況及び健全化判断比率'!B28)</f>
        <v>国民健康保険特別会計</v>
      </c>
      <c r="X34" s="480"/>
      <c r="Y34" s="480"/>
      <c r="Z34" s="480"/>
      <c r="AA34" s="480"/>
      <c r="AB34" s="480"/>
      <c r="AC34" s="480"/>
      <c r="AD34" s="480"/>
      <c r="AE34" s="480"/>
      <c r="AF34" s="480"/>
      <c r="AG34" s="480"/>
      <c r="AH34" s="480"/>
      <c r="AI34" s="480"/>
      <c r="AJ34" s="480"/>
      <c r="AK34" s="480"/>
      <c r="AL34" s="2"/>
      <c r="AM34" s="479" t="str">
        <f>IF(AO34="","",MAX(C34:D43,U34:V43)+1)</f>
        <v/>
      </c>
      <c r="AN34" s="479"/>
      <c r="AO34" s="480"/>
      <c r="AP34" s="480"/>
      <c r="AQ34" s="480"/>
      <c r="AR34" s="480"/>
      <c r="AS34" s="480"/>
      <c r="AT34" s="480"/>
      <c r="AU34" s="480"/>
      <c r="AV34" s="480"/>
      <c r="AW34" s="480"/>
      <c r="AX34" s="480"/>
      <c r="AY34" s="480"/>
      <c r="AZ34" s="480"/>
      <c r="BA34" s="480"/>
      <c r="BB34" s="480"/>
      <c r="BC34" s="480"/>
      <c r="BD34" s="2"/>
      <c r="BE34" s="479">
        <f>IF(BG34="","",MAX(C34:D43,U34:V43,AM34:AN43)+1)</f>
        <v>5</v>
      </c>
      <c r="BF34" s="479"/>
      <c r="BG34" s="480" t="str">
        <f>IF('各会計、関係団体の財政状況及び健全化判断比率'!B31="","",'各会計、関係団体の財政状況及び健全化判断比率'!B31)</f>
        <v>下水道事業特別会計</v>
      </c>
      <c r="BH34" s="480"/>
      <c r="BI34" s="480"/>
      <c r="BJ34" s="480"/>
      <c r="BK34" s="480"/>
      <c r="BL34" s="480"/>
      <c r="BM34" s="480"/>
      <c r="BN34" s="480"/>
      <c r="BO34" s="480"/>
      <c r="BP34" s="480"/>
      <c r="BQ34" s="480"/>
      <c r="BR34" s="480"/>
      <c r="BS34" s="480"/>
      <c r="BT34" s="480"/>
      <c r="BU34" s="480"/>
      <c r="BV34" s="2"/>
      <c r="BW34" s="479">
        <f>IF(BY34="","",MAX(C34:D43,U34:V43,AM34:AN43,BE34:BF43)+1)</f>
        <v>6</v>
      </c>
      <c r="BX34" s="479"/>
      <c r="BY34" s="480" t="str">
        <f>IF('各会計、関係団体の財政状況及び健全化判断比率'!B68="","",'各会計、関係団体の財政状況及び健全化判断比率'!B68)</f>
        <v>周東環境衛生組合（一般会計）</v>
      </c>
      <c r="BZ34" s="480"/>
      <c r="CA34" s="480"/>
      <c r="CB34" s="480"/>
      <c r="CC34" s="480"/>
      <c r="CD34" s="480"/>
      <c r="CE34" s="480"/>
      <c r="CF34" s="480"/>
      <c r="CG34" s="480"/>
      <c r="CH34" s="480"/>
      <c r="CI34" s="480"/>
      <c r="CJ34" s="480"/>
      <c r="CK34" s="480"/>
      <c r="CL34" s="480"/>
      <c r="CM34" s="480"/>
      <c r="CN34" s="2"/>
      <c r="CO34" s="479" t="str">
        <f>IF(CQ34="","",MAX(C34:D43,U34:V43,AM34:AN43,BE34:BF43,BW34:BX43)+1)</f>
        <v/>
      </c>
      <c r="CP34" s="479"/>
      <c r="CQ34" s="480" t="str">
        <f>IF('各会計、関係団体の財政状況及び健全化判断比率'!BS7="","",'各会計、関係団体の財政状況及び健全化判断比率'!BS7)</f>
        <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15">
      <c r="A35" s="2"/>
      <c r="B35" s="5"/>
      <c r="C35" s="479" t="str">
        <f t="shared" ref="C35:C43" si="0">IF(E35="","",C34+1)</f>
        <v/>
      </c>
      <c r="D35" s="479"/>
      <c r="E35" s="480" t="str">
        <f>IF('各会計、関係団体の財政状況及び健全化判断比率'!B8="","",'各会計、関係団体の財政状況及び健全化判断比率'!B8)</f>
        <v/>
      </c>
      <c r="F35" s="480"/>
      <c r="G35" s="480"/>
      <c r="H35" s="480"/>
      <c r="I35" s="480"/>
      <c r="J35" s="480"/>
      <c r="K35" s="480"/>
      <c r="L35" s="480"/>
      <c r="M35" s="480"/>
      <c r="N35" s="480"/>
      <c r="O35" s="480"/>
      <c r="P35" s="480"/>
      <c r="Q35" s="480"/>
      <c r="R35" s="480"/>
      <c r="S35" s="480"/>
      <c r="T35" s="2"/>
      <c r="U35" s="479">
        <f t="shared" ref="U35:U43" si="1">IF(W35="","",U34+1)</f>
        <v>3</v>
      </c>
      <c r="V35" s="479"/>
      <c r="W35" s="480" t="str">
        <f>IF('各会計、関係団体の財政状況及び健全化判断比率'!B29="","",'各会計、関係団体の財政状況及び健全化判断比率'!B29)</f>
        <v>介護保険特別会計</v>
      </c>
      <c r="X35" s="480"/>
      <c r="Y35" s="480"/>
      <c r="Z35" s="480"/>
      <c r="AA35" s="480"/>
      <c r="AB35" s="480"/>
      <c r="AC35" s="480"/>
      <c r="AD35" s="480"/>
      <c r="AE35" s="480"/>
      <c r="AF35" s="480"/>
      <c r="AG35" s="480"/>
      <c r="AH35" s="480"/>
      <c r="AI35" s="480"/>
      <c r="AJ35" s="480"/>
      <c r="AK35" s="480"/>
      <c r="AL35" s="2"/>
      <c r="AM35" s="479" t="str">
        <f t="shared" ref="AM35:AM43" si="2">IF(AO35="","",AM34+1)</f>
        <v/>
      </c>
      <c r="AN35" s="479"/>
      <c r="AO35" s="480"/>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7</v>
      </c>
      <c r="BX35" s="479"/>
      <c r="BY35" s="480" t="str">
        <f>IF('各会計、関係団体の財政状況及び健全化判断比率'!B69="","",'各会計、関係団体の財政状況及び健全化判断比率'!B69)</f>
        <v>田布施・平生水道企業団（水道事業会計）</v>
      </c>
      <c r="BZ35" s="480"/>
      <c r="CA35" s="480"/>
      <c r="CB35" s="480"/>
      <c r="CC35" s="480"/>
      <c r="CD35" s="480"/>
      <c r="CE35" s="480"/>
      <c r="CF35" s="480"/>
      <c r="CG35" s="480"/>
      <c r="CH35" s="480"/>
      <c r="CI35" s="480"/>
      <c r="CJ35" s="480"/>
      <c r="CK35" s="480"/>
      <c r="CL35" s="480"/>
      <c r="CM35" s="480"/>
      <c r="CN35" s="2"/>
      <c r="CO35" s="479" t="str">
        <f t="shared" ref="CO35:CO43" si="5">IF(CQ35="","",CO34+1)</f>
        <v/>
      </c>
      <c r="CP35" s="479"/>
      <c r="CQ35" s="480" t="str">
        <f>IF('各会計、関係団体の財政状況及び健全化判断比率'!BS8="","",'各会計、関係団体の財政状況及び健全化判断比率'!BS8)</f>
        <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15">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f t="shared" si="1"/>
        <v>4</v>
      </c>
      <c r="V36" s="479"/>
      <c r="W36" s="480" t="str">
        <f>IF('各会計、関係団体の財政状況及び健全化判断比率'!B30="","",'各会計、関係団体の財政状況及び健全化判断比率'!B30)</f>
        <v>後期高齢者医療特別会計</v>
      </c>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8</v>
      </c>
      <c r="BX36" s="479"/>
      <c r="BY36" s="480" t="str">
        <f>IF('各会計、関係団体の財政状況及び健全化判断比率'!B70="","",'各会計、関係団体の財政状況及び健全化判断比率'!B70)</f>
        <v>熊南総合事務組合（一般会計）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15">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t="str">
        <f t="shared" si="1"/>
        <v/>
      </c>
      <c r="V37" s="479"/>
      <c r="W37" s="480"/>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9</v>
      </c>
      <c r="BX37" s="479"/>
      <c r="BY37" s="480" t="str">
        <f>IF('各会計、関係団体の財政状況及び健全化判断比率'!B71="","",'各会計、関係団体の財政状況及び健全化判断比率'!B71)</f>
        <v>熊南総合事務組合（馬島・佐合島航路事業特別会計）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15">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t="str">
        <f t="shared" si="1"/>
        <v/>
      </c>
      <c r="V38" s="479"/>
      <c r="W38" s="480"/>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10</v>
      </c>
      <c r="BX38" s="479"/>
      <c r="BY38" s="480" t="str">
        <f>IF('各会計、関係団体の財政状況及び健全化判断比率'!B72="","",'各会計、関係団体の財政状況及び健全化判断比率'!B72)</f>
        <v>光地区消防組合一般会計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15">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11</v>
      </c>
      <c r="BX39" s="479"/>
      <c r="BY39" s="480" t="str">
        <f>IF('各会計、関係団体の財政状況及び健全化判断比率'!B73="","",'各会計、関係団体の財政状況及び健全化判断比率'!B73)</f>
        <v>柳井地域広域水道企業団（水道用水供給事業会計）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15">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f t="shared" si="4"/>
        <v>12</v>
      </c>
      <c r="BX40" s="479"/>
      <c r="BY40" s="480" t="str">
        <f>IF('各会計、関係団体の財政状況及び健全化判断比率'!B74="","",'各会計、関係団体の財政状況及び健全化判断比率'!B74)</f>
        <v>山口県市町総合事務組合（一般会計）</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15">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f t="shared" si="4"/>
        <v>13</v>
      </c>
      <c r="BX41" s="479"/>
      <c r="BY41" s="480" t="str">
        <f>IF('各会計、関係団体の財政状況及び健全化判断比率'!B75="","",'各会計、関係団体の財政状況及び健全化判断比率'!B75)</f>
        <v>山口県市町総合事務組合（退職手当特別会計）</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15">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f t="shared" si="4"/>
        <v>14</v>
      </c>
      <c r="BX42" s="479"/>
      <c r="BY42" s="480" t="str">
        <f>IF('各会計、関係団体の財政状況及び健全化判断比率'!B76="","",'各会計、関係団体の財政状況及び健全化判断比率'!B76)</f>
        <v>山口県市町総合事務組合（消防団員補償等特別会計）</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15">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f t="shared" si="4"/>
        <v>15</v>
      </c>
      <c r="BX43" s="479"/>
      <c r="BY43" s="480" t="str">
        <f>IF('各会計、関係団体の財政状況及び健全化判断比率'!B77="","",'各会計、関係団体の財政状況及び健全化判断比率'!B77)</f>
        <v>山口県市町総合事務組合（非常勤職員公務災害補償特別会計）</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295</v>
      </c>
      <c r="E46" s="1" t="s">
        <v>153</v>
      </c>
    </row>
    <row r="47" spans="1:113" x14ac:dyDescent="0.15">
      <c r="E47" s="1" t="s">
        <v>297</v>
      </c>
    </row>
    <row r="48" spans="1:113" x14ac:dyDescent="0.15">
      <c r="E48" s="1" t="s">
        <v>299</v>
      </c>
    </row>
    <row r="49" spans="5:5" x14ac:dyDescent="0.15">
      <c r="E49" s="1" t="s">
        <v>300</v>
      </c>
    </row>
    <row r="50" spans="5:5" x14ac:dyDescent="0.15">
      <c r="E50" s="1" t="s">
        <v>200</v>
      </c>
    </row>
    <row r="51" spans="5:5" x14ac:dyDescent="0.15">
      <c r="E51" s="1" t="s">
        <v>303</v>
      </c>
    </row>
    <row r="52" spans="5:5" x14ac:dyDescent="0.15">
      <c r="E52" s="1" t="s">
        <v>156</v>
      </c>
    </row>
    <row r="53" spans="5:5" x14ac:dyDescent="0.15"/>
    <row r="54" spans="5:5" x14ac:dyDescent="0.15"/>
    <row r="55" spans="5:5" x14ac:dyDescent="0.15"/>
    <row r="56" spans="5:5" x14ac:dyDescent="0.15"/>
  </sheetData>
  <sheetProtection algorithmName="SHA-512" hashValue="QVXjyL98h/JCEvLK8LBpBccV33sgqspL3sYX1dKjaCW96bzfDd4vYF/ATOxSv4VOVn8srYzmkMF3E2E0SPCazA==" saltValue="oylogxwYa3yiQcuVDtEyt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3" t="s">
        <v>294</v>
      </c>
      <c r="DI1" s="564"/>
      <c r="DJ1" s="564"/>
      <c r="DK1" s="564"/>
      <c r="DL1" s="564"/>
      <c r="DM1" s="564"/>
      <c r="DN1" s="565"/>
      <c r="DO1" s="1"/>
      <c r="DP1" s="563" t="s">
        <v>304</v>
      </c>
      <c r="DQ1" s="564"/>
      <c r="DR1" s="564"/>
      <c r="DS1" s="564"/>
      <c r="DT1" s="564"/>
      <c r="DU1" s="564"/>
      <c r="DV1" s="564"/>
      <c r="DW1" s="564"/>
      <c r="DX1" s="564"/>
      <c r="DY1" s="564"/>
      <c r="DZ1" s="564"/>
      <c r="EA1" s="564"/>
      <c r="EB1" s="564"/>
      <c r="EC1" s="565"/>
      <c r="ED1" s="2"/>
      <c r="EE1" s="2"/>
      <c r="EF1" s="2"/>
      <c r="EG1" s="2"/>
      <c r="EH1" s="2"/>
      <c r="EI1" s="2"/>
      <c r="EJ1" s="2"/>
      <c r="EK1" s="2"/>
      <c r="EL1" s="2"/>
      <c r="EM1" s="2"/>
    </row>
    <row r="2" spans="2:143" ht="22.5" customHeight="1" x14ac:dyDescent="0.15">
      <c r="B2" s="40" t="s">
        <v>307</v>
      </c>
      <c r="R2" s="45"/>
      <c r="S2" s="45"/>
      <c r="T2" s="45"/>
      <c r="U2" s="45"/>
      <c r="V2" s="45"/>
      <c r="W2" s="45"/>
      <c r="X2" s="45"/>
      <c r="Y2" s="45"/>
      <c r="Z2" s="45"/>
      <c r="AA2" s="45"/>
      <c r="AB2" s="45"/>
      <c r="AC2" s="45"/>
      <c r="AE2" s="46"/>
      <c r="AF2" s="46"/>
      <c r="AG2" s="46"/>
      <c r="AH2" s="46"/>
      <c r="AI2" s="46"/>
      <c r="AJ2" s="45"/>
      <c r="AK2" s="45"/>
      <c r="AL2" s="45"/>
      <c r="AM2" s="45"/>
      <c r="AN2" s="45"/>
      <c r="AO2" s="45"/>
      <c r="AP2" s="4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53" t="s">
        <v>111</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3" t="s">
        <v>308</v>
      </c>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403"/>
      <c r="CD3" s="353" t="s">
        <v>309</v>
      </c>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403"/>
    </row>
    <row r="4" spans="2:143" ht="11.25" customHeight="1" x14ac:dyDescent="0.15">
      <c r="B4" s="353" t="s">
        <v>5</v>
      </c>
      <c r="C4" s="354"/>
      <c r="D4" s="354"/>
      <c r="E4" s="354"/>
      <c r="F4" s="354"/>
      <c r="G4" s="354"/>
      <c r="H4" s="354"/>
      <c r="I4" s="354"/>
      <c r="J4" s="354"/>
      <c r="K4" s="354"/>
      <c r="L4" s="354"/>
      <c r="M4" s="354"/>
      <c r="N4" s="354"/>
      <c r="O4" s="354"/>
      <c r="P4" s="354"/>
      <c r="Q4" s="403"/>
      <c r="R4" s="353" t="s">
        <v>312</v>
      </c>
      <c r="S4" s="354"/>
      <c r="T4" s="354"/>
      <c r="U4" s="354"/>
      <c r="V4" s="354"/>
      <c r="W4" s="354"/>
      <c r="X4" s="354"/>
      <c r="Y4" s="403"/>
      <c r="Z4" s="353" t="s">
        <v>316</v>
      </c>
      <c r="AA4" s="354"/>
      <c r="AB4" s="354"/>
      <c r="AC4" s="403"/>
      <c r="AD4" s="353" t="s">
        <v>260</v>
      </c>
      <c r="AE4" s="354"/>
      <c r="AF4" s="354"/>
      <c r="AG4" s="354"/>
      <c r="AH4" s="354"/>
      <c r="AI4" s="354"/>
      <c r="AJ4" s="354"/>
      <c r="AK4" s="403"/>
      <c r="AL4" s="353" t="s">
        <v>316</v>
      </c>
      <c r="AM4" s="354"/>
      <c r="AN4" s="354"/>
      <c r="AO4" s="403"/>
      <c r="AP4" s="566" t="s">
        <v>319</v>
      </c>
      <c r="AQ4" s="566"/>
      <c r="AR4" s="566"/>
      <c r="AS4" s="566"/>
      <c r="AT4" s="566"/>
      <c r="AU4" s="566"/>
      <c r="AV4" s="566"/>
      <c r="AW4" s="566"/>
      <c r="AX4" s="566"/>
      <c r="AY4" s="566"/>
      <c r="AZ4" s="566"/>
      <c r="BA4" s="566"/>
      <c r="BB4" s="566"/>
      <c r="BC4" s="566"/>
      <c r="BD4" s="566"/>
      <c r="BE4" s="566"/>
      <c r="BF4" s="566"/>
      <c r="BG4" s="566" t="s">
        <v>296</v>
      </c>
      <c r="BH4" s="566"/>
      <c r="BI4" s="566"/>
      <c r="BJ4" s="566"/>
      <c r="BK4" s="566"/>
      <c r="BL4" s="566"/>
      <c r="BM4" s="566"/>
      <c r="BN4" s="566"/>
      <c r="BO4" s="566" t="s">
        <v>316</v>
      </c>
      <c r="BP4" s="566"/>
      <c r="BQ4" s="566"/>
      <c r="BR4" s="566"/>
      <c r="BS4" s="566" t="s">
        <v>320</v>
      </c>
      <c r="BT4" s="566"/>
      <c r="BU4" s="566"/>
      <c r="BV4" s="566"/>
      <c r="BW4" s="566"/>
      <c r="BX4" s="566"/>
      <c r="BY4" s="566"/>
      <c r="BZ4" s="566"/>
      <c r="CA4" s="566"/>
      <c r="CB4" s="566"/>
      <c r="CD4" s="353" t="s">
        <v>321</v>
      </c>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403"/>
    </row>
    <row r="5" spans="2:143" ht="11.25" customHeight="1" x14ac:dyDescent="0.15">
      <c r="B5" s="567" t="s">
        <v>315</v>
      </c>
      <c r="C5" s="568"/>
      <c r="D5" s="568"/>
      <c r="E5" s="568"/>
      <c r="F5" s="568"/>
      <c r="G5" s="568"/>
      <c r="H5" s="568"/>
      <c r="I5" s="568"/>
      <c r="J5" s="568"/>
      <c r="K5" s="568"/>
      <c r="L5" s="568"/>
      <c r="M5" s="568"/>
      <c r="N5" s="568"/>
      <c r="O5" s="568"/>
      <c r="P5" s="568"/>
      <c r="Q5" s="569"/>
      <c r="R5" s="570">
        <v>1751975</v>
      </c>
      <c r="S5" s="571"/>
      <c r="T5" s="571"/>
      <c r="U5" s="571"/>
      <c r="V5" s="571"/>
      <c r="W5" s="571"/>
      <c r="X5" s="571"/>
      <c r="Y5" s="572"/>
      <c r="Z5" s="573">
        <v>21</v>
      </c>
      <c r="AA5" s="573"/>
      <c r="AB5" s="573"/>
      <c r="AC5" s="573"/>
      <c r="AD5" s="574">
        <v>1659704</v>
      </c>
      <c r="AE5" s="574"/>
      <c r="AF5" s="574"/>
      <c r="AG5" s="574"/>
      <c r="AH5" s="574"/>
      <c r="AI5" s="574"/>
      <c r="AJ5" s="574"/>
      <c r="AK5" s="574"/>
      <c r="AL5" s="575">
        <v>42.3</v>
      </c>
      <c r="AM5" s="576"/>
      <c r="AN5" s="576"/>
      <c r="AO5" s="577"/>
      <c r="AP5" s="567" t="s">
        <v>322</v>
      </c>
      <c r="AQ5" s="568"/>
      <c r="AR5" s="568"/>
      <c r="AS5" s="568"/>
      <c r="AT5" s="568"/>
      <c r="AU5" s="568"/>
      <c r="AV5" s="568"/>
      <c r="AW5" s="568"/>
      <c r="AX5" s="568"/>
      <c r="AY5" s="568"/>
      <c r="AZ5" s="568"/>
      <c r="BA5" s="568"/>
      <c r="BB5" s="568"/>
      <c r="BC5" s="568"/>
      <c r="BD5" s="568"/>
      <c r="BE5" s="568"/>
      <c r="BF5" s="569"/>
      <c r="BG5" s="578">
        <v>1659704</v>
      </c>
      <c r="BH5" s="359"/>
      <c r="BI5" s="359"/>
      <c r="BJ5" s="359"/>
      <c r="BK5" s="359"/>
      <c r="BL5" s="359"/>
      <c r="BM5" s="359"/>
      <c r="BN5" s="579"/>
      <c r="BO5" s="580">
        <v>94.7</v>
      </c>
      <c r="BP5" s="580"/>
      <c r="BQ5" s="580"/>
      <c r="BR5" s="580"/>
      <c r="BS5" s="581">
        <v>24994</v>
      </c>
      <c r="BT5" s="581"/>
      <c r="BU5" s="581"/>
      <c r="BV5" s="581"/>
      <c r="BW5" s="581"/>
      <c r="BX5" s="581"/>
      <c r="BY5" s="581"/>
      <c r="BZ5" s="581"/>
      <c r="CA5" s="581"/>
      <c r="CB5" s="582"/>
      <c r="CD5" s="353" t="s">
        <v>319</v>
      </c>
      <c r="CE5" s="354"/>
      <c r="CF5" s="354"/>
      <c r="CG5" s="354"/>
      <c r="CH5" s="354"/>
      <c r="CI5" s="354"/>
      <c r="CJ5" s="354"/>
      <c r="CK5" s="354"/>
      <c r="CL5" s="354"/>
      <c r="CM5" s="354"/>
      <c r="CN5" s="354"/>
      <c r="CO5" s="354"/>
      <c r="CP5" s="354"/>
      <c r="CQ5" s="403"/>
      <c r="CR5" s="353" t="s">
        <v>325</v>
      </c>
      <c r="CS5" s="354"/>
      <c r="CT5" s="354"/>
      <c r="CU5" s="354"/>
      <c r="CV5" s="354"/>
      <c r="CW5" s="354"/>
      <c r="CX5" s="354"/>
      <c r="CY5" s="403"/>
      <c r="CZ5" s="353" t="s">
        <v>316</v>
      </c>
      <c r="DA5" s="354"/>
      <c r="DB5" s="354"/>
      <c r="DC5" s="403"/>
      <c r="DD5" s="353" t="s">
        <v>326</v>
      </c>
      <c r="DE5" s="354"/>
      <c r="DF5" s="354"/>
      <c r="DG5" s="354"/>
      <c r="DH5" s="354"/>
      <c r="DI5" s="354"/>
      <c r="DJ5" s="354"/>
      <c r="DK5" s="354"/>
      <c r="DL5" s="354"/>
      <c r="DM5" s="354"/>
      <c r="DN5" s="354"/>
      <c r="DO5" s="354"/>
      <c r="DP5" s="403"/>
      <c r="DQ5" s="353" t="s">
        <v>328</v>
      </c>
      <c r="DR5" s="354"/>
      <c r="DS5" s="354"/>
      <c r="DT5" s="354"/>
      <c r="DU5" s="354"/>
      <c r="DV5" s="354"/>
      <c r="DW5" s="354"/>
      <c r="DX5" s="354"/>
      <c r="DY5" s="354"/>
      <c r="DZ5" s="354"/>
      <c r="EA5" s="354"/>
      <c r="EB5" s="354"/>
      <c r="EC5" s="403"/>
    </row>
    <row r="6" spans="2:143" ht="11.25" customHeight="1" x14ac:dyDescent="0.15">
      <c r="B6" s="583" t="s">
        <v>329</v>
      </c>
      <c r="C6" s="584"/>
      <c r="D6" s="584"/>
      <c r="E6" s="584"/>
      <c r="F6" s="584"/>
      <c r="G6" s="584"/>
      <c r="H6" s="584"/>
      <c r="I6" s="584"/>
      <c r="J6" s="584"/>
      <c r="K6" s="584"/>
      <c r="L6" s="584"/>
      <c r="M6" s="584"/>
      <c r="N6" s="584"/>
      <c r="O6" s="584"/>
      <c r="P6" s="584"/>
      <c r="Q6" s="585"/>
      <c r="R6" s="578">
        <v>52569</v>
      </c>
      <c r="S6" s="359"/>
      <c r="T6" s="359"/>
      <c r="U6" s="359"/>
      <c r="V6" s="359"/>
      <c r="W6" s="359"/>
      <c r="X6" s="359"/>
      <c r="Y6" s="579"/>
      <c r="Z6" s="580">
        <v>0.6</v>
      </c>
      <c r="AA6" s="580"/>
      <c r="AB6" s="580"/>
      <c r="AC6" s="580"/>
      <c r="AD6" s="581">
        <v>52569</v>
      </c>
      <c r="AE6" s="581"/>
      <c r="AF6" s="581"/>
      <c r="AG6" s="581"/>
      <c r="AH6" s="581"/>
      <c r="AI6" s="581"/>
      <c r="AJ6" s="581"/>
      <c r="AK6" s="581"/>
      <c r="AL6" s="586">
        <v>1.3</v>
      </c>
      <c r="AM6" s="365"/>
      <c r="AN6" s="365"/>
      <c r="AO6" s="587"/>
      <c r="AP6" s="583" t="s">
        <v>109</v>
      </c>
      <c r="AQ6" s="584"/>
      <c r="AR6" s="584"/>
      <c r="AS6" s="584"/>
      <c r="AT6" s="584"/>
      <c r="AU6" s="584"/>
      <c r="AV6" s="584"/>
      <c r="AW6" s="584"/>
      <c r="AX6" s="584"/>
      <c r="AY6" s="584"/>
      <c r="AZ6" s="584"/>
      <c r="BA6" s="584"/>
      <c r="BB6" s="584"/>
      <c r="BC6" s="584"/>
      <c r="BD6" s="584"/>
      <c r="BE6" s="584"/>
      <c r="BF6" s="585"/>
      <c r="BG6" s="578">
        <v>1659704</v>
      </c>
      <c r="BH6" s="359"/>
      <c r="BI6" s="359"/>
      <c r="BJ6" s="359"/>
      <c r="BK6" s="359"/>
      <c r="BL6" s="359"/>
      <c r="BM6" s="359"/>
      <c r="BN6" s="579"/>
      <c r="BO6" s="580">
        <v>94.7</v>
      </c>
      <c r="BP6" s="580"/>
      <c r="BQ6" s="580"/>
      <c r="BR6" s="580"/>
      <c r="BS6" s="581">
        <v>24994</v>
      </c>
      <c r="BT6" s="581"/>
      <c r="BU6" s="581"/>
      <c r="BV6" s="581"/>
      <c r="BW6" s="581"/>
      <c r="BX6" s="581"/>
      <c r="BY6" s="581"/>
      <c r="BZ6" s="581"/>
      <c r="CA6" s="581"/>
      <c r="CB6" s="582"/>
      <c r="CD6" s="567" t="s">
        <v>330</v>
      </c>
      <c r="CE6" s="568"/>
      <c r="CF6" s="568"/>
      <c r="CG6" s="568"/>
      <c r="CH6" s="568"/>
      <c r="CI6" s="568"/>
      <c r="CJ6" s="568"/>
      <c r="CK6" s="568"/>
      <c r="CL6" s="568"/>
      <c r="CM6" s="568"/>
      <c r="CN6" s="568"/>
      <c r="CO6" s="568"/>
      <c r="CP6" s="568"/>
      <c r="CQ6" s="569"/>
      <c r="CR6" s="578">
        <v>73025</v>
      </c>
      <c r="CS6" s="359"/>
      <c r="CT6" s="359"/>
      <c r="CU6" s="359"/>
      <c r="CV6" s="359"/>
      <c r="CW6" s="359"/>
      <c r="CX6" s="359"/>
      <c r="CY6" s="579"/>
      <c r="CZ6" s="575">
        <v>0.9</v>
      </c>
      <c r="DA6" s="576"/>
      <c r="DB6" s="576"/>
      <c r="DC6" s="588"/>
      <c r="DD6" s="589" t="s">
        <v>203</v>
      </c>
      <c r="DE6" s="359"/>
      <c r="DF6" s="359"/>
      <c r="DG6" s="359"/>
      <c r="DH6" s="359"/>
      <c r="DI6" s="359"/>
      <c r="DJ6" s="359"/>
      <c r="DK6" s="359"/>
      <c r="DL6" s="359"/>
      <c r="DM6" s="359"/>
      <c r="DN6" s="359"/>
      <c r="DO6" s="359"/>
      <c r="DP6" s="579"/>
      <c r="DQ6" s="589">
        <v>73025</v>
      </c>
      <c r="DR6" s="359"/>
      <c r="DS6" s="359"/>
      <c r="DT6" s="359"/>
      <c r="DU6" s="359"/>
      <c r="DV6" s="359"/>
      <c r="DW6" s="359"/>
      <c r="DX6" s="359"/>
      <c r="DY6" s="359"/>
      <c r="DZ6" s="359"/>
      <c r="EA6" s="359"/>
      <c r="EB6" s="359"/>
      <c r="EC6" s="590"/>
    </row>
    <row r="7" spans="2:143" ht="11.25" customHeight="1" x14ac:dyDescent="0.15">
      <c r="B7" s="583" t="s">
        <v>45</v>
      </c>
      <c r="C7" s="584"/>
      <c r="D7" s="584"/>
      <c r="E7" s="584"/>
      <c r="F7" s="584"/>
      <c r="G7" s="584"/>
      <c r="H7" s="584"/>
      <c r="I7" s="584"/>
      <c r="J7" s="584"/>
      <c r="K7" s="584"/>
      <c r="L7" s="584"/>
      <c r="M7" s="584"/>
      <c r="N7" s="584"/>
      <c r="O7" s="584"/>
      <c r="P7" s="584"/>
      <c r="Q7" s="585"/>
      <c r="R7" s="578">
        <v>3049</v>
      </c>
      <c r="S7" s="359"/>
      <c r="T7" s="359"/>
      <c r="U7" s="359"/>
      <c r="V7" s="359"/>
      <c r="W7" s="359"/>
      <c r="X7" s="359"/>
      <c r="Y7" s="579"/>
      <c r="Z7" s="580">
        <v>0</v>
      </c>
      <c r="AA7" s="580"/>
      <c r="AB7" s="580"/>
      <c r="AC7" s="580"/>
      <c r="AD7" s="581">
        <v>3049</v>
      </c>
      <c r="AE7" s="581"/>
      <c r="AF7" s="581"/>
      <c r="AG7" s="581"/>
      <c r="AH7" s="581"/>
      <c r="AI7" s="581"/>
      <c r="AJ7" s="581"/>
      <c r="AK7" s="581"/>
      <c r="AL7" s="586">
        <v>0.1</v>
      </c>
      <c r="AM7" s="365"/>
      <c r="AN7" s="365"/>
      <c r="AO7" s="587"/>
      <c r="AP7" s="583" t="s">
        <v>331</v>
      </c>
      <c r="AQ7" s="584"/>
      <c r="AR7" s="584"/>
      <c r="AS7" s="584"/>
      <c r="AT7" s="584"/>
      <c r="AU7" s="584"/>
      <c r="AV7" s="584"/>
      <c r="AW7" s="584"/>
      <c r="AX7" s="584"/>
      <c r="AY7" s="584"/>
      <c r="AZ7" s="584"/>
      <c r="BA7" s="584"/>
      <c r="BB7" s="584"/>
      <c r="BC7" s="584"/>
      <c r="BD7" s="584"/>
      <c r="BE7" s="584"/>
      <c r="BF7" s="585"/>
      <c r="BG7" s="578">
        <v>781903</v>
      </c>
      <c r="BH7" s="359"/>
      <c r="BI7" s="359"/>
      <c r="BJ7" s="359"/>
      <c r="BK7" s="359"/>
      <c r="BL7" s="359"/>
      <c r="BM7" s="359"/>
      <c r="BN7" s="579"/>
      <c r="BO7" s="580">
        <v>44.6</v>
      </c>
      <c r="BP7" s="580"/>
      <c r="BQ7" s="580"/>
      <c r="BR7" s="580"/>
      <c r="BS7" s="581">
        <v>24994</v>
      </c>
      <c r="BT7" s="581"/>
      <c r="BU7" s="581"/>
      <c r="BV7" s="581"/>
      <c r="BW7" s="581"/>
      <c r="BX7" s="581"/>
      <c r="BY7" s="581"/>
      <c r="BZ7" s="581"/>
      <c r="CA7" s="581"/>
      <c r="CB7" s="582"/>
      <c r="CD7" s="583" t="s">
        <v>334</v>
      </c>
      <c r="CE7" s="584"/>
      <c r="CF7" s="584"/>
      <c r="CG7" s="584"/>
      <c r="CH7" s="584"/>
      <c r="CI7" s="584"/>
      <c r="CJ7" s="584"/>
      <c r="CK7" s="584"/>
      <c r="CL7" s="584"/>
      <c r="CM7" s="584"/>
      <c r="CN7" s="584"/>
      <c r="CO7" s="584"/>
      <c r="CP7" s="584"/>
      <c r="CQ7" s="585"/>
      <c r="CR7" s="578">
        <v>2605073</v>
      </c>
      <c r="CS7" s="359"/>
      <c r="CT7" s="359"/>
      <c r="CU7" s="359"/>
      <c r="CV7" s="359"/>
      <c r="CW7" s="359"/>
      <c r="CX7" s="359"/>
      <c r="CY7" s="579"/>
      <c r="CZ7" s="580">
        <v>32.200000000000003</v>
      </c>
      <c r="DA7" s="580"/>
      <c r="DB7" s="580"/>
      <c r="DC7" s="580"/>
      <c r="DD7" s="589">
        <v>198477</v>
      </c>
      <c r="DE7" s="359"/>
      <c r="DF7" s="359"/>
      <c r="DG7" s="359"/>
      <c r="DH7" s="359"/>
      <c r="DI7" s="359"/>
      <c r="DJ7" s="359"/>
      <c r="DK7" s="359"/>
      <c r="DL7" s="359"/>
      <c r="DM7" s="359"/>
      <c r="DN7" s="359"/>
      <c r="DO7" s="359"/>
      <c r="DP7" s="579"/>
      <c r="DQ7" s="589">
        <v>843372</v>
      </c>
      <c r="DR7" s="359"/>
      <c r="DS7" s="359"/>
      <c r="DT7" s="359"/>
      <c r="DU7" s="359"/>
      <c r="DV7" s="359"/>
      <c r="DW7" s="359"/>
      <c r="DX7" s="359"/>
      <c r="DY7" s="359"/>
      <c r="DZ7" s="359"/>
      <c r="EA7" s="359"/>
      <c r="EB7" s="359"/>
      <c r="EC7" s="590"/>
    </row>
    <row r="8" spans="2:143" ht="11.25" customHeight="1" x14ac:dyDescent="0.15">
      <c r="B8" s="583" t="s">
        <v>336</v>
      </c>
      <c r="C8" s="584"/>
      <c r="D8" s="584"/>
      <c r="E8" s="584"/>
      <c r="F8" s="584"/>
      <c r="G8" s="584"/>
      <c r="H8" s="584"/>
      <c r="I8" s="584"/>
      <c r="J8" s="584"/>
      <c r="K8" s="584"/>
      <c r="L8" s="584"/>
      <c r="M8" s="584"/>
      <c r="N8" s="584"/>
      <c r="O8" s="584"/>
      <c r="P8" s="584"/>
      <c r="Q8" s="585"/>
      <c r="R8" s="578">
        <v>6627</v>
      </c>
      <c r="S8" s="359"/>
      <c r="T8" s="359"/>
      <c r="U8" s="359"/>
      <c r="V8" s="359"/>
      <c r="W8" s="359"/>
      <c r="X8" s="359"/>
      <c r="Y8" s="579"/>
      <c r="Z8" s="580">
        <v>0.1</v>
      </c>
      <c r="AA8" s="580"/>
      <c r="AB8" s="580"/>
      <c r="AC8" s="580"/>
      <c r="AD8" s="581">
        <v>6627</v>
      </c>
      <c r="AE8" s="581"/>
      <c r="AF8" s="581"/>
      <c r="AG8" s="581"/>
      <c r="AH8" s="581"/>
      <c r="AI8" s="581"/>
      <c r="AJ8" s="581"/>
      <c r="AK8" s="581"/>
      <c r="AL8" s="586">
        <v>0.2</v>
      </c>
      <c r="AM8" s="365"/>
      <c r="AN8" s="365"/>
      <c r="AO8" s="587"/>
      <c r="AP8" s="583" t="s">
        <v>126</v>
      </c>
      <c r="AQ8" s="584"/>
      <c r="AR8" s="584"/>
      <c r="AS8" s="584"/>
      <c r="AT8" s="584"/>
      <c r="AU8" s="584"/>
      <c r="AV8" s="584"/>
      <c r="AW8" s="584"/>
      <c r="AX8" s="584"/>
      <c r="AY8" s="584"/>
      <c r="AZ8" s="584"/>
      <c r="BA8" s="584"/>
      <c r="BB8" s="584"/>
      <c r="BC8" s="584"/>
      <c r="BD8" s="584"/>
      <c r="BE8" s="584"/>
      <c r="BF8" s="585"/>
      <c r="BG8" s="578">
        <v>26852</v>
      </c>
      <c r="BH8" s="359"/>
      <c r="BI8" s="359"/>
      <c r="BJ8" s="359"/>
      <c r="BK8" s="359"/>
      <c r="BL8" s="359"/>
      <c r="BM8" s="359"/>
      <c r="BN8" s="579"/>
      <c r="BO8" s="580">
        <v>1.5</v>
      </c>
      <c r="BP8" s="580"/>
      <c r="BQ8" s="580"/>
      <c r="BR8" s="580"/>
      <c r="BS8" s="589" t="s">
        <v>203</v>
      </c>
      <c r="BT8" s="359"/>
      <c r="BU8" s="359"/>
      <c r="BV8" s="359"/>
      <c r="BW8" s="359"/>
      <c r="BX8" s="359"/>
      <c r="BY8" s="359"/>
      <c r="BZ8" s="359"/>
      <c r="CA8" s="359"/>
      <c r="CB8" s="590"/>
      <c r="CD8" s="583" t="s">
        <v>340</v>
      </c>
      <c r="CE8" s="584"/>
      <c r="CF8" s="584"/>
      <c r="CG8" s="584"/>
      <c r="CH8" s="584"/>
      <c r="CI8" s="584"/>
      <c r="CJ8" s="584"/>
      <c r="CK8" s="584"/>
      <c r="CL8" s="584"/>
      <c r="CM8" s="584"/>
      <c r="CN8" s="584"/>
      <c r="CO8" s="584"/>
      <c r="CP8" s="584"/>
      <c r="CQ8" s="585"/>
      <c r="CR8" s="578">
        <v>1961973</v>
      </c>
      <c r="CS8" s="359"/>
      <c r="CT8" s="359"/>
      <c r="CU8" s="359"/>
      <c r="CV8" s="359"/>
      <c r="CW8" s="359"/>
      <c r="CX8" s="359"/>
      <c r="CY8" s="579"/>
      <c r="CZ8" s="580">
        <v>24.3</v>
      </c>
      <c r="DA8" s="580"/>
      <c r="DB8" s="580"/>
      <c r="DC8" s="580"/>
      <c r="DD8" s="589">
        <v>13346</v>
      </c>
      <c r="DE8" s="359"/>
      <c r="DF8" s="359"/>
      <c r="DG8" s="359"/>
      <c r="DH8" s="359"/>
      <c r="DI8" s="359"/>
      <c r="DJ8" s="359"/>
      <c r="DK8" s="359"/>
      <c r="DL8" s="359"/>
      <c r="DM8" s="359"/>
      <c r="DN8" s="359"/>
      <c r="DO8" s="359"/>
      <c r="DP8" s="579"/>
      <c r="DQ8" s="589">
        <v>1091663</v>
      </c>
      <c r="DR8" s="359"/>
      <c r="DS8" s="359"/>
      <c r="DT8" s="359"/>
      <c r="DU8" s="359"/>
      <c r="DV8" s="359"/>
      <c r="DW8" s="359"/>
      <c r="DX8" s="359"/>
      <c r="DY8" s="359"/>
      <c r="DZ8" s="359"/>
      <c r="EA8" s="359"/>
      <c r="EB8" s="359"/>
      <c r="EC8" s="590"/>
    </row>
    <row r="9" spans="2:143" ht="11.25" customHeight="1" x14ac:dyDescent="0.15">
      <c r="B9" s="583" t="s">
        <v>338</v>
      </c>
      <c r="C9" s="584"/>
      <c r="D9" s="584"/>
      <c r="E9" s="584"/>
      <c r="F9" s="584"/>
      <c r="G9" s="584"/>
      <c r="H9" s="584"/>
      <c r="I9" s="584"/>
      <c r="J9" s="584"/>
      <c r="K9" s="584"/>
      <c r="L9" s="584"/>
      <c r="M9" s="584"/>
      <c r="N9" s="584"/>
      <c r="O9" s="584"/>
      <c r="P9" s="584"/>
      <c r="Q9" s="585"/>
      <c r="R9" s="578">
        <v>7475</v>
      </c>
      <c r="S9" s="359"/>
      <c r="T9" s="359"/>
      <c r="U9" s="359"/>
      <c r="V9" s="359"/>
      <c r="W9" s="359"/>
      <c r="X9" s="359"/>
      <c r="Y9" s="579"/>
      <c r="Z9" s="580">
        <v>0.1</v>
      </c>
      <c r="AA9" s="580"/>
      <c r="AB9" s="580"/>
      <c r="AC9" s="580"/>
      <c r="AD9" s="581">
        <v>7475</v>
      </c>
      <c r="AE9" s="581"/>
      <c r="AF9" s="581"/>
      <c r="AG9" s="581"/>
      <c r="AH9" s="581"/>
      <c r="AI9" s="581"/>
      <c r="AJ9" s="581"/>
      <c r="AK9" s="581"/>
      <c r="AL9" s="586">
        <v>0.2</v>
      </c>
      <c r="AM9" s="365"/>
      <c r="AN9" s="365"/>
      <c r="AO9" s="587"/>
      <c r="AP9" s="583" t="s">
        <v>341</v>
      </c>
      <c r="AQ9" s="584"/>
      <c r="AR9" s="584"/>
      <c r="AS9" s="584"/>
      <c r="AT9" s="584"/>
      <c r="AU9" s="584"/>
      <c r="AV9" s="584"/>
      <c r="AW9" s="584"/>
      <c r="AX9" s="584"/>
      <c r="AY9" s="584"/>
      <c r="AZ9" s="584"/>
      <c r="BA9" s="584"/>
      <c r="BB9" s="584"/>
      <c r="BC9" s="584"/>
      <c r="BD9" s="584"/>
      <c r="BE9" s="584"/>
      <c r="BF9" s="585"/>
      <c r="BG9" s="578">
        <v>641129</v>
      </c>
      <c r="BH9" s="359"/>
      <c r="BI9" s="359"/>
      <c r="BJ9" s="359"/>
      <c r="BK9" s="359"/>
      <c r="BL9" s="359"/>
      <c r="BM9" s="359"/>
      <c r="BN9" s="579"/>
      <c r="BO9" s="580">
        <v>36.6</v>
      </c>
      <c r="BP9" s="580"/>
      <c r="BQ9" s="580"/>
      <c r="BR9" s="580"/>
      <c r="BS9" s="589" t="s">
        <v>203</v>
      </c>
      <c r="BT9" s="359"/>
      <c r="BU9" s="359"/>
      <c r="BV9" s="359"/>
      <c r="BW9" s="359"/>
      <c r="BX9" s="359"/>
      <c r="BY9" s="359"/>
      <c r="BZ9" s="359"/>
      <c r="CA9" s="359"/>
      <c r="CB9" s="590"/>
      <c r="CD9" s="583" t="s">
        <v>344</v>
      </c>
      <c r="CE9" s="584"/>
      <c r="CF9" s="584"/>
      <c r="CG9" s="584"/>
      <c r="CH9" s="584"/>
      <c r="CI9" s="584"/>
      <c r="CJ9" s="584"/>
      <c r="CK9" s="584"/>
      <c r="CL9" s="584"/>
      <c r="CM9" s="584"/>
      <c r="CN9" s="584"/>
      <c r="CO9" s="584"/>
      <c r="CP9" s="584"/>
      <c r="CQ9" s="585"/>
      <c r="CR9" s="578">
        <v>426513</v>
      </c>
      <c r="CS9" s="359"/>
      <c r="CT9" s="359"/>
      <c r="CU9" s="359"/>
      <c r="CV9" s="359"/>
      <c r="CW9" s="359"/>
      <c r="CX9" s="359"/>
      <c r="CY9" s="579"/>
      <c r="CZ9" s="580">
        <v>5.3</v>
      </c>
      <c r="DA9" s="580"/>
      <c r="DB9" s="580"/>
      <c r="DC9" s="580"/>
      <c r="DD9" s="589">
        <v>5322</v>
      </c>
      <c r="DE9" s="359"/>
      <c r="DF9" s="359"/>
      <c r="DG9" s="359"/>
      <c r="DH9" s="359"/>
      <c r="DI9" s="359"/>
      <c r="DJ9" s="359"/>
      <c r="DK9" s="359"/>
      <c r="DL9" s="359"/>
      <c r="DM9" s="359"/>
      <c r="DN9" s="359"/>
      <c r="DO9" s="359"/>
      <c r="DP9" s="579"/>
      <c r="DQ9" s="589">
        <v>409492</v>
      </c>
      <c r="DR9" s="359"/>
      <c r="DS9" s="359"/>
      <c r="DT9" s="359"/>
      <c r="DU9" s="359"/>
      <c r="DV9" s="359"/>
      <c r="DW9" s="359"/>
      <c r="DX9" s="359"/>
      <c r="DY9" s="359"/>
      <c r="DZ9" s="359"/>
      <c r="EA9" s="359"/>
      <c r="EB9" s="359"/>
      <c r="EC9" s="590"/>
    </row>
    <row r="10" spans="2:143" ht="11.25" customHeight="1" x14ac:dyDescent="0.15">
      <c r="B10" s="583" t="s">
        <v>132</v>
      </c>
      <c r="C10" s="584"/>
      <c r="D10" s="584"/>
      <c r="E10" s="584"/>
      <c r="F10" s="584"/>
      <c r="G10" s="584"/>
      <c r="H10" s="584"/>
      <c r="I10" s="584"/>
      <c r="J10" s="584"/>
      <c r="K10" s="584"/>
      <c r="L10" s="584"/>
      <c r="M10" s="584"/>
      <c r="N10" s="584"/>
      <c r="O10" s="584"/>
      <c r="P10" s="584"/>
      <c r="Q10" s="585"/>
      <c r="R10" s="578" t="s">
        <v>203</v>
      </c>
      <c r="S10" s="359"/>
      <c r="T10" s="359"/>
      <c r="U10" s="359"/>
      <c r="V10" s="359"/>
      <c r="W10" s="359"/>
      <c r="X10" s="359"/>
      <c r="Y10" s="579"/>
      <c r="Z10" s="580" t="s">
        <v>203</v>
      </c>
      <c r="AA10" s="580"/>
      <c r="AB10" s="580"/>
      <c r="AC10" s="580"/>
      <c r="AD10" s="581" t="s">
        <v>203</v>
      </c>
      <c r="AE10" s="581"/>
      <c r="AF10" s="581"/>
      <c r="AG10" s="581"/>
      <c r="AH10" s="581"/>
      <c r="AI10" s="581"/>
      <c r="AJ10" s="581"/>
      <c r="AK10" s="581"/>
      <c r="AL10" s="586" t="s">
        <v>203</v>
      </c>
      <c r="AM10" s="365"/>
      <c r="AN10" s="365"/>
      <c r="AO10" s="587"/>
      <c r="AP10" s="583" t="s">
        <v>195</v>
      </c>
      <c r="AQ10" s="584"/>
      <c r="AR10" s="584"/>
      <c r="AS10" s="584"/>
      <c r="AT10" s="584"/>
      <c r="AU10" s="584"/>
      <c r="AV10" s="584"/>
      <c r="AW10" s="584"/>
      <c r="AX10" s="584"/>
      <c r="AY10" s="584"/>
      <c r="AZ10" s="584"/>
      <c r="BA10" s="584"/>
      <c r="BB10" s="584"/>
      <c r="BC10" s="584"/>
      <c r="BD10" s="584"/>
      <c r="BE10" s="584"/>
      <c r="BF10" s="585"/>
      <c r="BG10" s="578">
        <v>26531</v>
      </c>
      <c r="BH10" s="359"/>
      <c r="BI10" s="359"/>
      <c r="BJ10" s="359"/>
      <c r="BK10" s="359"/>
      <c r="BL10" s="359"/>
      <c r="BM10" s="359"/>
      <c r="BN10" s="579"/>
      <c r="BO10" s="580">
        <v>1.5</v>
      </c>
      <c r="BP10" s="580"/>
      <c r="BQ10" s="580"/>
      <c r="BR10" s="580"/>
      <c r="BS10" s="589" t="s">
        <v>203</v>
      </c>
      <c r="BT10" s="359"/>
      <c r="BU10" s="359"/>
      <c r="BV10" s="359"/>
      <c r="BW10" s="359"/>
      <c r="BX10" s="359"/>
      <c r="BY10" s="359"/>
      <c r="BZ10" s="359"/>
      <c r="CA10" s="359"/>
      <c r="CB10" s="590"/>
      <c r="CD10" s="583" t="s">
        <v>47</v>
      </c>
      <c r="CE10" s="584"/>
      <c r="CF10" s="584"/>
      <c r="CG10" s="584"/>
      <c r="CH10" s="584"/>
      <c r="CI10" s="584"/>
      <c r="CJ10" s="584"/>
      <c r="CK10" s="584"/>
      <c r="CL10" s="584"/>
      <c r="CM10" s="584"/>
      <c r="CN10" s="584"/>
      <c r="CO10" s="584"/>
      <c r="CP10" s="584"/>
      <c r="CQ10" s="585"/>
      <c r="CR10" s="578">
        <v>3408</v>
      </c>
      <c r="CS10" s="359"/>
      <c r="CT10" s="359"/>
      <c r="CU10" s="359"/>
      <c r="CV10" s="359"/>
      <c r="CW10" s="359"/>
      <c r="CX10" s="359"/>
      <c r="CY10" s="579"/>
      <c r="CZ10" s="580">
        <v>0</v>
      </c>
      <c r="DA10" s="580"/>
      <c r="DB10" s="580"/>
      <c r="DC10" s="580"/>
      <c r="DD10" s="589" t="s">
        <v>203</v>
      </c>
      <c r="DE10" s="359"/>
      <c r="DF10" s="359"/>
      <c r="DG10" s="359"/>
      <c r="DH10" s="359"/>
      <c r="DI10" s="359"/>
      <c r="DJ10" s="359"/>
      <c r="DK10" s="359"/>
      <c r="DL10" s="359"/>
      <c r="DM10" s="359"/>
      <c r="DN10" s="359"/>
      <c r="DO10" s="359"/>
      <c r="DP10" s="579"/>
      <c r="DQ10" s="589">
        <v>3408</v>
      </c>
      <c r="DR10" s="359"/>
      <c r="DS10" s="359"/>
      <c r="DT10" s="359"/>
      <c r="DU10" s="359"/>
      <c r="DV10" s="359"/>
      <c r="DW10" s="359"/>
      <c r="DX10" s="359"/>
      <c r="DY10" s="359"/>
      <c r="DZ10" s="359"/>
      <c r="EA10" s="359"/>
      <c r="EB10" s="359"/>
      <c r="EC10" s="590"/>
    </row>
    <row r="11" spans="2:143" ht="11.25" customHeight="1" x14ac:dyDescent="0.15">
      <c r="B11" s="583" t="s">
        <v>107</v>
      </c>
      <c r="C11" s="584"/>
      <c r="D11" s="584"/>
      <c r="E11" s="584"/>
      <c r="F11" s="584"/>
      <c r="G11" s="584"/>
      <c r="H11" s="584"/>
      <c r="I11" s="584"/>
      <c r="J11" s="584"/>
      <c r="K11" s="584"/>
      <c r="L11" s="584"/>
      <c r="M11" s="584"/>
      <c r="N11" s="584"/>
      <c r="O11" s="584"/>
      <c r="P11" s="584"/>
      <c r="Q11" s="585"/>
      <c r="R11" s="578">
        <v>296888</v>
      </c>
      <c r="S11" s="359"/>
      <c r="T11" s="359"/>
      <c r="U11" s="359"/>
      <c r="V11" s="359"/>
      <c r="W11" s="359"/>
      <c r="X11" s="359"/>
      <c r="Y11" s="579"/>
      <c r="Z11" s="586">
        <v>3.6</v>
      </c>
      <c r="AA11" s="365"/>
      <c r="AB11" s="365"/>
      <c r="AC11" s="591"/>
      <c r="AD11" s="589">
        <v>296888</v>
      </c>
      <c r="AE11" s="359"/>
      <c r="AF11" s="359"/>
      <c r="AG11" s="359"/>
      <c r="AH11" s="359"/>
      <c r="AI11" s="359"/>
      <c r="AJ11" s="359"/>
      <c r="AK11" s="579"/>
      <c r="AL11" s="586">
        <v>7.6</v>
      </c>
      <c r="AM11" s="365"/>
      <c r="AN11" s="365"/>
      <c r="AO11" s="587"/>
      <c r="AP11" s="583" t="s">
        <v>346</v>
      </c>
      <c r="AQ11" s="584"/>
      <c r="AR11" s="584"/>
      <c r="AS11" s="584"/>
      <c r="AT11" s="584"/>
      <c r="AU11" s="584"/>
      <c r="AV11" s="584"/>
      <c r="AW11" s="584"/>
      <c r="AX11" s="584"/>
      <c r="AY11" s="584"/>
      <c r="AZ11" s="584"/>
      <c r="BA11" s="584"/>
      <c r="BB11" s="584"/>
      <c r="BC11" s="584"/>
      <c r="BD11" s="584"/>
      <c r="BE11" s="584"/>
      <c r="BF11" s="585"/>
      <c r="BG11" s="578">
        <v>87391</v>
      </c>
      <c r="BH11" s="359"/>
      <c r="BI11" s="359"/>
      <c r="BJ11" s="359"/>
      <c r="BK11" s="359"/>
      <c r="BL11" s="359"/>
      <c r="BM11" s="359"/>
      <c r="BN11" s="579"/>
      <c r="BO11" s="580">
        <v>5</v>
      </c>
      <c r="BP11" s="580"/>
      <c r="BQ11" s="580"/>
      <c r="BR11" s="580"/>
      <c r="BS11" s="589">
        <v>24994</v>
      </c>
      <c r="BT11" s="359"/>
      <c r="BU11" s="359"/>
      <c r="BV11" s="359"/>
      <c r="BW11" s="359"/>
      <c r="BX11" s="359"/>
      <c r="BY11" s="359"/>
      <c r="BZ11" s="359"/>
      <c r="CA11" s="359"/>
      <c r="CB11" s="590"/>
      <c r="CD11" s="583" t="s">
        <v>349</v>
      </c>
      <c r="CE11" s="584"/>
      <c r="CF11" s="584"/>
      <c r="CG11" s="584"/>
      <c r="CH11" s="584"/>
      <c r="CI11" s="584"/>
      <c r="CJ11" s="584"/>
      <c r="CK11" s="584"/>
      <c r="CL11" s="584"/>
      <c r="CM11" s="584"/>
      <c r="CN11" s="584"/>
      <c r="CO11" s="584"/>
      <c r="CP11" s="584"/>
      <c r="CQ11" s="585"/>
      <c r="CR11" s="578">
        <v>300570</v>
      </c>
      <c r="CS11" s="359"/>
      <c r="CT11" s="359"/>
      <c r="CU11" s="359"/>
      <c r="CV11" s="359"/>
      <c r="CW11" s="359"/>
      <c r="CX11" s="359"/>
      <c r="CY11" s="579"/>
      <c r="CZ11" s="580">
        <v>3.7</v>
      </c>
      <c r="DA11" s="580"/>
      <c r="DB11" s="580"/>
      <c r="DC11" s="580"/>
      <c r="DD11" s="589">
        <v>149890</v>
      </c>
      <c r="DE11" s="359"/>
      <c r="DF11" s="359"/>
      <c r="DG11" s="359"/>
      <c r="DH11" s="359"/>
      <c r="DI11" s="359"/>
      <c r="DJ11" s="359"/>
      <c r="DK11" s="359"/>
      <c r="DL11" s="359"/>
      <c r="DM11" s="359"/>
      <c r="DN11" s="359"/>
      <c r="DO11" s="359"/>
      <c r="DP11" s="579"/>
      <c r="DQ11" s="589">
        <v>144083</v>
      </c>
      <c r="DR11" s="359"/>
      <c r="DS11" s="359"/>
      <c r="DT11" s="359"/>
      <c r="DU11" s="359"/>
      <c r="DV11" s="359"/>
      <c r="DW11" s="359"/>
      <c r="DX11" s="359"/>
      <c r="DY11" s="359"/>
      <c r="DZ11" s="359"/>
      <c r="EA11" s="359"/>
      <c r="EB11" s="359"/>
      <c r="EC11" s="590"/>
    </row>
    <row r="12" spans="2:143" ht="11.25" customHeight="1" x14ac:dyDescent="0.15">
      <c r="B12" s="583" t="s">
        <v>147</v>
      </c>
      <c r="C12" s="584"/>
      <c r="D12" s="584"/>
      <c r="E12" s="584"/>
      <c r="F12" s="584"/>
      <c r="G12" s="584"/>
      <c r="H12" s="584"/>
      <c r="I12" s="584"/>
      <c r="J12" s="584"/>
      <c r="K12" s="584"/>
      <c r="L12" s="584"/>
      <c r="M12" s="584"/>
      <c r="N12" s="584"/>
      <c r="O12" s="584"/>
      <c r="P12" s="584"/>
      <c r="Q12" s="585"/>
      <c r="R12" s="578" t="s">
        <v>203</v>
      </c>
      <c r="S12" s="359"/>
      <c r="T12" s="359"/>
      <c r="U12" s="359"/>
      <c r="V12" s="359"/>
      <c r="W12" s="359"/>
      <c r="X12" s="359"/>
      <c r="Y12" s="579"/>
      <c r="Z12" s="580" t="s">
        <v>203</v>
      </c>
      <c r="AA12" s="580"/>
      <c r="AB12" s="580"/>
      <c r="AC12" s="580"/>
      <c r="AD12" s="581" t="s">
        <v>203</v>
      </c>
      <c r="AE12" s="581"/>
      <c r="AF12" s="581"/>
      <c r="AG12" s="581"/>
      <c r="AH12" s="581"/>
      <c r="AI12" s="581"/>
      <c r="AJ12" s="581"/>
      <c r="AK12" s="581"/>
      <c r="AL12" s="586" t="s">
        <v>203</v>
      </c>
      <c r="AM12" s="365"/>
      <c r="AN12" s="365"/>
      <c r="AO12" s="587"/>
      <c r="AP12" s="583" t="s">
        <v>350</v>
      </c>
      <c r="AQ12" s="584"/>
      <c r="AR12" s="584"/>
      <c r="AS12" s="584"/>
      <c r="AT12" s="584"/>
      <c r="AU12" s="584"/>
      <c r="AV12" s="584"/>
      <c r="AW12" s="584"/>
      <c r="AX12" s="584"/>
      <c r="AY12" s="584"/>
      <c r="AZ12" s="584"/>
      <c r="BA12" s="584"/>
      <c r="BB12" s="584"/>
      <c r="BC12" s="584"/>
      <c r="BD12" s="584"/>
      <c r="BE12" s="584"/>
      <c r="BF12" s="585"/>
      <c r="BG12" s="578">
        <v>743551</v>
      </c>
      <c r="BH12" s="359"/>
      <c r="BI12" s="359"/>
      <c r="BJ12" s="359"/>
      <c r="BK12" s="359"/>
      <c r="BL12" s="359"/>
      <c r="BM12" s="359"/>
      <c r="BN12" s="579"/>
      <c r="BO12" s="580">
        <v>42.4</v>
      </c>
      <c r="BP12" s="580"/>
      <c r="BQ12" s="580"/>
      <c r="BR12" s="580"/>
      <c r="BS12" s="589" t="s">
        <v>203</v>
      </c>
      <c r="BT12" s="359"/>
      <c r="BU12" s="359"/>
      <c r="BV12" s="359"/>
      <c r="BW12" s="359"/>
      <c r="BX12" s="359"/>
      <c r="BY12" s="359"/>
      <c r="BZ12" s="359"/>
      <c r="CA12" s="359"/>
      <c r="CB12" s="590"/>
      <c r="CD12" s="583" t="s">
        <v>93</v>
      </c>
      <c r="CE12" s="584"/>
      <c r="CF12" s="584"/>
      <c r="CG12" s="584"/>
      <c r="CH12" s="584"/>
      <c r="CI12" s="584"/>
      <c r="CJ12" s="584"/>
      <c r="CK12" s="584"/>
      <c r="CL12" s="584"/>
      <c r="CM12" s="584"/>
      <c r="CN12" s="584"/>
      <c r="CO12" s="584"/>
      <c r="CP12" s="584"/>
      <c r="CQ12" s="585"/>
      <c r="CR12" s="578">
        <v>98606</v>
      </c>
      <c r="CS12" s="359"/>
      <c r="CT12" s="359"/>
      <c r="CU12" s="359"/>
      <c r="CV12" s="359"/>
      <c r="CW12" s="359"/>
      <c r="CX12" s="359"/>
      <c r="CY12" s="579"/>
      <c r="CZ12" s="580">
        <v>1.2</v>
      </c>
      <c r="DA12" s="580"/>
      <c r="DB12" s="580"/>
      <c r="DC12" s="580"/>
      <c r="DD12" s="589">
        <v>2222</v>
      </c>
      <c r="DE12" s="359"/>
      <c r="DF12" s="359"/>
      <c r="DG12" s="359"/>
      <c r="DH12" s="359"/>
      <c r="DI12" s="359"/>
      <c r="DJ12" s="359"/>
      <c r="DK12" s="359"/>
      <c r="DL12" s="359"/>
      <c r="DM12" s="359"/>
      <c r="DN12" s="359"/>
      <c r="DO12" s="359"/>
      <c r="DP12" s="579"/>
      <c r="DQ12" s="589">
        <v>95092</v>
      </c>
      <c r="DR12" s="359"/>
      <c r="DS12" s="359"/>
      <c r="DT12" s="359"/>
      <c r="DU12" s="359"/>
      <c r="DV12" s="359"/>
      <c r="DW12" s="359"/>
      <c r="DX12" s="359"/>
      <c r="DY12" s="359"/>
      <c r="DZ12" s="359"/>
      <c r="EA12" s="359"/>
      <c r="EB12" s="359"/>
      <c r="EC12" s="590"/>
    </row>
    <row r="13" spans="2:143" ht="11.25" customHeight="1" x14ac:dyDescent="0.15">
      <c r="B13" s="583" t="s">
        <v>351</v>
      </c>
      <c r="C13" s="584"/>
      <c r="D13" s="584"/>
      <c r="E13" s="584"/>
      <c r="F13" s="584"/>
      <c r="G13" s="584"/>
      <c r="H13" s="584"/>
      <c r="I13" s="584"/>
      <c r="J13" s="584"/>
      <c r="K13" s="584"/>
      <c r="L13" s="584"/>
      <c r="M13" s="584"/>
      <c r="N13" s="584"/>
      <c r="O13" s="584"/>
      <c r="P13" s="584"/>
      <c r="Q13" s="585"/>
      <c r="R13" s="578" t="s">
        <v>203</v>
      </c>
      <c r="S13" s="359"/>
      <c r="T13" s="359"/>
      <c r="U13" s="359"/>
      <c r="V13" s="359"/>
      <c r="W13" s="359"/>
      <c r="X13" s="359"/>
      <c r="Y13" s="579"/>
      <c r="Z13" s="580" t="s">
        <v>203</v>
      </c>
      <c r="AA13" s="580"/>
      <c r="AB13" s="580"/>
      <c r="AC13" s="580"/>
      <c r="AD13" s="581" t="s">
        <v>203</v>
      </c>
      <c r="AE13" s="581"/>
      <c r="AF13" s="581"/>
      <c r="AG13" s="581"/>
      <c r="AH13" s="581"/>
      <c r="AI13" s="581"/>
      <c r="AJ13" s="581"/>
      <c r="AK13" s="581"/>
      <c r="AL13" s="586" t="s">
        <v>203</v>
      </c>
      <c r="AM13" s="365"/>
      <c r="AN13" s="365"/>
      <c r="AO13" s="587"/>
      <c r="AP13" s="583" t="s">
        <v>353</v>
      </c>
      <c r="AQ13" s="584"/>
      <c r="AR13" s="584"/>
      <c r="AS13" s="584"/>
      <c r="AT13" s="584"/>
      <c r="AU13" s="584"/>
      <c r="AV13" s="584"/>
      <c r="AW13" s="584"/>
      <c r="AX13" s="584"/>
      <c r="AY13" s="584"/>
      <c r="AZ13" s="584"/>
      <c r="BA13" s="584"/>
      <c r="BB13" s="584"/>
      <c r="BC13" s="584"/>
      <c r="BD13" s="584"/>
      <c r="BE13" s="584"/>
      <c r="BF13" s="585"/>
      <c r="BG13" s="578">
        <v>742775</v>
      </c>
      <c r="BH13" s="359"/>
      <c r="BI13" s="359"/>
      <c r="BJ13" s="359"/>
      <c r="BK13" s="359"/>
      <c r="BL13" s="359"/>
      <c r="BM13" s="359"/>
      <c r="BN13" s="579"/>
      <c r="BO13" s="580">
        <v>42.4</v>
      </c>
      <c r="BP13" s="580"/>
      <c r="BQ13" s="580"/>
      <c r="BR13" s="580"/>
      <c r="BS13" s="589" t="s">
        <v>203</v>
      </c>
      <c r="BT13" s="359"/>
      <c r="BU13" s="359"/>
      <c r="BV13" s="359"/>
      <c r="BW13" s="359"/>
      <c r="BX13" s="359"/>
      <c r="BY13" s="359"/>
      <c r="BZ13" s="359"/>
      <c r="CA13" s="359"/>
      <c r="CB13" s="590"/>
      <c r="CD13" s="583" t="s">
        <v>354</v>
      </c>
      <c r="CE13" s="584"/>
      <c r="CF13" s="584"/>
      <c r="CG13" s="584"/>
      <c r="CH13" s="584"/>
      <c r="CI13" s="584"/>
      <c r="CJ13" s="584"/>
      <c r="CK13" s="584"/>
      <c r="CL13" s="584"/>
      <c r="CM13" s="584"/>
      <c r="CN13" s="584"/>
      <c r="CO13" s="584"/>
      <c r="CP13" s="584"/>
      <c r="CQ13" s="585"/>
      <c r="CR13" s="578">
        <v>655074</v>
      </c>
      <c r="CS13" s="359"/>
      <c r="CT13" s="359"/>
      <c r="CU13" s="359"/>
      <c r="CV13" s="359"/>
      <c r="CW13" s="359"/>
      <c r="CX13" s="359"/>
      <c r="CY13" s="579"/>
      <c r="CZ13" s="580">
        <v>8.1</v>
      </c>
      <c r="DA13" s="580"/>
      <c r="DB13" s="580"/>
      <c r="DC13" s="580"/>
      <c r="DD13" s="589">
        <v>209882</v>
      </c>
      <c r="DE13" s="359"/>
      <c r="DF13" s="359"/>
      <c r="DG13" s="359"/>
      <c r="DH13" s="359"/>
      <c r="DI13" s="359"/>
      <c r="DJ13" s="359"/>
      <c r="DK13" s="359"/>
      <c r="DL13" s="359"/>
      <c r="DM13" s="359"/>
      <c r="DN13" s="359"/>
      <c r="DO13" s="359"/>
      <c r="DP13" s="579"/>
      <c r="DQ13" s="589">
        <v>481994</v>
      </c>
      <c r="DR13" s="359"/>
      <c r="DS13" s="359"/>
      <c r="DT13" s="359"/>
      <c r="DU13" s="359"/>
      <c r="DV13" s="359"/>
      <c r="DW13" s="359"/>
      <c r="DX13" s="359"/>
      <c r="DY13" s="359"/>
      <c r="DZ13" s="359"/>
      <c r="EA13" s="359"/>
      <c r="EB13" s="359"/>
      <c r="EC13" s="590"/>
    </row>
    <row r="14" spans="2:143" ht="11.25" customHeight="1" x14ac:dyDescent="0.15">
      <c r="B14" s="583" t="s">
        <v>356</v>
      </c>
      <c r="C14" s="584"/>
      <c r="D14" s="584"/>
      <c r="E14" s="584"/>
      <c r="F14" s="584"/>
      <c r="G14" s="584"/>
      <c r="H14" s="584"/>
      <c r="I14" s="584"/>
      <c r="J14" s="584"/>
      <c r="K14" s="584"/>
      <c r="L14" s="584"/>
      <c r="M14" s="584"/>
      <c r="N14" s="584"/>
      <c r="O14" s="584"/>
      <c r="P14" s="584"/>
      <c r="Q14" s="585"/>
      <c r="R14" s="578" t="s">
        <v>203</v>
      </c>
      <c r="S14" s="359"/>
      <c r="T14" s="359"/>
      <c r="U14" s="359"/>
      <c r="V14" s="359"/>
      <c r="W14" s="359"/>
      <c r="X14" s="359"/>
      <c r="Y14" s="579"/>
      <c r="Z14" s="580" t="s">
        <v>203</v>
      </c>
      <c r="AA14" s="580"/>
      <c r="AB14" s="580"/>
      <c r="AC14" s="580"/>
      <c r="AD14" s="581" t="s">
        <v>203</v>
      </c>
      <c r="AE14" s="581"/>
      <c r="AF14" s="581"/>
      <c r="AG14" s="581"/>
      <c r="AH14" s="581"/>
      <c r="AI14" s="581"/>
      <c r="AJ14" s="581"/>
      <c r="AK14" s="581"/>
      <c r="AL14" s="586" t="s">
        <v>203</v>
      </c>
      <c r="AM14" s="365"/>
      <c r="AN14" s="365"/>
      <c r="AO14" s="587"/>
      <c r="AP14" s="583" t="s">
        <v>224</v>
      </c>
      <c r="AQ14" s="584"/>
      <c r="AR14" s="584"/>
      <c r="AS14" s="584"/>
      <c r="AT14" s="584"/>
      <c r="AU14" s="584"/>
      <c r="AV14" s="584"/>
      <c r="AW14" s="584"/>
      <c r="AX14" s="584"/>
      <c r="AY14" s="584"/>
      <c r="AZ14" s="584"/>
      <c r="BA14" s="584"/>
      <c r="BB14" s="584"/>
      <c r="BC14" s="584"/>
      <c r="BD14" s="584"/>
      <c r="BE14" s="584"/>
      <c r="BF14" s="585"/>
      <c r="BG14" s="578">
        <v>55141</v>
      </c>
      <c r="BH14" s="359"/>
      <c r="BI14" s="359"/>
      <c r="BJ14" s="359"/>
      <c r="BK14" s="359"/>
      <c r="BL14" s="359"/>
      <c r="BM14" s="359"/>
      <c r="BN14" s="579"/>
      <c r="BO14" s="580">
        <v>3.1</v>
      </c>
      <c r="BP14" s="580"/>
      <c r="BQ14" s="580"/>
      <c r="BR14" s="580"/>
      <c r="BS14" s="589" t="s">
        <v>203</v>
      </c>
      <c r="BT14" s="359"/>
      <c r="BU14" s="359"/>
      <c r="BV14" s="359"/>
      <c r="BW14" s="359"/>
      <c r="BX14" s="359"/>
      <c r="BY14" s="359"/>
      <c r="BZ14" s="359"/>
      <c r="CA14" s="359"/>
      <c r="CB14" s="590"/>
      <c r="CD14" s="583" t="s">
        <v>357</v>
      </c>
      <c r="CE14" s="584"/>
      <c r="CF14" s="584"/>
      <c r="CG14" s="584"/>
      <c r="CH14" s="584"/>
      <c r="CI14" s="584"/>
      <c r="CJ14" s="584"/>
      <c r="CK14" s="584"/>
      <c r="CL14" s="584"/>
      <c r="CM14" s="584"/>
      <c r="CN14" s="584"/>
      <c r="CO14" s="584"/>
      <c r="CP14" s="584"/>
      <c r="CQ14" s="585"/>
      <c r="CR14" s="578">
        <v>288205</v>
      </c>
      <c r="CS14" s="359"/>
      <c r="CT14" s="359"/>
      <c r="CU14" s="359"/>
      <c r="CV14" s="359"/>
      <c r="CW14" s="359"/>
      <c r="CX14" s="359"/>
      <c r="CY14" s="579"/>
      <c r="CZ14" s="580">
        <v>3.6</v>
      </c>
      <c r="DA14" s="580"/>
      <c r="DB14" s="580"/>
      <c r="DC14" s="580"/>
      <c r="DD14" s="589">
        <v>9311</v>
      </c>
      <c r="DE14" s="359"/>
      <c r="DF14" s="359"/>
      <c r="DG14" s="359"/>
      <c r="DH14" s="359"/>
      <c r="DI14" s="359"/>
      <c r="DJ14" s="359"/>
      <c r="DK14" s="359"/>
      <c r="DL14" s="359"/>
      <c r="DM14" s="359"/>
      <c r="DN14" s="359"/>
      <c r="DO14" s="359"/>
      <c r="DP14" s="579"/>
      <c r="DQ14" s="589">
        <v>284802</v>
      </c>
      <c r="DR14" s="359"/>
      <c r="DS14" s="359"/>
      <c r="DT14" s="359"/>
      <c r="DU14" s="359"/>
      <c r="DV14" s="359"/>
      <c r="DW14" s="359"/>
      <c r="DX14" s="359"/>
      <c r="DY14" s="359"/>
      <c r="DZ14" s="359"/>
      <c r="EA14" s="359"/>
      <c r="EB14" s="359"/>
      <c r="EC14" s="590"/>
    </row>
    <row r="15" spans="2:143" ht="11.25" customHeight="1" x14ac:dyDescent="0.15">
      <c r="B15" s="583" t="s">
        <v>323</v>
      </c>
      <c r="C15" s="584"/>
      <c r="D15" s="584"/>
      <c r="E15" s="584"/>
      <c r="F15" s="584"/>
      <c r="G15" s="584"/>
      <c r="H15" s="584"/>
      <c r="I15" s="584"/>
      <c r="J15" s="584"/>
      <c r="K15" s="584"/>
      <c r="L15" s="584"/>
      <c r="M15" s="584"/>
      <c r="N15" s="584"/>
      <c r="O15" s="584"/>
      <c r="P15" s="584"/>
      <c r="Q15" s="585"/>
      <c r="R15" s="578" t="s">
        <v>203</v>
      </c>
      <c r="S15" s="359"/>
      <c r="T15" s="359"/>
      <c r="U15" s="359"/>
      <c r="V15" s="359"/>
      <c r="W15" s="359"/>
      <c r="X15" s="359"/>
      <c r="Y15" s="579"/>
      <c r="Z15" s="580" t="s">
        <v>203</v>
      </c>
      <c r="AA15" s="580"/>
      <c r="AB15" s="580"/>
      <c r="AC15" s="580"/>
      <c r="AD15" s="581" t="s">
        <v>203</v>
      </c>
      <c r="AE15" s="581"/>
      <c r="AF15" s="581"/>
      <c r="AG15" s="581"/>
      <c r="AH15" s="581"/>
      <c r="AI15" s="581"/>
      <c r="AJ15" s="581"/>
      <c r="AK15" s="581"/>
      <c r="AL15" s="586" t="s">
        <v>203</v>
      </c>
      <c r="AM15" s="365"/>
      <c r="AN15" s="365"/>
      <c r="AO15" s="587"/>
      <c r="AP15" s="583" t="s">
        <v>358</v>
      </c>
      <c r="AQ15" s="584"/>
      <c r="AR15" s="584"/>
      <c r="AS15" s="584"/>
      <c r="AT15" s="584"/>
      <c r="AU15" s="584"/>
      <c r="AV15" s="584"/>
      <c r="AW15" s="584"/>
      <c r="AX15" s="584"/>
      <c r="AY15" s="584"/>
      <c r="AZ15" s="584"/>
      <c r="BA15" s="584"/>
      <c r="BB15" s="584"/>
      <c r="BC15" s="584"/>
      <c r="BD15" s="584"/>
      <c r="BE15" s="584"/>
      <c r="BF15" s="585"/>
      <c r="BG15" s="578">
        <v>78828</v>
      </c>
      <c r="BH15" s="359"/>
      <c r="BI15" s="359"/>
      <c r="BJ15" s="359"/>
      <c r="BK15" s="359"/>
      <c r="BL15" s="359"/>
      <c r="BM15" s="359"/>
      <c r="BN15" s="579"/>
      <c r="BO15" s="580">
        <v>4.5</v>
      </c>
      <c r="BP15" s="580"/>
      <c r="BQ15" s="580"/>
      <c r="BR15" s="580"/>
      <c r="BS15" s="589" t="s">
        <v>203</v>
      </c>
      <c r="BT15" s="359"/>
      <c r="BU15" s="359"/>
      <c r="BV15" s="359"/>
      <c r="BW15" s="359"/>
      <c r="BX15" s="359"/>
      <c r="BY15" s="359"/>
      <c r="BZ15" s="359"/>
      <c r="CA15" s="359"/>
      <c r="CB15" s="590"/>
      <c r="CD15" s="583" t="s">
        <v>359</v>
      </c>
      <c r="CE15" s="584"/>
      <c r="CF15" s="584"/>
      <c r="CG15" s="584"/>
      <c r="CH15" s="584"/>
      <c r="CI15" s="584"/>
      <c r="CJ15" s="584"/>
      <c r="CK15" s="584"/>
      <c r="CL15" s="584"/>
      <c r="CM15" s="584"/>
      <c r="CN15" s="584"/>
      <c r="CO15" s="584"/>
      <c r="CP15" s="584"/>
      <c r="CQ15" s="585"/>
      <c r="CR15" s="578">
        <v>1005846</v>
      </c>
      <c r="CS15" s="359"/>
      <c r="CT15" s="359"/>
      <c r="CU15" s="359"/>
      <c r="CV15" s="359"/>
      <c r="CW15" s="359"/>
      <c r="CX15" s="359"/>
      <c r="CY15" s="579"/>
      <c r="CZ15" s="580">
        <v>12.4</v>
      </c>
      <c r="DA15" s="580"/>
      <c r="DB15" s="580"/>
      <c r="DC15" s="580"/>
      <c r="DD15" s="589">
        <v>382382</v>
      </c>
      <c r="DE15" s="359"/>
      <c r="DF15" s="359"/>
      <c r="DG15" s="359"/>
      <c r="DH15" s="359"/>
      <c r="DI15" s="359"/>
      <c r="DJ15" s="359"/>
      <c r="DK15" s="359"/>
      <c r="DL15" s="359"/>
      <c r="DM15" s="359"/>
      <c r="DN15" s="359"/>
      <c r="DO15" s="359"/>
      <c r="DP15" s="579"/>
      <c r="DQ15" s="589">
        <v>570677</v>
      </c>
      <c r="DR15" s="359"/>
      <c r="DS15" s="359"/>
      <c r="DT15" s="359"/>
      <c r="DU15" s="359"/>
      <c r="DV15" s="359"/>
      <c r="DW15" s="359"/>
      <c r="DX15" s="359"/>
      <c r="DY15" s="359"/>
      <c r="DZ15" s="359"/>
      <c r="EA15" s="359"/>
      <c r="EB15" s="359"/>
      <c r="EC15" s="590"/>
    </row>
    <row r="16" spans="2:143" ht="11.25" customHeight="1" x14ac:dyDescent="0.15">
      <c r="B16" s="583" t="s">
        <v>360</v>
      </c>
      <c r="C16" s="584"/>
      <c r="D16" s="584"/>
      <c r="E16" s="584"/>
      <c r="F16" s="584"/>
      <c r="G16" s="584"/>
      <c r="H16" s="584"/>
      <c r="I16" s="584"/>
      <c r="J16" s="584"/>
      <c r="K16" s="584"/>
      <c r="L16" s="584"/>
      <c r="M16" s="584"/>
      <c r="N16" s="584"/>
      <c r="O16" s="584"/>
      <c r="P16" s="584"/>
      <c r="Q16" s="585"/>
      <c r="R16" s="578">
        <v>5286</v>
      </c>
      <c r="S16" s="359"/>
      <c r="T16" s="359"/>
      <c r="U16" s="359"/>
      <c r="V16" s="359"/>
      <c r="W16" s="359"/>
      <c r="X16" s="359"/>
      <c r="Y16" s="579"/>
      <c r="Z16" s="580">
        <v>0.1</v>
      </c>
      <c r="AA16" s="580"/>
      <c r="AB16" s="580"/>
      <c r="AC16" s="580"/>
      <c r="AD16" s="581">
        <v>5286</v>
      </c>
      <c r="AE16" s="581"/>
      <c r="AF16" s="581"/>
      <c r="AG16" s="581"/>
      <c r="AH16" s="581"/>
      <c r="AI16" s="581"/>
      <c r="AJ16" s="581"/>
      <c r="AK16" s="581"/>
      <c r="AL16" s="586">
        <v>0.1</v>
      </c>
      <c r="AM16" s="365"/>
      <c r="AN16" s="365"/>
      <c r="AO16" s="587"/>
      <c r="AP16" s="583" t="s">
        <v>361</v>
      </c>
      <c r="AQ16" s="584"/>
      <c r="AR16" s="584"/>
      <c r="AS16" s="584"/>
      <c r="AT16" s="584"/>
      <c r="AU16" s="584"/>
      <c r="AV16" s="584"/>
      <c r="AW16" s="584"/>
      <c r="AX16" s="584"/>
      <c r="AY16" s="584"/>
      <c r="AZ16" s="584"/>
      <c r="BA16" s="584"/>
      <c r="BB16" s="584"/>
      <c r="BC16" s="584"/>
      <c r="BD16" s="584"/>
      <c r="BE16" s="584"/>
      <c r="BF16" s="585"/>
      <c r="BG16" s="578">
        <v>281</v>
      </c>
      <c r="BH16" s="359"/>
      <c r="BI16" s="359"/>
      <c r="BJ16" s="359"/>
      <c r="BK16" s="359"/>
      <c r="BL16" s="359"/>
      <c r="BM16" s="359"/>
      <c r="BN16" s="579"/>
      <c r="BO16" s="580">
        <v>0</v>
      </c>
      <c r="BP16" s="580"/>
      <c r="BQ16" s="580"/>
      <c r="BR16" s="580"/>
      <c r="BS16" s="589" t="s">
        <v>203</v>
      </c>
      <c r="BT16" s="359"/>
      <c r="BU16" s="359"/>
      <c r="BV16" s="359"/>
      <c r="BW16" s="359"/>
      <c r="BX16" s="359"/>
      <c r="BY16" s="359"/>
      <c r="BZ16" s="359"/>
      <c r="CA16" s="359"/>
      <c r="CB16" s="590"/>
      <c r="CD16" s="583" t="s">
        <v>362</v>
      </c>
      <c r="CE16" s="584"/>
      <c r="CF16" s="584"/>
      <c r="CG16" s="584"/>
      <c r="CH16" s="584"/>
      <c r="CI16" s="584"/>
      <c r="CJ16" s="584"/>
      <c r="CK16" s="584"/>
      <c r="CL16" s="584"/>
      <c r="CM16" s="584"/>
      <c r="CN16" s="584"/>
      <c r="CO16" s="584"/>
      <c r="CP16" s="584"/>
      <c r="CQ16" s="585"/>
      <c r="CR16" s="578">
        <v>38515</v>
      </c>
      <c r="CS16" s="359"/>
      <c r="CT16" s="359"/>
      <c r="CU16" s="359"/>
      <c r="CV16" s="359"/>
      <c r="CW16" s="359"/>
      <c r="CX16" s="359"/>
      <c r="CY16" s="579"/>
      <c r="CZ16" s="580">
        <v>0.5</v>
      </c>
      <c r="DA16" s="580"/>
      <c r="DB16" s="580"/>
      <c r="DC16" s="580"/>
      <c r="DD16" s="589" t="s">
        <v>203</v>
      </c>
      <c r="DE16" s="359"/>
      <c r="DF16" s="359"/>
      <c r="DG16" s="359"/>
      <c r="DH16" s="359"/>
      <c r="DI16" s="359"/>
      <c r="DJ16" s="359"/>
      <c r="DK16" s="359"/>
      <c r="DL16" s="359"/>
      <c r="DM16" s="359"/>
      <c r="DN16" s="359"/>
      <c r="DO16" s="359"/>
      <c r="DP16" s="579"/>
      <c r="DQ16" s="589">
        <v>15623</v>
      </c>
      <c r="DR16" s="359"/>
      <c r="DS16" s="359"/>
      <c r="DT16" s="359"/>
      <c r="DU16" s="359"/>
      <c r="DV16" s="359"/>
      <c r="DW16" s="359"/>
      <c r="DX16" s="359"/>
      <c r="DY16" s="359"/>
      <c r="DZ16" s="359"/>
      <c r="EA16" s="359"/>
      <c r="EB16" s="359"/>
      <c r="EC16" s="590"/>
    </row>
    <row r="17" spans="2:133" ht="11.25" customHeight="1" x14ac:dyDescent="0.15">
      <c r="B17" s="583" t="s">
        <v>363</v>
      </c>
      <c r="C17" s="584"/>
      <c r="D17" s="584"/>
      <c r="E17" s="584"/>
      <c r="F17" s="584"/>
      <c r="G17" s="584"/>
      <c r="H17" s="584"/>
      <c r="I17" s="584"/>
      <c r="J17" s="584"/>
      <c r="K17" s="584"/>
      <c r="L17" s="584"/>
      <c r="M17" s="584"/>
      <c r="N17" s="584"/>
      <c r="O17" s="584"/>
      <c r="P17" s="584"/>
      <c r="Q17" s="585"/>
      <c r="R17" s="578">
        <v>10898</v>
      </c>
      <c r="S17" s="359"/>
      <c r="T17" s="359"/>
      <c r="U17" s="359"/>
      <c r="V17" s="359"/>
      <c r="W17" s="359"/>
      <c r="X17" s="359"/>
      <c r="Y17" s="579"/>
      <c r="Z17" s="580">
        <v>0.1</v>
      </c>
      <c r="AA17" s="580"/>
      <c r="AB17" s="580"/>
      <c r="AC17" s="580"/>
      <c r="AD17" s="581">
        <v>10898</v>
      </c>
      <c r="AE17" s="581"/>
      <c r="AF17" s="581"/>
      <c r="AG17" s="581"/>
      <c r="AH17" s="581"/>
      <c r="AI17" s="581"/>
      <c r="AJ17" s="581"/>
      <c r="AK17" s="581"/>
      <c r="AL17" s="586">
        <v>0.3</v>
      </c>
      <c r="AM17" s="365"/>
      <c r="AN17" s="365"/>
      <c r="AO17" s="587"/>
      <c r="AP17" s="583" t="s">
        <v>364</v>
      </c>
      <c r="AQ17" s="584"/>
      <c r="AR17" s="584"/>
      <c r="AS17" s="584"/>
      <c r="AT17" s="584"/>
      <c r="AU17" s="584"/>
      <c r="AV17" s="584"/>
      <c r="AW17" s="584"/>
      <c r="AX17" s="584"/>
      <c r="AY17" s="584"/>
      <c r="AZ17" s="584"/>
      <c r="BA17" s="584"/>
      <c r="BB17" s="584"/>
      <c r="BC17" s="584"/>
      <c r="BD17" s="584"/>
      <c r="BE17" s="584"/>
      <c r="BF17" s="585"/>
      <c r="BG17" s="578" t="s">
        <v>203</v>
      </c>
      <c r="BH17" s="359"/>
      <c r="BI17" s="359"/>
      <c r="BJ17" s="359"/>
      <c r="BK17" s="359"/>
      <c r="BL17" s="359"/>
      <c r="BM17" s="359"/>
      <c r="BN17" s="579"/>
      <c r="BO17" s="580" t="s">
        <v>203</v>
      </c>
      <c r="BP17" s="580"/>
      <c r="BQ17" s="580"/>
      <c r="BR17" s="580"/>
      <c r="BS17" s="589" t="s">
        <v>203</v>
      </c>
      <c r="BT17" s="359"/>
      <c r="BU17" s="359"/>
      <c r="BV17" s="359"/>
      <c r="BW17" s="359"/>
      <c r="BX17" s="359"/>
      <c r="BY17" s="359"/>
      <c r="BZ17" s="359"/>
      <c r="CA17" s="359"/>
      <c r="CB17" s="590"/>
      <c r="CD17" s="583" t="s">
        <v>366</v>
      </c>
      <c r="CE17" s="584"/>
      <c r="CF17" s="584"/>
      <c r="CG17" s="584"/>
      <c r="CH17" s="584"/>
      <c r="CI17" s="584"/>
      <c r="CJ17" s="584"/>
      <c r="CK17" s="584"/>
      <c r="CL17" s="584"/>
      <c r="CM17" s="584"/>
      <c r="CN17" s="584"/>
      <c r="CO17" s="584"/>
      <c r="CP17" s="584"/>
      <c r="CQ17" s="585"/>
      <c r="CR17" s="578">
        <v>622692</v>
      </c>
      <c r="CS17" s="359"/>
      <c r="CT17" s="359"/>
      <c r="CU17" s="359"/>
      <c r="CV17" s="359"/>
      <c r="CW17" s="359"/>
      <c r="CX17" s="359"/>
      <c r="CY17" s="579"/>
      <c r="CZ17" s="580">
        <v>7.7</v>
      </c>
      <c r="DA17" s="580"/>
      <c r="DB17" s="580"/>
      <c r="DC17" s="580"/>
      <c r="DD17" s="589" t="s">
        <v>203</v>
      </c>
      <c r="DE17" s="359"/>
      <c r="DF17" s="359"/>
      <c r="DG17" s="359"/>
      <c r="DH17" s="359"/>
      <c r="DI17" s="359"/>
      <c r="DJ17" s="359"/>
      <c r="DK17" s="359"/>
      <c r="DL17" s="359"/>
      <c r="DM17" s="359"/>
      <c r="DN17" s="359"/>
      <c r="DO17" s="359"/>
      <c r="DP17" s="579"/>
      <c r="DQ17" s="589">
        <v>585262</v>
      </c>
      <c r="DR17" s="359"/>
      <c r="DS17" s="359"/>
      <c r="DT17" s="359"/>
      <c r="DU17" s="359"/>
      <c r="DV17" s="359"/>
      <c r="DW17" s="359"/>
      <c r="DX17" s="359"/>
      <c r="DY17" s="359"/>
      <c r="DZ17" s="359"/>
      <c r="EA17" s="359"/>
      <c r="EB17" s="359"/>
      <c r="EC17" s="590"/>
    </row>
    <row r="18" spans="2:133" ht="11.25" customHeight="1" x14ac:dyDescent="0.15">
      <c r="B18" s="583" t="s">
        <v>166</v>
      </c>
      <c r="C18" s="584"/>
      <c r="D18" s="584"/>
      <c r="E18" s="584"/>
      <c r="F18" s="584"/>
      <c r="G18" s="584"/>
      <c r="H18" s="584"/>
      <c r="I18" s="584"/>
      <c r="J18" s="584"/>
      <c r="K18" s="584"/>
      <c r="L18" s="584"/>
      <c r="M18" s="584"/>
      <c r="N18" s="584"/>
      <c r="O18" s="584"/>
      <c r="P18" s="584"/>
      <c r="Q18" s="585"/>
      <c r="R18" s="578">
        <v>14962</v>
      </c>
      <c r="S18" s="359"/>
      <c r="T18" s="359"/>
      <c r="U18" s="359"/>
      <c r="V18" s="359"/>
      <c r="W18" s="359"/>
      <c r="X18" s="359"/>
      <c r="Y18" s="579"/>
      <c r="Z18" s="580">
        <v>0.2</v>
      </c>
      <c r="AA18" s="580"/>
      <c r="AB18" s="580"/>
      <c r="AC18" s="580"/>
      <c r="AD18" s="581">
        <v>14962</v>
      </c>
      <c r="AE18" s="581"/>
      <c r="AF18" s="581"/>
      <c r="AG18" s="581"/>
      <c r="AH18" s="581"/>
      <c r="AI18" s="581"/>
      <c r="AJ18" s="581"/>
      <c r="AK18" s="581"/>
      <c r="AL18" s="586">
        <v>0.4</v>
      </c>
      <c r="AM18" s="365"/>
      <c r="AN18" s="365"/>
      <c r="AO18" s="587"/>
      <c r="AP18" s="583" t="s">
        <v>104</v>
      </c>
      <c r="AQ18" s="584"/>
      <c r="AR18" s="584"/>
      <c r="AS18" s="584"/>
      <c r="AT18" s="584"/>
      <c r="AU18" s="584"/>
      <c r="AV18" s="584"/>
      <c r="AW18" s="584"/>
      <c r="AX18" s="584"/>
      <c r="AY18" s="584"/>
      <c r="AZ18" s="584"/>
      <c r="BA18" s="584"/>
      <c r="BB18" s="584"/>
      <c r="BC18" s="584"/>
      <c r="BD18" s="584"/>
      <c r="BE18" s="584"/>
      <c r="BF18" s="585"/>
      <c r="BG18" s="578" t="s">
        <v>203</v>
      </c>
      <c r="BH18" s="359"/>
      <c r="BI18" s="359"/>
      <c r="BJ18" s="359"/>
      <c r="BK18" s="359"/>
      <c r="BL18" s="359"/>
      <c r="BM18" s="359"/>
      <c r="BN18" s="579"/>
      <c r="BO18" s="580" t="s">
        <v>203</v>
      </c>
      <c r="BP18" s="580"/>
      <c r="BQ18" s="580"/>
      <c r="BR18" s="580"/>
      <c r="BS18" s="589" t="s">
        <v>203</v>
      </c>
      <c r="BT18" s="359"/>
      <c r="BU18" s="359"/>
      <c r="BV18" s="359"/>
      <c r="BW18" s="359"/>
      <c r="BX18" s="359"/>
      <c r="BY18" s="359"/>
      <c r="BZ18" s="359"/>
      <c r="CA18" s="359"/>
      <c r="CB18" s="590"/>
      <c r="CD18" s="583" t="s">
        <v>367</v>
      </c>
      <c r="CE18" s="584"/>
      <c r="CF18" s="584"/>
      <c r="CG18" s="584"/>
      <c r="CH18" s="584"/>
      <c r="CI18" s="584"/>
      <c r="CJ18" s="584"/>
      <c r="CK18" s="584"/>
      <c r="CL18" s="584"/>
      <c r="CM18" s="584"/>
      <c r="CN18" s="584"/>
      <c r="CO18" s="584"/>
      <c r="CP18" s="584"/>
      <c r="CQ18" s="585"/>
      <c r="CR18" s="578">
        <v>6944</v>
      </c>
      <c r="CS18" s="359"/>
      <c r="CT18" s="359"/>
      <c r="CU18" s="359"/>
      <c r="CV18" s="359"/>
      <c r="CW18" s="359"/>
      <c r="CX18" s="359"/>
      <c r="CY18" s="579"/>
      <c r="CZ18" s="580">
        <v>0.1</v>
      </c>
      <c r="DA18" s="580"/>
      <c r="DB18" s="580"/>
      <c r="DC18" s="580"/>
      <c r="DD18" s="589" t="s">
        <v>203</v>
      </c>
      <c r="DE18" s="359"/>
      <c r="DF18" s="359"/>
      <c r="DG18" s="359"/>
      <c r="DH18" s="359"/>
      <c r="DI18" s="359"/>
      <c r="DJ18" s="359"/>
      <c r="DK18" s="359"/>
      <c r="DL18" s="359"/>
      <c r="DM18" s="359"/>
      <c r="DN18" s="359"/>
      <c r="DO18" s="359"/>
      <c r="DP18" s="579"/>
      <c r="DQ18" s="589">
        <v>6944</v>
      </c>
      <c r="DR18" s="359"/>
      <c r="DS18" s="359"/>
      <c r="DT18" s="359"/>
      <c r="DU18" s="359"/>
      <c r="DV18" s="359"/>
      <c r="DW18" s="359"/>
      <c r="DX18" s="359"/>
      <c r="DY18" s="359"/>
      <c r="DZ18" s="359"/>
      <c r="EA18" s="359"/>
      <c r="EB18" s="359"/>
      <c r="EC18" s="590"/>
    </row>
    <row r="19" spans="2:133" ht="11.25" customHeight="1" x14ac:dyDescent="0.15">
      <c r="B19" s="583" t="s">
        <v>368</v>
      </c>
      <c r="C19" s="584"/>
      <c r="D19" s="584"/>
      <c r="E19" s="584"/>
      <c r="F19" s="584"/>
      <c r="G19" s="584"/>
      <c r="H19" s="584"/>
      <c r="I19" s="584"/>
      <c r="J19" s="584"/>
      <c r="K19" s="584"/>
      <c r="L19" s="584"/>
      <c r="M19" s="584"/>
      <c r="N19" s="584"/>
      <c r="O19" s="584"/>
      <c r="P19" s="584"/>
      <c r="Q19" s="585"/>
      <c r="R19" s="578">
        <v>11252</v>
      </c>
      <c r="S19" s="359"/>
      <c r="T19" s="359"/>
      <c r="U19" s="359"/>
      <c r="V19" s="359"/>
      <c r="W19" s="359"/>
      <c r="X19" s="359"/>
      <c r="Y19" s="579"/>
      <c r="Z19" s="580">
        <v>0.1</v>
      </c>
      <c r="AA19" s="580"/>
      <c r="AB19" s="580"/>
      <c r="AC19" s="580"/>
      <c r="AD19" s="581">
        <v>11252</v>
      </c>
      <c r="AE19" s="581"/>
      <c r="AF19" s="581"/>
      <c r="AG19" s="581"/>
      <c r="AH19" s="581"/>
      <c r="AI19" s="581"/>
      <c r="AJ19" s="581"/>
      <c r="AK19" s="581"/>
      <c r="AL19" s="586">
        <v>0.3</v>
      </c>
      <c r="AM19" s="365"/>
      <c r="AN19" s="365"/>
      <c r="AO19" s="587"/>
      <c r="AP19" s="583" t="s">
        <v>369</v>
      </c>
      <c r="AQ19" s="584"/>
      <c r="AR19" s="584"/>
      <c r="AS19" s="584"/>
      <c r="AT19" s="584"/>
      <c r="AU19" s="584"/>
      <c r="AV19" s="584"/>
      <c r="AW19" s="584"/>
      <c r="AX19" s="584"/>
      <c r="AY19" s="584"/>
      <c r="AZ19" s="584"/>
      <c r="BA19" s="584"/>
      <c r="BB19" s="584"/>
      <c r="BC19" s="584"/>
      <c r="BD19" s="584"/>
      <c r="BE19" s="584"/>
      <c r="BF19" s="585"/>
      <c r="BG19" s="578">
        <v>92271</v>
      </c>
      <c r="BH19" s="359"/>
      <c r="BI19" s="359"/>
      <c r="BJ19" s="359"/>
      <c r="BK19" s="359"/>
      <c r="BL19" s="359"/>
      <c r="BM19" s="359"/>
      <c r="BN19" s="579"/>
      <c r="BO19" s="580">
        <v>5.3</v>
      </c>
      <c r="BP19" s="580"/>
      <c r="BQ19" s="580"/>
      <c r="BR19" s="580"/>
      <c r="BS19" s="589" t="s">
        <v>203</v>
      </c>
      <c r="BT19" s="359"/>
      <c r="BU19" s="359"/>
      <c r="BV19" s="359"/>
      <c r="BW19" s="359"/>
      <c r="BX19" s="359"/>
      <c r="BY19" s="359"/>
      <c r="BZ19" s="359"/>
      <c r="CA19" s="359"/>
      <c r="CB19" s="590"/>
      <c r="CD19" s="583" t="s">
        <v>370</v>
      </c>
      <c r="CE19" s="584"/>
      <c r="CF19" s="584"/>
      <c r="CG19" s="584"/>
      <c r="CH19" s="584"/>
      <c r="CI19" s="584"/>
      <c r="CJ19" s="584"/>
      <c r="CK19" s="584"/>
      <c r="CL19" s="584"/>
      <c r="CM19" s="584"/>
      <c r="CN19" s="584"/>
      <c r="CO19" s="584"/>
      <c r="CP19" s="584"/>
      <c r="CQ19" s="585"/>
      <c r="CR19" s="578" t="s">
        <v>203</v>
      </c>
      <c r="CS19" s="359"/>
      <c r="CT19" s="359"/>
      <c r="CU19" s="359"/>
      <c r="CV19" s="359"/>
      <c r="CW19" s="359"/>
      <c r="CX19" s="359"/>
      <c r="CY19" s="579"/>
      <c r="CZ19" s="580" t="s">
        <v>203</v>
      </c>
      <c r="DA19" s="580"/>
      <c r="DB19" s="580"/>
      <c r="DC19" s="580"/>
      <c r="DD19" s="589" t="s">
        <v>203</v>
      </c>
      <c r="DE19" s="359"/>
      <c r="DF19" s="359"/>
      <c r="DG19" s="359"/>
      <c r="DH19" s="359"/>
      <c r="DI19" s="359"/>
      <c r="DJ19" s="359"/>
      <c r="DK19" s="359"/>
      <c r="DL19" s="359"/>
      <c r="DM19" s="359"/>
      <c r="DN19" s="359"/>
      <c r="DO19" s="359"/>
      <c r="DP19" s="579"/>
      <c r="DQ19" s="589" t="s">
        <v>203</v>
      </c>
      <c r="DR19" s="359"/>
      <c r="DS19" s="359"/>
      <c r="DT19" s="359"/>
      <c r="DU19" s="359"/>
      <c r="DV19" s="359"/>
      <c r="DW19" s="359"/>
      <c r="DX19" s="359"/>
      <c r="DY19" s="359"/>
      <c r="DZ19" s="359"/>
      <c r="EA19" s="359"/>
      <c r="EB19" s="359"/>
      <c r="EC19" s="590"/>
    </row>
    <row r="20" spans="2:133" ht="11.25" customHeight="1" x14ac:dyDescent="0.15">
      <c r="B20" s="583" t="s">
        <v>78</v>
      </c>
      <c r="C20" s="584"/>
      <c r="D20" s="584"/>
      <c r="E20" s="584"/>
      <c r="F20" s="584"/>
      <c r="G20" s="584"/>
      <c r="H20" s="584"/>
      <c r="I20" s="584"/>
      <c r="J20" s="584"/>
      <c r="K20" s="584"/>
      <c r="L20" s="584"/>
      <c r="M20" s="584"/>
      <c r="N20" s="584"/>
      <c r="O20" s="584"/>
      <c r="P20" s="584"/>
      <c r="Q20" s="585"/>
      <c r="R20" s="578">
        <v>2459</v>
      </c>
      <c r="S20" s="359"/>
      <c r="T20" s="359"/>
      <c r="U20" s="359"/>
      <c r="V20" s="359"/>
      <c r="W20" s="359"/>
      <c r="X20" s="359"/>
      <c r="Y20" s="579"/>
      <c r="Z20" s="580">
        <v>0</v>
      </c>
      <c r="AA20" s="580"/>
      <c r="AB20" s="580"/>
      <c r="AC20" s="580"/>
      <c r="AD20" s="581">
        <v>2459</v>
      </c>
      <c r="AE20" s="581"/>
      <c r="AF20" s="581"/>
      <c r="AG20" s="581"/>
      <c r="AH20" s="581"/>
      <c r="AI20" s="581"/>
      <c r="AJ20" s="581"/>
      <c r="AK20" s="581"/>
      <c r="AL20" s="586">
        <v>0.1</v>
      </c>
      <c r="AM20" s="365"/>
      <c r="AN20" s="365"/>
      <c r="AO20" s="587"/>
      <c r="AP20" s="583" t="s">
        <v>371</v>
      </c>
      <c r="AQ20" s="584"/>
      <c r="AR20" s="584"/>
      <c r="AS20" s="584"/>
      <c r="AT20" s="584"/>
      <c r="AU20" s="584"/>
      <c r="AV20" s="584"/>
      <c r="AW20" s="584"/>
      <c r="AX20" s="584"/>
      <c r="AY20" s="584"/>
      <c r="AZ20" s="584"/>
      <c r="BA20" s="584"/>
      <c r="BB20" s="584"/>
      <c r="BC20" s="584"/>
      <c r="BD20" s="584"/>
      <c r="BE20" s="584"/>
      <c r="BF20" s="585"/>
      <c r="BG20" s="578">
        <v>92271</v>
      </c>
      <c r="BH20" s="359"/>
      <c r="BI20" s="359"/>
      <c r="BJ20" s="359"/>
      <c r="BK20" s="359"/>
      <c r="BL20" s="359"/>
      <c r="BM20" s="359"/>
      <c r="BN20" s="579"/>
      <c r="BO20" s="580">
        <v>5.3</v>
      </c>
      <c r="BP20" s="580"/>
      <c r="BQ20" s="580"/>
      <c r="BR20" s="580"/>
      <c r="BS20" s="589" t="s">
        <v>203</v>
      </c>
      <c r="BT20" s="359"/>
      <c r="BU20" s="359"/>
      <c r="BV20" s="359"/>
      <c r="BW20" s="359"/>
      <c r="BX20" s="359"/>
      <c r="BY20" s="359"/>
      <c r="BZ20" s="359"/>
      <c r="CA20" s="359"/>
      <c r="CB20" s="590"/>
      <c r="CD20" s="583" t="s">
        <v>196</v>
      </c>
      <c r="CE20" s="584"/>
      <c r="CF20" s="584"/>
      <c r="CG20" s="584"/>
      <c r="CH20" s="584"/>
      <c r="CI20" s="584"/>
      <c r="CJ20" s="584"/>
      <c r="CK20" s="584"/>
      <c r="CL20" s="584"/>
      <c r="CM20" s="584"/>
      <c r="CN20" s="584"/>
      <c r="CO20" s="584"/>
      <c r="CP20" s="584"/>
      <c r="CQ20" s="585"/>
      <c r="CR20" s="578">
        <v>8086444</v>
      </c>
      <c r="CS20" s="359"/>
      <c r="CT20" s="359"/>
      <c r="CU20" s="359"/>
      <c r="CV20" s="359"/>
      <c r="CW20" s="359"/>
      <c r="CX20" s="359"/>
      <c r="CY20" s="579"/>
      <c r="CZ20" s="580">
        <v>100</v>
      </c>
      <c r="DA20" s="580"/>
      <c r="DB20" s="580"/>
      <c r="DC20" s="580"/>
      <c r="DD20" s="589">
        <v>970832</v>
      </c>
      <c r="DE20" s="359"/>
      <c r="DF20" s="359"/>
      <c r="DG20" s="359"/>
      <c r="DH20" s="359"/>
      <c r="DI20" s="359"/>
      <c r="DJ20" s="359"/>
      <c r="DK20" s="359"/>
      <c r="DL20" s="359"/>
      <c r="DM20" s="359"/>
      <c r="DN20" s="359"/>
      <c r="DO20" s="359"/>
      <c r="DP20" s="579"/>
      <c r="DQ20" s="589">
        <v>4605437</v>
      </c>
      <c r="DR20" s="359"/>
      <c r="DS20" s="359"/>
      <c r="DT20" s="359"/>
      <c r="DU20" s="359"/>
      <c r="DV20" s="359"/>
      <c r="DW20" s="359"/>
      <c r="DX20" s="359"/>
      <c r="DY20" s="359"/>
      <c r="DZ20" s="359"/>
      <c r="EA20" s="359"/>
      <c r="EB20" s="359"/>
      <c r="EC20" s="590"/>
    </row>
    <row r="21" spans="2:133" ht="11.25" customHeight="1" x14ac:dyDescent="0.15">
      <c r="B21" s="583" t="s">
        <v>373</v>
      </c>
      <c r="C21" s="584"/>
      <c r="D21" s="584"/>
      <c r="E21" s="584"/>
      <c r="F21" s="584"/>
      <c r="G21" s="584"/>
      <c r="H21" s="584"/>
      <c r="I21" s="584"/>
      <c r="J21" s="584"/>
      <c r="K21" s="584"/>
      <c r="L21" s="584"/>
      <c r="M21" s="584"/>
      <c r="N21" s="584"/>
      <c r="O21" s="584"/>
      <c r="P21" s="584"/>
      <c r="Q21" s="585"/>
      <c r="R21" s="578">
        <v>1251</v>
      </c>
      <c r="S21" s="359"/>
      <c r="T21" s="359"/>
      <c r="U21" s="359"/>
      <c r="V21" s="359"/>
      <c r="W21" s="359"/>
      <c r="X21" s="359"/>
      <c r="Y21" s="579"/>
      <c r="Z21" s="580">
        <v>0</v>
      </c>
      <c r="AA21" s="580"/>
      <c r="AB21" s="580"/>
      <c r="AC21" s="580"/>
      <c r="AD21" s="581">
        <v>1251</v>
      </c>
      <c r="AE21" s="581"/>
      <c r="AF21" s="581"/>
      <c r="AG21" s="581"/>
      <c r="AH21" s="581"/>
      <c r="AI21" s="581"/>
      <c r="AJ21" s="581"/>
      <c r="AK21" s="581"/>
      <c r="AL21" s="586">
        <v>0</v>
      </c>
      <c r="AM21" s="365"/>
      <c r="AN21" s="365"/>
      <c r="AO21" s="587"/>
      <c r="AP21" s="583" t="s">
        <v>374</v>
      </c>
      <c r="AQ21" s="601"/>
      <c r="AR21" s="601"/>
      <c r="AS21" s="601"/>
      <c r="AT21" s="601"/>
      <c r="AU21" s="601"/>
      <c r="AV21" s="601"/>
      <c r="AW21" s="601"/>
      <c r="AX21" s="601"/>
      <c r="AY21" s="601"/>
      <c r="AZ21" s="601"/>
      <c r="BA21" s="601"/>
      <c r="BB21" s="601"/>
      <c r="BC21" s="601"/>
      <c r="BD21" s="601"/>
      <c r="BE21" s="601"/>
      <c r="BF21" s="602"/>
      <c r="BG21" s="578" t="s">
        <v>203</v>
      </c>
      <c r="BH21" s="359"/>
      <c r="BI21" s="359"/>
      <c r="BJ21" s="359"/>
      <c r="BK21" s="359"/>
      <c r="BL21" s="359"/>
      <c r="BM21" s="359"/>
      <c r="BN21" s="579"/>
      <c r="BO21" s="580" t="s">
        <v>203</v>
      </c>
      <c r="BP21" s="580"/>
      <c r="BQ21" s="580"/>
      <c r="BR21" s="580"/>
      <c r="BS21" s="589" t="s">
        <v>203</v>
      </c>
      <c r="BT21" s="359"/>
      <c r="BU21" s="359"/>
      <c r="BV21" s="359"/>
      <c r="BW21" s="359"/>
      <c r="BX21" s="359"/>
      <c r="BY21" s="359"/>
      <c r="BZ21" s="359"/>
      <c r="CA21" s="359"/>
      <c r="CB21" s="590"/>
      <c r="CD21" s="592"/>
      <c r="CE21" s="593"/>
      <c r="CF21" s="593"/>
      <c r="CG21" s="593"/>
      <c r="CH21" s="593"/>
      <c r="CI21" s="593"/>
      <c r="CJ21" s="593"/>
      <c r="CK21" s="593"/>
      <c r="CL21" s="593"/>
      <c r="CM21" s="593"/>
      <c r="CN21" s="593"/>
      <c r="CO21" s="593"/>
      <c r="CP21" s="593"/>
      <c r="CQ21" s="594"/>
      <c r="CR21" s="595"/>
      <c r="CS21" s="596"/>
      <c r="CT21" s="596"/>
      <c r="CU21" s="596"/>
      <c r="CV21" s="596"/>
      <c r="CW21" s="596"/>
      <c r="CX21" s="596"/>
      <c r="CY21" s="597"/>
      <c r="CZ21" s="598"/>
      <c r="DA21" s="598"/>
      <c r="DB21" s="598"/>
      <c r="DC21" s="598"/>
      <c r="DD21" s="599"/>
      <c r="DE21" s="596"/>
      <c r="DF21" s="596"/>
      <c r="DG21" s="596"/>
      <c r="DH21" s="596"/>
      <c r="DI21" s="596"/>
      <c r="DJ21" s="596"/>
      <c r="DK21" s="596"/>
      <c r="DL21" s="596"/>
      <c r="DM21" s="596"/>
      <c r="DN21" s="596"/>
      <c r="DO21" s="596"/>
      <c r="DP21" s="597"/>
      <c r="DQ21" s="599"/>
      <c r="DR21" s="596"/>
      <c r="DS21" s="596"/>
      <c r="DT21" s="596"/>
      <c r="DU21" s="596"/>
      <c r="DV21" s="596"/>
      <c r="DW21" s="596"/>
      <c r="DX21" s="596"/>
      <c r="DY21" s="596"/>
      <c r="DZ21" s="596"/>
      <c r="EA21" s="596"/>
      <c r="EB21" s="596"/>
      <c r="EC21" s="600"/>
    </row>
    <row r="22" spans="2:133" ht="11.25" customHeight="1" x14ac:dyDescent="0.15">
      <c r="B22" s="583" t="s">
        <v>347</v>
      </c>
      <c r="C22" s="584"/>
      <c r="D22" s="584"/>
      <c r="E22" s="584"/>
      <c r="F22" s="584"/>
      <c r="G22" s="584"/>
      <c r="H22" s="584"/>
      <c r="I22" s="584"/>
      <c r="J22" s="584"/>
      <c r="K22" s="584"/>
      <c r="L22" s="584"/>
      <c r="M22" s="584"/>
      <c r="N22" s="584"/>
      <c r="O22" s="584"/>
      <c r="P22" s="584"/>
      <c r="Q22" s="585"/>
      <c r="R22" s="578">
        <v>1985960</v>
      </c>
      <c r="S22" s="359"/>
      <c r="T22" s="359"/>
      <c r="U22" s="359"/>
      <c r="V22" s="359"/>
      <c r="W22" s="359"/>
      <c r="X22" s="359"/>
      <c r="Y22" s="579"/>
      <c r="Z22" s="580">
        <v>23.8</v>
      </c>
      <c r="AA22" s="580"/>
      <c r="AB22" s="580"/>
      <c r="AC22" s="580"/>
      <c r="AD22" s="581">
        <v>1824278</v>
      </c>
      <c r="AE22" s="581"/>
      <c r="AF22" s="581"/>
      <c r="AG22" s="581"/>
      <c r="AH22" s="581"/>
      <c r="AI22" s="581"/>
      <c r="AJ22" s="581"/>
      <c r="AK22" s="581"/>
      <c r="AL22" s="586">
        <v>46.5</v>
      </c>
      <c r="AM22" s="365"/>
      <c r="AN22" s="365"/>
      <c r="AO22" s="587"/>
      <c r="AP22" s="583" t="s">
        <v>376</v>
      </c>
      <c r="AQ22" s="601"/>
      <c r="AR22" s="601"/>
      <c r="AS22" s="601"/>
      <c r="AT22" s="601"/>
      <c r="AU22" s="601"/>
      <c r="AV22" s="601"/>
      <c r="AW22" s="601"/>
      <c r="AX22" s="601"/>
      <c r="AY22" s="601"/>
      <c r="AZ22" s="601"/>
      <c r="BA22" s="601"/>
      <c r="BB22" s="601"/>
      <c r="BC22" s="601"/>
      <c r="BD22" s="601"/>
      <c r="BE22" s="601"/>
      <c r="BF22" s="602"/>
      <c r="BG22" s="578" t="s">
        <v>203</v>
      </c>
      <c r="BH22" s="359"/>
      <c r="BI22" s="359"/>
      <c r="BJ22" s="359"/>
      <c r="BK22" s="359"/>
      <c r="BL22" s="359"/>
      <c r="BM22" s="359"/>
      <c r="BN22" s="579"/>
      <c r="BO22" s="580" t="s">
        <v>203</v>
      </c>
      <c r="BP22" s="580"/>
      <c r="BQ22" s="580"/>
      <c r="BR22" s="580"/>
      <c r="BS22" s="589" t="s">
        <v>203</v>
      </c>
      <c r="BT22" s="359"/>
      <c r="BU22" s="359"/>
      <c r="BV22" s="359"/>
      <c r="BW22" s="359"/>
      <c r="BX22" s="359"/>
      <c r="BY22" s="359"/>
      <c r="BZ22" s="359"/>
      <c r="CA22" s="359"/>
      <c r="CB22" s="590"/>
      <c r="CD22" s="353" t="s">
        <v>377</v>
      </c>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54"/>
      <c r="DY22" s="354"/>
      <c r="DZ22" s="354"/>
      <c r="EA22" s="354"/>
      <c r="EB22" s="354"/>
      <c r="EC22" s="403"/>
    </row>
    <row r="23" spans="2:133" ht="11.25" customHeight="1" x14ac:dyDescent="0.15">
      <c r="B23" s="583" t="s">
        <v>301</v>
      </c>
      <c r="C23" s="584"/>
      <c r="D23" s="584"/>
      <c r="E23" s="584"/>
      <c r="F23" s="584"/>
      <c r="G23" s="584"/>
      <c r="H23" s="584"/>
      <c r="I23" s="584"/>
      <c r="J23" s="584"/>
      <c r="K23" s="584"/>
      <c r="L23" s="584"/>
      <c r="M23" s="584"/>
      <c r="N23" s="584"/>
      <c r="O23" s="584"/>
      <c r="P23" s="584"/>
      <c r="Q23" s="585"/>
      <c r="R23" s="578">
        <v>1824278</v>
      </c>
      <c r="S23" s="359"/>
      <c r="T23" s="359"/>
      <c r="U23" s="359"/>
      <c r="V23" s="359"/>
      <c r="W23" s="359"/>
      <c r="X23" s="359"/>
      <c r="Y23" s="579"/>
      <c r="Z23" s="580">
        <v>21.9</v>
      </c>
      <c r="AA23" s="580"/>
      <c r="AB23" s="580"/>
      <c r="AC23" s="580"/>
      <c r="AD23" s="581">
        <v>1824278</v>
      </c>
      <c r="AE23" s="581"/>
      <c r="AF23" s="581"/>
      <c r="AG23" s="581"/>
      <c r="AH23" s="581"/>
      <c r="AI23" s="581"/>
      <c r="AJ23" s="581"/>
      <c r="AK23" s="581"/>
      <c r="AL23" s="586">
        <v>46.5</v>
      </c>
      <c r="AM23" s="365"/>
      <c r="AN23" s="365"/>
      <c r="AO23" s="587"/>
      <c r="AP23" s="583" t="s">
        <v>124</v>
      </c>
      <c r="AQ23" s="601"/>
      <c r="AR23" s="601"/>
      <c r="AS23" s="601"/>
      <c r="AT23" s="601"/>
      <c r="AU23" s="601"/>
      <c r="AV23" s="601"/>
      <c r="AW23" s="601"/>
      <c r="AX23" s="601"/>
      <c r="AY23" s="601"/>
      <c r="AZ23" s="601"/>
      <c r="BA23" s="601"/>
      <c r="BB23" s="601"/>
      <c r="BC23" s="601"/>
      <c r="BD23" s="601"/>
      <c r="BE23" s="601"/>
      <c r="BF23" s="602"/>
      <c r="BG23" s="578">
        <v>92271</v>
      </c>
      <c r="BH23" s="359"/>
      <c r="BI23" s="359"/>
      <c r="BJ23" s="359"/>
      <c r="BK23" s="359"/>
      <c r="BL23" s="359"/>
      <c r="BM23" s="359"/>
      <c r="BN23" s="579"/>
      <c r="BO23" s="580">
        <v>5.3</v>
      </c>
      <c r="BP23" s="580"/>
      <c r="BQ23" s="580"/>
      <c r="BR23" s="580"/>
      <c r="BS23" s="589" t="s">
        <v>203</v>
      </c>
      <c r="BT23" s="359"/>
      <c r="BU23" s="359"/>
      <c r="BV23" s="359"/>
      <c r="BW23" s="359"/>
      <c r="BX23" s="359"/>
      <c r="BY23" s="359"/>
      <c r="BZ23" s="359"/>
      <c r="CA23" s="359"/>
      <c r="CB23" s="590"/>
      <c r="CD23" s="353" t="s">
        <v>319</v>
      </c>
      <c r="CE23" s="354"/>
      <c r="CF23" s="354"/>
      <c r="CG23" s="354"/>
      <c r="CH23" s="354"/>
      <c r="CI23" s="354"/>
      <c r="CJ23" s="354"/>
      <c r="CK23" s="354"/>
      <c r="CL23" s="354"/>
      <c r="CM23" s="354"/>
      <c r="CN23" s="354"/>
      <c r="CO23" s="354"/>
      <c r="CP23" s="354"/>
      <c r="CQ23" s="403"/>
      <c r="CR23" s="353" t="s">
        <v>378</v>
      </c>
      <c r="CS23" s="354"/>
      <c r="CT23" s="354"/>
      <c r="CU23" s="354"/>
      <c r="CV23" s="354"/>
      <c r="CW23" s="354"/>
      <c r="CX23" s="354"/>
      <c r="CY23" s="403"/>
      <c r="CZ23" s="353" t="s">
        <v>382</v>
      </c>
      <c r="DA23" s="354"/>
      <c r="DB23" s="354"/>
      <c r="DC23" s="403"/>
      <c r="DD23" s="353" t="s">
        <v>154</v>
      </c>
      <c r="DE23" s="354"/>
      <c r="DF23" s="354"/>
      <c r="DG23" s="354"/>
      <c r="DH23" s="354"/>
      <c r="DI23" s="354"/>
      <c r="DJ23" s="354"/>
      <c r="DK23" s="403"/>
      <c r="DL23" s="603" t="s">
        <v>384</v>
      </c>
      <c r="DM23" s="604"/>
      <c r="DN23" s="604"/>
      <c r="DO23" s="604"/>
      <c r="DP23" s="604"/>
      <c r="DQ23" s="604"/>
      <c r="DR23" s="604"/>
      <c r="DS23" s="604"/>
      <c r="DT23" s="604"/>
      <c r="DU23" s="604"/>
      <c r="DV23" s="605"/>
      <c r="DW23" s="353" t="s">
        <v>385</v>
      </c>
      <c r="DX23" s="354"/>
      <c r="DY23" s="354"/>
      <c r="DZ23" s="354"/>
      <c r="EA23" s="354"/>
      <c r="EB23" s="354"/>
      <c r="EC23" s="403"/>
    </row>
    <row r="24" spans="2:133" ht="11.25" customHeight="1" x14ac:dyDescent="0.15">
      <c r="B24" s="583" t="s">
        <v>298</v>
      </c>
      <c r="C24" s="584"/>
      <c r="D24" s="584"/>
      <c r="E24" s="584"/>
      <c r="F24" s="584"/>
      <c r="G24" s="584"/>
      <c r="H24" s="584"/>
      <c r="I24" s="584"/>
      <c r="J24" s="584"/>
      <c r="K24" s="584"/>
      <c r="L24" s="584"/>
      <c r="M24" s="584"/>
      <c r="N24" s="584"/>
      <c r="O24" s="584"/>
      <c r="P24" s="584"/>
      <c r="Q24" s="585"/>
      <c r="R24" s="578">
        <v>161682</v>
      </c>
      <c r="S24" s="359"/>
      <c r="T24" s="359"/>
      <c r="U24" s="359"/>
      <c r="V24" s="359"/>
      <c r="W24" s="359"/>
      <c r="X24" s="359"/>
      <c r="Y24" s="579"/>
      <c r="Z24" s="580">
        <v>1.9</v>
      </c>
      <c r="AA24" s="580"/>
      <c r="AB24" s="580"/>
      <c r="AC24" s="580"/>
      <c r="AD24" s="581" t="s">
        <v>203</v>
      </c>
      <c r="AE24" s="581"/>
      <c r="AF24" s="581"/>
      <c r="AG24" s="581"/>
      <c r="AH24" s="581"/>
      <c r="AI24" s="581"/>
      <c r="AJ24" s="581"/>
      <c r="AK24" s="581"/>
      <c r="AL24" s="586" t="s">
        <v>203</v>
      </c>
      <c r="AM24" s="365"/>
      <c r="AN24" s="365"/>
      <c r="AO24" s="587"/>
      <c r="AP24" s="583" t="s">
        <v>386</v>
      </c>
      <c r="AQ24" s="601"/>
      <c r="AR24" s="601"/>
      <c r="AS24" s="601"/>
      <c r="AT24" s="601"/>
      <c r="AU24" s="601"/>
      <c r="AV24" s="601"/>
      <c r="AW24" s="601"/>
      <c r="AX24" s="601"/>
      <c r="AY24" s="601"/>
      <c r="AZ24" s="601"/>
      <c r="BA24" s="601"/>
      <c r="BB24" s="601"/>
      <c r="BC24" s="601"/>
      <c r="BD24" s="601"/>
      <c r="BE24" s="601"/>
      <c r="BF24" s="602"/>
      <c r="BG24" s="578" t="s">
        <v>203</v>
      </c>
      <c r="BH24" s="359"/>
      <c r="BI24" s="359"/>
      <c r="BJ24" s="359"/>
      <c r="BK24" s="359"/>
      <c r="BL24" s="359"/>
      <c r="BM24" s="359"/>
      <c r="BN24" s="579"/>
      <c r="BO24" s="580" t="s">
        <v>203</v>
      </c>
      <c r="BP24" s="580"/>
      <c r="BQ24" s="580"/>
      <c r="BR24" s="580"/>
      <c r="BS24" s="589" t="s">
        <v>203</v>
      </c>
      <c r="BT24" s="359"/>
      <c r="BU24" s="359"/>
      <c r="BV24" s="359"/>
      <c r="BW24" s="359"/>
      <c r="BX24" s="359"/>
      <c r="BY24" s="359"/>
      <c r="BZ24" s="359"/>
      <c r="CA24" s="359"/>
      <c r="CB24" s="590"/>
      <c r="CD24" s="567" t="s">
        <v>388</v>
      </c>
      <c r="CE24" s="568"/>
      <c r="CF24" s="568"/>
      <c r="CG24" s="568"/>
      <c r="CH24" s="568"/>
      <c r="CI24" s="568"/>
      <c r="CJ24" s="568"/>
      <c r="CK24" s="568"/>
      <c r="CL24" s="568"/>
      <c r="CM24" s="568"/>
      <c r="CN24" s="568"/>
      <c r="CO24" s="568"/>
      <c r="CP24" s="568"/>
      <c r="CQ24" s="569"/>
      <c r="CR24" s="570">
        <v>2812841</v>
      </c>
      <c r="CS24" s="571"/>
      <c r="CT24" s="571"/>
      <c r="CU24" s="571"/>
      <c r="CV24" s="571"/>
      <c r="CW24" s="571"/>
      <c r="CX24" s="571"/>
      <c r="CY24" s="572"/>
      <c r="CZ24" s="575">
        <v>34.799999999999997</v>
      </c>
      <c r="DA24" s="576"/>
      <c r="DB24" s="576"/>
      <c r="DC24" s="588"/>
      <c r="DD24" s="606">
        <v>1997372</v>
      </c>
      <c r="DE24" s="571"/>
      <c r="DF24" s="571"/>
      <c r="DG24" s="571"/>
      <c r="DH24" s="571"/>
      <c r="DI24" s="571"/>
      <c r="DJ24" s="571"/>
      <c r="DK24" s="572"/>
      <c r="DL24" s="606">
        <v>1948006</v>
      </c>
      <c r="DM24" s="571"/>
      <c r="DN24" s="571"/>
      <c r="DO24" s="571"/>
      <c r="DP24" s="571"/>
      <c r="DQ24" s="571"/>
      <c r="DR24" s="571"/>
      <c r="DS24" s="571"/>
      <c r="DT24" s="571"/>
      <c r="DU24" s="571"/>
      <c r="DV24" s="572"/>
      <c r="DW24" s="575">
        <v>47.6</v>
      </c>
      <c r="DX24" s="576"/>
      <c r="DY24" s="576"/>
      <c r="DZ24" s="576"/>
      <c r="EA24" s="576"/>
      <c r="EB24" s="576"/>
      <c r="EC24" s="577"/>
    </row>
    <row r="25" spans="2:133" ht="11.25" customHeight="1" x14ac:dyDescent="0.15">
      <c r="B25" s="583" t="s">
        <v>391</v>
      </c>
      <c r="C25" s="584"/>
      <c r="D25" s="584"/>
      <c r="E25" s="584"/>
      <c r="F25" s="584"/>
      <c r="G25" s="584"/>
      <c r="H25" s="584"/>
      <c r="I25" s="584"/>
      <c r="J25" s="584"/>
      <c r="K25" s="584"/>
      <c r="L25" s="584"/>
      <c r="M25" s="584"/>
      <c r="N25" s="584"/>
      <c r="O25" s="584"/>
      <c r="P25" s="584"/>
      <c r="Q25" s="585"/>
      <c r="R25" s="578" t="s">
        <v>203</v>
      </c>
      <c r="S25" s="359"/>
      <c r="T25" s="359"/>
      <c r="U25" s="359"/>
      <c r="V25" s="359"/>
      <c r="W25" s="359"/>
      <c r="X25" s="359"/>
      <c r="Y25" s="579"/>
      <c r="Z25" s="580" t="s">
        <v>203</v>
      </c>
      <c r="AA25" s="580"/>
      <c r="AB25" s="580"/>
      <c r="AC25" s="580"/>
      <c r="AD25" s="581" t="s">
        <v>203</v>
      </c>
      <c r="AE25" s="581"/>
      <c r="AF25" s="581"/>
      <c r="AG25" s="581"/>
      <c r="AH25" s="581"/>
      <c r="AI25" s="581"/>
      <c r="AJ25" s="581"/>
      <c r="AK25" s="581"/>
      <c r="AL25" s="586" t="s">
        <v>203</v>
      </c>
      <c r="AM25" s="365"/>
      <c r="AN25" s="365"/>
      <c r="AO25" s="587"/>
      <c r="AP25" s="583" t="s">
        <v>280</v>
      </c>
      <c r="AQ25" s="601"/>
      <c r="AR25" s="601"/>
      <c r="AS25" s="601"/>
      <c r="AT25" s="601"/>
      <c r="AU25" s="601"/>
      <c r="AV25" s="601"/>
      <c r="AW25" s="601"/>
      <c r="AX25" s="601"/>
      <c r="AY25" s="601"/>
      <c r="AZ25" s="601"/>
      <c r="BA25" s="601"/>
      <c r="BB25" s="601"/>
      <c r="BC25" s="601"/>
      <c r="BD25" s="601"/>
      <c r="BE25" s="601"/>
      <c r="BF25" s="602"/>
      <c r="BG25" s="578" t="s">
        <v>203</v>
      </c>
      <c r="BH25" s="359"/>
      <c r="BI25" s="359"/>
      <c r="BJ25" s="359"/>
      <c r="BK25" s="359"/>
      <c r="BL25" s="359"/>
      <c r="BM25" s="359"/>
      <c r="BN25" s="579"/>
      <c r="BO25" s="580" t="s">
        <v>203</v>
      </c>
      <c r="BP25" s="580"/>
      <c r="BQ25" s="580"/>
      <c r="BR25" s="580"/>
      <c r="BS25" s="589" t="s">
        <v>203</v>
      </c>
      <c r="BT25" s="359"/>
      <c r="BU25" s="359"/>
      <c r="BV25" s="359"/>
      <c r="BW25" s="359"/>
      <c r="BX25" s="359"/>
      <c r="BY25" s="359"/>
      <c r="BZ25" s="359"/>
      <c r="CA25" s="359"/>
      <c r="CB25" s="590"/>
      <c r="CD25" s="583" t="s">
        <v>201</v>
      </c>
      <c r="CE25" s="584"/>
      <c r="CF25" s="584"/>
      <c r="CG25" s="584"/>
      <c r="CH25" s="584"/>
      <c r="CI25" s="584"/>
      <c r="CJ25" s="584"/>
      <c r="CK25" s="584"/>
      <c r="CL25" s="584"/>
      <c r="CM25" s="584"/>
      <c r="CN25" s="584"/>
      <c r="CO25" s="584"/>
      <c r="CP25" s="584"/>
      <c r="CQ25" s="585"/>
      <c r="CR25" s="578">
        <v>1165719</v>
      </c>
      <c r="CS25" s="607"/>
      <c r="CT25" s="607"/>
      <c r="CU25" s="607"/>
      <c r="CV25" s="607"/>
      <c r="CW25" s="607"/>
      <c r="CX25" s="607"/>
      <c r="CY25" s="608"/>
      <c r="CZ25" s="586">
        <v>14.4</v>
      </c>
      <c r="DA25" s="609"/>
      <c r="DB25" s="609"/>
      <c r="DC25" s="610"/>
      <c r="DD25" s="589">
        <v>1091386</v>
      </c>
      <c r="DE25" s="607"/>
      <c r="DF25" s="607"/>
      <c r="DG25" s="607"/>
      <c r="DH25" s="607"/>
      <c r="DI25" s="607"/>
      <c r="DJ25" s="607"/>
      <c r="DK25" s="608"/>
      <c r="DL25" s="589">
        <v>1073211</v>
      </c>
      <c r="DM25" s="607"/>
      <c r="DN25" s="607"/>
      <c r="DO25" s="607"/>
      <c r="DP25" s="607"/>
      <c r="DQ25" s="607"/>
      <c r="DR25" s="607"/>
      <c r="DS25" s="607"/>
      <c r="DT25" s="607"/>
      <c r="DU25" s="607"/>
      <c r="DV25" s="608"/>
      <c r="DW25" s="586">
        <v>26.2</v>
      </c>
      <c r="DX25" s="609"/>
      <c r="DY25" s="609"/>
      <c r="DZ25" s="609"/>
      <c r="EA25" s="609"/>
      <c r="EB25" s="609"/>
      <c r="EC25" s="611"/>
    </row>
    <row r="26" spans="2:133" ht="11.25" customHeight="1" x14ac:dyDescent="0.15">
      <c r="B26" s="583" t="s">
        <v>84</v>
      </c>
      <c r="C26" s="584"/>
      <c r="D26" s="584"/>
      <c r="E26" s="584"/>
      <c r="F26" s="584"/>
      <c r="G26" s="584"/>
      <c r="H26" s="584"/>
      <c r="I26" s="584"/>
      <c r="J26" s="584"/>
      <c r="K26" s="584"/>
      <c r="L26" s="584"/>
      <c r="M26" s="584"/>
      <c r="N26" s="584"/>
      <c r="O26" s="584"/>
      <c r="P26" s="584"/>
      <c r="Q26" s="585"/>
      <c r="R26" s="578">
        <v>4135689</v>
      </c>
      <c r="S26" s="359"/>
      <c r="T26" s="359"/>
      <c r="U26" s="359"/>
      <c r="V26" s="359"/>
      <c r="W26" s="359"/>
      <c r="X26" s="359"/>
      <c r="Y26" s="579"/>
      <c r="Z26" s="580">
        <v>49.6</v>
      </c>
      <c r="AA26" s="580"/>
      <c r="AB26" s="580"/>
      <c r="AC26" s="580"/>
      <c r="AD26" s="581">
        <v>3881736</v>
      </c>
      <c r="AE26" s="581"/>
      <c r="AF26" s="581"/>
      <c r="AG26" s="581"/>
      <c r="AH26" s="581"/>
      <c r="AI26" s="581"/>
      <c r="AJ26" s="581"/>
      <c r="AK26" s="581"/>
      <c r="AL26" s="586">
        <v>99</v>
      </c>
      <c r="AM26" s="365"/>
      <c r="AN26" s="365"/>
      <c r="AO26" s="587"/>
      <c r="AP26" s="583" t="s">
        <v>393</v>
      </c>
      <c r="AQ26" s="601"/>
      <c r="AR26" s="601"/>
      <c r="AS26" s="601"/>
      <c r="AT26" s="601"/>
      <c r="AU26" s="601"/>
      <c r="AV26" s="601"/>
      <c r="AW26" s="601"/>
      <c r="AX26" s="601"/>
      <c r="AY26" s="601"/>
      <c r="AZ26" s="601"/>
      <c r="BA26" s="601"/>
      <c r="BB26" s="601"/>
      <c r="BC26" s="601"/>
      <c r="BD26" s="601"/>
      <c r="BE26" s="601"/>
      <c r="BF26" s="602"/>
      <c r="BG26" s="578" t="s">
        <v>203</v>
      </c>
      <c r="BH26" s="359"/>
      <c r="BI26" s="359"/>
      <c r="BJ26" s="359"/>
      <c r="BK26" s="359"/>
      <c r="BL26" s="359"/>
      <c r="BM26" s="359"/>
      <c r="BN26" s="579"/>
      <c r="BO26" s="580" t="s">
        <v>203</v>
      </c>
      <c r="BP26" s="580"/>
      <c r="BQ26" s="580"/>
      <c r="BR26" s="580"/>
      <c r="BS26" s="589" t="s">
        <v>203</v>
      </c>
      <c r="BT26" s="359"/>
      <c r="BU26" s="359"/>
      <c r="BV26" s="359"/>
      <c r="BW26" s="359"/>
      <c r="BX26" s="359"/>
      <c r="BY26" s="359"/>
      <c r="BZ26" s="359"/>
      <c r="CA26" s="359"/>
      <c r="CB26" s="590"/>
      <c r="CD26" s="583" t="s">
        <v>127</v>
      </c>
      <c r="CE26" s="584"/>
      <c r="CF26" s="584"/>
      <c r="CG26" s="584"/>
      <c r="CH26" s="584"/>
      <c r="CI26" s="584"/>
      <c r="CJ26" s="584"/>
      <c r="CK26" s="584"/>
      <c r="CL26" s="584"/>
      <c r="CM26" s="584"/>
      <c r="CN26" s="584"/>
      <c r="CO26" s="584"/>
      <c r="CP26" s="584"/>
      <c r="CQ26" s="585"/>
      <c r="CR26" s="578">
        <v>684005</v>
      </c>
      <c r="CS26" s="359"/>
      <c r="CT26" s="359"/>
      <c r="CU26" s="359"/>
      <c r="CV26" s="359"/>
      <c r="CW26" s="359"/>
      <c r="CX26" s="359"/>
      <c r="CY26" s="579"/>
      <c r="CZ26" s="586">
        <v>8.5</v>
      </c>
      <c r="DA26" s="609"/>
      <c r="DB26" s="609"/>
      <c r="DC26" s="610"/>
      <c r="DD26" s="589">
        <v>656929</v>
      </c>
      <c r="DE26" s="359"/>
      <c r="DF26" s="359"/>
      <c r="DG26" s="359"/>
      <c r="DH26" s="359"/>
      <c r="DI26" s="359"/>
      <c r="DJ26" s="359"/>
      <c r="DK26" s="579"/>
      <c r="DL26" s="589" t="s">
        <v>203</v>
      </c>
      <c r="DM26" s="359"/>
      <c r="DN26" s="359"/>
      <c r="DO26" s="359"/>
      <c r="DP26" s="359"/>
      <c r="DQ26" s="359"/>
      <c r="DR26" s="359"/>
      <c r="DS26" s="359"/>
      <c r="DT26" s="359"/>
      <c r="DU26" s="359"/>
      <c r="DV26" s="579"/>
      <c r="DW26" s="586" t="s">
        <v>203</v>
      </c>
      <c r="DX26" s="609"/>
      <c r="DY26" s="609"/>
      <c r="DZ26" s="609"/>
      <c r="EA26" s="609"/>
      <c r="EB26" s="609"/>
      <c r="EC26" s="611"/>
    </row>
    <row r="27" spans="2:133" ht="11.25" customHeight="1" x14ac:dyDescent="0.15">
      <c r="B27" s="583" t="s">
        <v>395</v>
      </c>
      <c r="C27" s="584"/>
      <c r="D27" s="584"/>
      <c r="E27" s="584"/>
      <c r="F27" s="584"/>
      <c r="G27" s="584"/>
      <c r="H27" s="584"/>
      <c r="I27" s="584"/>
      <c r="J27" s="584"/>
      <c r="K27" s="584"/>
      <c r="L27" s="584"/>
      <c r="M27" s="584"/>
      <c r="N27" s="584"/>
      <c r="O27" s="584"/>
      <c r="P27" s="584"/>
      <c r="Q27" s="585"/>
      <c r="R27" s="578">
        <v>1308</v>
      </c>
      <c r="S27" s="359"/>
      <c r="T27" s="359"/>
      <c r="U27" s="359"/>
      <c r="V27" s="359"/>
      <c r="W27" s="359"/>
      <c r="X27" s="359"/>
      <c r="Y27" s="579"/>
      <c r="Z27" s="580">
        <v>0</v>
      </c>
      <c r="AA27" s="580"/>
      <c r="AB27" s="580"/>
      <c r="AC27" s="580"/>
      <c r="AD27" s="581">
        <v>1308</v>
      </c>
      <c r="AE27" s="581"/>
      <c r="AF27" s="581"/>
      <c r="AG27" s="581"/>
      <c r="AH27" s="581"/>
      <c r="AI27" s="581"/>
      <c r="AJ27" s="581"/>
      <c r="AK27" s="581"/>
      <c r="AL27" s="586">
        <v>0</v>
      </c>
      <c r="AM27" s="365"/>
      <c r="AN27" s="365"/>
      <c r="AO27" s="587"/>
      <c r="AP27" s="583" t="s">
        <v>397</v>
      </c>
      <c r="AQ27" s="584"/>
      <c r="AR27" s="584"/>
      <c r="AS27" s="584"/>
      <c r="AT27" s="584"/>
      <c r="AU27" s="584"/>
      <c r="AV27" s="584"/>
      <c r="AW27" s="584"/>
      <c r="AX27" s="584"/>
      <c r="AY27" s="584"/>
      <c r="AZ27" s="584"/>
      <c r="BA27" s="584"/>
      <c r="BB27" s="584"/>
      <c r="BC27" s="584"/>
      <c r="BD27" s="584"/>
      <c r="BE27" s="584"/>
      <c r="BF27" s="585"/>
      <c r="BG27" s="578">
        <v>1751975</v>
      </c>
      <c r="BH27" s="359"/>
      <c r="BI27" s="359"/>
      <c r="BJ27" s="359"/>
      <c r="BK27" s="359"/>
      <c r="BL27" s="359"/>
      <c r="BM27" s="359"/>
      <c r="BN27" s="579"/>
      <c r="BO27" s="580">
        <v>100</v>
      </c>
      <c r="BP27" s="580"/>
      <c r="BQ27" s="580"/>
      <c r="BR27" s="580"/>
      <c r="BS27" s="589">
        <v>24994</v>
      </c>
      <c r="BT27" s="359"/>
      <c r="BU27" s="359"/>
      <c r="BV27" s="359"/>
      <c r="BW27" s="359"/>
      <c r="BX27" s="359"/>
      <c r="BY27" s="359"/>
      <c r="BZ27" s="359"/>
      <c r="CA27" s="359"/>
      <c r="CB27" s="590"/>
      <c r="CD27" s="583" t="s">
        <v>228</v>
      </c>
      <c r="CE27" s="584"/>
      <c r="CF27" s="584"/>
      <c r="CG27" s="584"/>
      <c r="CH27" s="584"/>
      <c r="CI27" s="584"/>
      <c r="CJ27" s="584"/>
      <c r="CK27" s="584"/>
      <c r="CL27" s="584"/>
      <c r="CM27" s="584"/>
      <c r="CN27" s="584"/>
      <c r="CO27" s="584"/>
      <c r="CP27" s="584"/>
      <c r="CQ27" s="585"/>
      <c r="CR27" s="578">
        <v>1024551</v>
      </c>
      <c r="CS27" s="607"/>
      <c r="CT27" s="607"/>
      <c r="CU27" s="607"/>
      <c r="CV27" s="607"/>
      <c r="CW27" s="607"/>
      <c r="CX27" s="607"/>
      <c r="CY27" s="608"/>
      <c r="CZ27" s="586">
        <v>12.7</v>
      </c>
      <c r="DA27" s="609"/>
      <c r="DB27" s="609"/>
      <c r="DC27" s="610"/>
      <c r="DD27" s="589">
        <v>320845</v>
      </c>
      <c r="DE27" s="607"/>
      <c r="DF27" s="607"/>
      <c r="DG27" s="607"/>
      <c r="DH27" s="607"/>
      <c r="DI27" s="607"/>
      <c r="DJ27" s="607"/>
      <c r="DK27" s="608"/>
      <c r="DL27" s="589">
        <v>295874</v>
      </c>
      <c r="DM27" s="607"/>
      <c r="DN27" s="607"/>
      <c r="DO27" s="607"/>
      <c r="DP27" s="607"/>
      <c r="DQ27" s="607"/>
      <c r="DR27" s="607"/>
      <c r="DS27" s="607"/>
      <c r="DT27" s="607"/>
      <c r="DU27" s="607"/>
      <c r="DV27" s="608"/>
      <c r="DW27" s="586">
        <v>7.2</v>
      </c>
      <c r="DX27" s="609"/>
      <c r="DY27" s="609"/>
      <c r="DZ27" s="609"/>
      <c r="EA27" s="609"/>
      <c r="EB27" s="609"/>
      <c r="EC27" s="611"/>
    </row>
    <row r="28" spans="2:133" ht="11.25" customHeight="1" x14ac:dyDescent="0.15">
      <c r="B28" s="583" t="s">
        <v>161</v>
      </c>
      <c r="C28" s="584"/>
      <c r="D28" s="584"/>
      <c r="E28" s="584"/>
      <c r="F28" s="584"/>
      <c r="G28" s="584"/>
      <c r="H28" s="584"/>
      <c r="I28" s="584"/>
      <c r="J28" s="584"/>
      <c r="K28" s="584"/>
      <c r="L28" s="584"/>
      <c r="M28" s="584"/>
      <c r="N28" s="584"/>
      <c r="O28" s="584"/>
      <c r="P28" s="584"/>
      <c r="Q28" s="585"/>
      <c r="R28" s="578">
        <v>34540</v>
      </c>
      <c r="S28" s="359"/>
      <c r="T28" s="359"/>
      <c r="U28" s="359"/>
      <c r="V28" s="359"/>
      <c r="W28" s="359"/>
      <c r="X28" s="359"/>
      <c r="Y28" s="579"/>
      <c r="Z28" s="580">
        <v>0.4</v>
      </c>
      <c r="AA28" s="580"/>
      <c r="AB28" s="580"/>
      <c r="AC28" s="580"/>
      <c r="AD28" s="581" t="s">
        <v>203</v>
      </c>
      <c r="AE28" s="581"/>
      <c r="AF28" s="581"/>
      <c r="AG28" s="581"/>
      <c r="AH28" s="581"/>
      <c r="AI28" s="581"/>
      <c r="AJ28" s="581"/>
      <c r="AK28" s="581"/>
      <c r="AL28" s="586" t="s">
        <v>203</v>
      </c>
      <c r="AM28" s="365"/>
      <c r="AN28" s="365"/>
      <c r="AO28" s="587"/>
      <c r="AP28" s="583"/>
      <c r="AQ28" s="584"/>
      <c r="AR28" s="584"/>
      <c r="AS28" s="584"/>
      <c r="AT28" s="584"/>
      <c r="AU28" s="584"/>
      <c r="AV28" s="584"/>
      <c r="AW28" s="584"/>
      <c r="AX28" s="584"/>
      <c r="AY28" s="584"/>
      <c r="AZ28" s="584"/>
      <c r="BA28" s="584"/>
      <c r="BB28" s="584"/>
      <c r="BC28" s="584"/>
      <c r="BD28" s="584"/>
      <c r="BE28" s="584"/>
      <c r="BF28" s="585"/>
      <c r="BG28" s="578"/>
      <c r="BH28" s="359"/>
      <c r="BI28" s="359"/>
      <c r="BJ28" s="359"/>
      <c r="BK28" s="359"/>
      <c r="BL28" s="359"/>
      <c r="BM28" s="359"/>
      <c r="BN28" s="579"/>
      <c r="BO28" s="580"/>
      <c r="BP28" s="580"/>
      <c r="BQ28" s="580"/>
      <c r="BR28" s="580"/>
      <c r="BS28" s="589"/>
      <c r="BT28" s="359"/>
      <c r="BU28" s="359"/>
      <c r="BV28" s="359"/>
      <c r="BW28" s="359"/>
      <c r="BX28" s="359"/>
      <c r="BY28" s="359"/>
      <c r="BZ28" s="359"/>
      <c r="CA28" s="359"/>
      <c r="CB28" s="590"/>
      <c r="CD28" s="583" t="s">
        <v>389</v>
      </c>
      <c r="CE28" s="584"/>
      <c r="CF28" s="584"/>
      <c r="CG28" s="584"/>
      <c r="CH28" s="584"/>
      <c r="CI28" s="584"/>
      <c r="CJ28" s="584"/>
      <c r="CK28" s="584"/>
      <c r="CL28" s="584"/>
      <c r="CM28" s="584"/>
      <c r="CN28" s="584"/>
      <c r="CO28" s="584"/>
      <c r="CP28" s="584"/>
      <c r="CQ28" s="585"/>
      <c r="CR28" s="578">
        <v>622571</v>
      </c>
      <c r="CS28" s="359"/>
      <c r="CT28" s="359"/>
      <c r="CU28" s="359"/>
      <c r="CV28" s="359"/>
      <c r="CW28" s="359"/>
      <c r="CX28" s="359"/>
      <c r="CY28" s="579"/>
      <c r="CZ28" s="586">
        <v>7.7</v>
      </c>
      <c r="DA28" s="609"/>
      <c r="DB28" s="609"/>
      <c r="DC28" s="610"/>
      <c r="DD28" s="589">
        <v>585141</v>
      </c>
      <c r="DE28" s="359"/>
      <c r="DF28" s="359"/>
      <c r="DG28" s="359"/>
      <c r="DH28" s="359"/>
      <c r="DI28" s="359"/>
      <c r="DJ28" s="359"/>
      <c r="DK28" s="579"/>
      <c r="DL28" s="589">
        <v>578921</v>
      </c>
      <c r="DM28" s="359"/>
      <c r="DN28" s="359"/>
      <c r="DO28" s="359"/>
      <c r="DP28" s="359"/>
      <c r="DQ28" s="359"/>
      <c r="DR28" s="359"/>
      <c r="DS28" s="359"/>
      <c r="DT28" s="359"/>
      <c r="DU28" s="359"/>
      <c r="DV28" s="579"/>
      <c r="DW28" s="586">
        <v>14.2</v>
      </c>
      <c r="DX28" s="609"/>
      <c r="DY28" s="609"/>
      <c r="DZ28" s="609"/>
      <c r="EA28" s="609"/>
      <c r="EB28" s="609"/>
      <c r="EC28" s="611"/>
    </row>
    <row r="29" spans="2:133" ht="11.25" customHeight="1" x14ac:dyDescent="0.15">
      <c r="B29" s="583" t="s">
        <v>317</v>
      </c>
      <c r="C29" s="584"/>
      <c r="D29" s="584"/>
      <c r="E29" s="584"/>
      <c r="F29" s="584"/>
      <c r="G29" s="584"/>
      <c r="H29" s="584"/>
      <c r="I29" s="584"/>
      <c r="J29" s="584"/>
      <c r="K29" s="584"/>
      <c r="L29" s="584"/>
      <c r="M29" s="584"/>
      <c r="N29" s="584"/>
      <c r="O29" s="584"/>
      <c r="P29" s="584"/>
      <c r="Q29" s="585"/>
      <c r="R29" s="578">
        <v>53068</v>
      </c>
      <c r="S29" s="359"/>
      <c r="T29" s="359"/>
      <c r="U29" s="359"/>
      <c r="V29" s="359"/>
      <c r="W29" s="359"/>
      <c r="X29" s="359"/>
      <c r="Y29" s="579"/>
      <c r="Z29" s="580">
        <v>0.6</v>
      </c>
      <c r="AA29" s="580"/>
      <c r="AB29" s="580"/>
      <c r="AC29" s="580"/>
      <c r="AD29" s="581">
        <v>3065</v>
      </c>
      <c r="AE29" s="581"/>
      <c r="AF29" s="581"/>
      <c r="AG29" s="581"/>
      <c r="AH29" s="581"/>
      <c r="AI29" s="581"/>
      <c r="AJ29" s="581"/>
      <c r="AK29" s="581"/>
      <c r="AL29" s="586">
        <v>0.1</v>
      </c>
      <c r="AM29" s="365"/>
      <c r="AN29" s="365"/>
      <c r="AO29" s="587"/>
      <c r="AP29" s="592"/>
      <c r="AQ29" s="593"/>
      <c r="AR29" s="593"/>
      <c r="AS29" s="593"/>
      <c r="AT29" s="593"/>
      <c r="AU29" s="593"/>
      <c r="AV29" s="593"/>
      <c r="AW29" s="593"/>
      <c r="AX29" s="593"/>
      <c r="AY29" s="593"/>
      <c r="AZ29" s="593"/>
      <c r="BA29" s="593"/>
      <c r="BB29" s="593"/>
      <c r="BC29" s="593"/>
      <c r="BD29" s="593"/>
      <c r="BE29" s="593"/>
      <c r="BF29" s="594"/>
      <c r="BG29" s="578"/>
      <c r="BH29" s="359"/>
      <c r="BI29" s="359"/>
      <c r="BJ29" s="359"/>
      <c r="BK29" s="359"/>
      <c r="BL29" s="359"/>
      <c r="BM29" s="359"/>
      <c r="BN29" s="579"/>
      <c r="BO29" s="580"/>
      <c r="BP29" s="580"/>
      <c r="BQ29" s="580"/>
      <c r="BR29" s="580"/>
      <c r="BS29" s="581"/>
      <c r="BT29" s="581"/>
      <c r="BU29" s="581"/>
      <c r="BV29" s="581"/>
      <c r="BW29" s="581"/>
      <c r="BX29" s="581"/>
      <c r="BY29" s="581"/>
      <c r="BZ29" s="581"/>
      <c r="CA29" s="581"/>
      <c r="CB29" s="582"/>
      <c r="CD29" s="549" t="s">
        <v>181</v>
      </c>
      <c r="CE29" s="471"/>
      <c r="CF29" s="583" t="s">
        <v>24</v>
      </c>
      <c r="CG29" s="584"/>
      <c r="CH29" s="584"/>
      <c r="CI29" s="584"/>
      <c r="CJ29" s="584"/>
      <c r="CK29" s="584"/>
      <c r="CL29" s="584"/>
      <c r="CM29" s="584"/>
      <c r="CN29" s="584"/>
      <c r="CO29" s="584"/>
      <c r="CP29" s="584"/>
      <c r="CQ29" s="585"/>
      <c r="CR29" s="578">
        <v>622522</v>
      </c>
      <c r="CS29" s="607"/>
      <c r="CT29" s="607"/>
      <c r="CU29" s="607"/>
      <c r="CV29" s="607"/>
      <c r="CW29" s="607"/>
      <c r="CX29" s="607"/>
      <c r="CY29" s="608"/>
      <c r="CZ29" s="586">
        <v>7.7</v>
      </c>
      <c r="DA29" s="609"/>
      <c r="DB29" s="609"/>
      <c r="DC29" s="610"/>
      <c r="DD29" s="589">
        <v>585092</v>
      </c>
      <c r="DE29" s="607"/>
      <c r="DF29" s="607"/>
      <c r="DG29" s="607"/>
      <c r="DH29" s="607"/>
      <c r="DI29" s="607"/>
      <c r="DJ29" s="607"/>
      <c r="DK29" s="608"/>
      <c r="DL29" s="589">
        <v>578872</v>
      </c>
      <c r="DM29" s="607"/>
      <c r="DN29" s="607"/>
      <c r="DO29" s="607"/>
      <c r="DP29" s="607"/>
      <c r="DQ29" s="607"/>
      <c r="DR29" s="607"/>
      <c r="DS29" s="607"/>
      <c r="DT29" s="607"/>
      <c r="DU29" s="607"/>
      <c r="DV29" s="608"/>
      <c r="DW29" s="586">
        <v>14.2</v>
      </c>
      <c r="DX29" s="609"/>
      <c r="DY29" s="609"/>
      <c r="DZ29" s="609"/>
      <c r="EA29" s="609"/>
      <c r="EB29" s="609"/>
      <c r="EC29" s="611"/>
    </row>
    <row r="30" spans="2:133" ht="11.25" customHeight="1" x14ac:dyDescent="0.15">
      <c r="B30" s="583" t="s">
        <v>20</v>
      </c>
      <c r="C30" s="584"/>
      <c r="D30" s="584"/>
      <c r="E30" s="584"/>
      <c r="F30" s="584"/>
      <c r="G30" s="584"/>
      <c r="H30" s="584"/>
      <c r="I30" s="584"/>
      <c r="J30" s="584"/>
      <c r="K30" s="584"/>
      <c r="L30" s="584"/>
      <c r="M30" s="584"/>
      <c r="N30" s="584"/>
      <c r="O30" s="584"/>
      <c r="P30" s="584"/>
      <c r="Q30" s="585"/>
      <c r="R30" s="578">
        <v>6910</v>
      </c>
      <c r="S30" s="359"/>
      <c r="T30" s="359"/>
      <c r="U30" s="359"/>
      <c r="V30" s="359"/>
      <c r="W30" s="359"/>
      <c r="X30" s="359"/>
      <c r="Y30" s="579"/>
      <c r="Z30" s="580">
        <v>0.1</v>
      </c>
      <c r="AA30" s="580"/>
      <c r="AB30" s="580"/>
      <c r="AC30" s="580"/>
      <c r="AD30" s="581" t="s">
        <v>203</v>
      </c>
      <c r="AE30" s="581"/>
      <c r="AF30" s="581"/>
      <c r="AG30" s="581"/>
      <c r="AH30" s="581"/>
      <c r="AI30" s="581"/>
      <c r="AJ30" s="581"/>
      <c r="AK30" s="581"/>
      <c r="AL30" s="586" t="s">
        <v>203</v>
      </c>
      <c r="AM30" s="365"/>
      <c r="AN30" s="365"/>
      <c r="AO30" s="587"/>
      <c r="AP30" s="353" t="s">
        <v>319</v>
      </c>
      <c r="AQ30" s="354"/>
      <c r="AR30" s="354"/>
      <c r="AS30" s="354"/>
      <c r="AT30" s="354"/>
      <c r="AU30" s="354"/>
      <c r="AV30" s="354"/>
      <c r="AW30" s="354"/>
      <c r="AX30" s="354"/>
      <c r="AY30" s="354"/>
      <c r="AZ30" s="354"/>
      <c r="BA30" s="354"/>
      <c r="BB30" s="354"/>
      <c r="BC30" s="354"/>
      <c r="BD30" s="354"/>
      <c r="BE30" s="354"/>
      <c r="BF30" s="403"/>
      <c r="BG30" s="353" t="s">
        <v>400</v>
      </c>
      <c r="BH30" s="612"/>
      <c r="BI30" s="612"/>
      <c r="BJ30" s="612"/>
      <c r="BK30" s="612"/>
      <c r="BL30" s="612"/>
      <c r="BM30" s="612"/>
      <c r="BN30" s="612"/>
      <c r="BO30" s="612"/>
      <c r="BP30" s="612"/>
      <c r="BQ30" s="613"/>
      <c r="BR30" s="353" t="s">
        <v>133</v>
      </c>
      <c r="BS30" s="612"/>
      <c r="BT30" s="612"/>
      <c r="BU30" s="612"/>
      <c r="BV30" s="612"/>
      <c r="BW30" s="612"/>
      <c r="BX30" s="612"/>
      <c r="BY30" s="612"/>
      <c r="BZ30" s="612"/>
      <c r="CA30" s="612"/>
      <c r="CB30" s="613"/>
      <c r="CD30" s="550"/>
      <c r="CE30" s="474"/>
      <c r="CF30" s="583" t="s">
        <v>401</v>
      </c>
      <c r="CG30" s="584"/>
      <c r="CH30" s="584"/>
      <c r="CI30" s="584"/>
      <c r="CJ30" s="584"/>
      <c r="CK30" s="584"/>
      <c r="CL30" s="584"/>
      <c r="CM30" s="584"/>
      <c r="CN30" s="584"/>
      <c r="CO30" s="584"/>
      <c r="CP30" s="584"/>
      <c r="CQ30" s="585"/>
      <c r="CR30" s="578">
        <v>581251</v>
      </c>
      <c r="CS30" s="359"/>
      <c r="CT30" s="359"/>
      <c r="CU30" s="359"/>
      <c r="CV30" s="359"/>
      <c r="CW30" s="359"/>
      <c r="CX30" s="359"/>
      <c r="CY30" s="579"/>
      <c r="CZ30" s="586">
        <v>7.2</v>
      </c>
      <c r="DA30" s="609"/>
      <c r="DB30" s="609"/>
      <c r="DC30" s="610"/>
      <c r="DD30" s="589">
        <v>546626</v>
      </c>
      <c r="DE30" s="359"/>
      <c r="DF30" s="359"/>
      <c r="DG30" s="359"/>
      <c r="DH30" s="359"/>
      <c r="DI30" s="359"/>
      <c r="DJ30" s="359"/>
      <c r="DK30" s="579"/>
      <c r="DL30" s="589">
        <v>540419</v>
      </c>
      <c r="DM30" s="359"/>
      <c r="DN30" s="359"/>
      <c r="DO30" s="359"/>
      <c r="DP30" s="359"/>
      <c r="DQ30" s="359"/>
      <c r="DR30" s="359"/>
      <c r="DS30" s="359"/>
      <c r="DT30" s="359"/>
      <c r="DU30" s="359"/>
      <c r="DV30" s="579"/>
      <c r="DW30" s="586">
        <v>13.2</v>
      </c>
      <c r="DX30" s="609"/>
      <c r="DY30" s="609"/>
      <c r="DZ30" s="609"/>
      <c r="EA30" s="609"/>
      <c r="EB30" s="609"/>
      <c r="EC30" s="611"/>
    </row>
    <row r="31" spans="2:133" ht="11.25" customHeight="1" x14ac:dyDescent="0.15">
      <c r="B31" s="583" t="s">
        <v>348</v>
      </c>
      <c r="C31" s="584"/>
      <c r="D31" s="584"/>
      <c r="E31" s="584"/>
      <c r="F31" s="584"/>
      <c r="G31" s="584"/>
      <c r="H31" s="584"/>
      <c r="I31" s="584"/>
      <c r="J31" s="584"/>
      <c r="K31" s="584"/>
      <c r="L31" s="584"/>
      <c r="M31" s="584"/>
      <c r="N31" s="584"/>
      <c r="O31" s="584"/>
      <c r="P31" s="584"/>
      <c r="Q31" s="585"/>
      <c r="R31" s="578">
        <v>2626483</v>
      </c>
      <c r="S31" s="359"/>
      <c r="T31" s="359"/>
      <c r="U31" s="359"/>
      <c r="V31" s="359"/>
      <c r="W31" s="359"/>
      <c r="X31" s="359"/>
      <c r="Y31" s="579"/>
      <c r="Z31" s="580">
        <v>31.5</v>
      </c>
      <c r="AA31" s="580"/>
      <c r="AB31" s="580"/>
      <c r="AC31" s="580"/>
      <c r="AD31" s="581" t="s">
        <v>203</v>
      </c>
      <c r="AE31" s="581"/>
      <c r="AF31" s="581"/>
      <c r="AG31" s="581"/>
      <c r="AH31" s="581"/>
      <c r="AI31" s="581"/>
      <c r="AJ31" s="581"/>
      <c r="AK31" s="581"/>
      <c r="AL31" s="586" t="s">
        <v>203</v>
      </c>
      <c r="AM31" s="365"/>
      <c r="AN31" s="365"/>
      <c r="AO31" s="587"/>
      <c r="AP31" s="541" t="s">
        <v>4</v>
      </c>
      <c r="AQ31" s="542"/>
      <c r="AR31" s="542"/>
      <c r="AS31" s="542"/>
      <c r="AT31" s="627" t="s">
        <v>402</v>
      </c>
      <c r="AU31" s="43"/>
      <c r="AV31" s="43"/>
      <c r="AW31" s="43"/>
      <c r="AX31" s="567" t="s">
        <v>281</v>
      </c>
      <c r="AY31" s="568"/>
      <c r="AZ31" s="568"/>
      <c r="BA31" s="568"/>
      <c r="BB31" s="568"/>
      <c r="BC31" s="568"/>
      <c r="BD31" s="568"/>
      <c r="BE31" s="568"/>
      <c r="BF31" s="569"/>
      <c r="BG31" s="625">
        <v>98.5</v>
      </c>
      <c r="BH31" s="623"/>
      <c r="BI31" s="623"/>
      <c r="BJ31" s="623"/>
      <c r="BK31" s="623"/>
      <c r="BL31" s="623"/>
      <c r="BM31" s="576">
        <v>96.6</v>
      </c>
      <c r="BN31" s="623"/>
      <c r="BO31" s="623"/>
      <c r="BP31" s="623"/>
      <c r="BQ31" s="624"/>
      <c r="BR31" s="625">
        <v>99.1</v>
      </c>
      <c r="BS31" s="623"/>
      <c r="BT31" s="623"/>
      <c r="BU31" s="623"/>
      <c r="BV31" s="623"/>
      <c r="BW31" s="623"/>
      <c r="BX31" s="576">
        <v>96.7</v>
      </c>
      <c r="BY31" s="623"/>
      <c r="BZ31" s="623"/>
      <c r="CA31" s="623"/>
      <c r="CB31" s="624"/>
      <c r="CD31" s="550"/>
      <c r="CE31" s="474"/>
      <c r="CF31" s="583" t="s">
        <v>318</v>
      </c>
      <c r="CG31" s="584"/>
      <c r="CH31" s="584"/>
      <c r="CI31" s="584"/>
      <c r="CJ31" s="584"/>
      <c r="CK31" s="584"/>
      <c r="CL31" s="584"/>
      <c r="CM31" s="584"/>
      <c r="CN31" s="584"/>
      <c r="CO31" s="584"/>
      <c r="CP31" s="584"/>
      <c r="CQ31" s="585"/>
      <c r="CR31" s="578">
        <v>41271</v>
      </c>
      <c r="CS31" s="607"/>
      <c r="CT31" s="607"/>
      <c r="CU31" s="607"/>
      <c r="CV31" s="607"/>
      <c r="CW31" s="607"/>
      <c r="CX31" s="607"/>
      <c r="CY31" s="608"/>
      <c r="CZ31" s="586">
        <v>0.5</v>
      </c>
      <c r="DA31" s="609"/>
      <c r="DB31" s="609"/>
      <c r="DC31" s="610"/>
      <c r="DD31" s="589">
        <v>38466</v>
      </c>
      <c r="DE31" s="607"/>
      <c r="DF31" s="607"/>
      <c r="DG31" s="607"/>
      <c r="DH31" s="607"/>
      <c r="DI31" s="607"/>
      <c r="DJ31" s="607"/>
      <c r="DK31" s="608"/>
      <c r="DL31" s="589">
        <v>38453</v>
      </c>
      <c r="DM31" s="607"/>
      <c r="DN31" s="607"/>
      <c r="DO31" s="607"/>
      <c r="DP31" s="607"/>
      <c r="DQ31" s="607"/>
      <c r="DR31" s="607"/>
      <c r="DS31" s="607"/>
      <c r="DT31" s="607"/>
      <c r="DU31" s="607"/>
      <c r="DV31" s="608"/>
      <c r="DW31" s="586">
        <v>0.9</v>
      </c>
      <c r="DX31" s="609"/>
      <c r="DY31" s="609"/>
      <c r="DZ31" s="609"/>
      <c r="EA31" s="609"/>
      <c r="EB31" s="609"/>
      <c r="EC31" s="611"/>
    </row>
    <row r="32" spans="2:133" ht="11.25" customHeight="1" x14ac:dyDescent="0.15">
      <c r="B32" s="614" t="s">
        <v>61</v>
      </c>
      <c r="C32" s="615"/>
      <c r="D32" s="615"/>
      <c r="E32" s="615"/>
      <c r="F32" s="615"/>
      <c r="G32" s="615"/>
      <c r="H32" s="615"/>
      <c r="I32" s="615"/>
      <c r="J32" s="615"/>
      <c r="K32" s="615"/>
      <c r="L32" s="615"/>
      <c r="M32" s="615"/>
      <c r="N32" s="615"/>
      <c r="O32" s="615"/>
      <c r="P32" s="615"/>
      <c r="Q32" s="616"/>
      <c r="R32" s="578" t="s">
        <v>203</v>
      </c>
      <c r="S32" s="359"/>
      <c r="T32" s="359"/>
      <c r="U32" s="359"/>
      <c r="V32" s="359"/>
      <c r="W32" s="359"/>
      <c r="X32" s="359"/>
      <c r="Y32" s="579"/>
      <c r="Z32" s="580" t="s">
        <v>203</v>
      </c>
      <c r="AA32" s="580"/>
      <c r="AB32" s="580"/>
      <c r="AC32" s="580"/>
      <c r="AD32" s="581" t="s">
        <v>203</v>
      </c>
      <c r="AE32" s="581"/>
      <c r="AF32" s="581"/>
      <c r="AG32" s="581"/>
      <c r="AH32" s="581"/>
      <c r="AI32" s="581"/>
      <c r="AJ32" s="581"/>
      <c r="AK32" s="581"/>
      <c r="AL32" s="586" t="s">
        <v>203</v>
      </c>
      <c r="AM32" s="365"/>
      <c r="AN32" s="365"/>
      <c r="AO32" s="587"/>
      <c r="AP32" s="626"/>
      <c r="AQ32" s="528"/>
      <c r="AR32" s="528"/>
      <c r="AS32" s="528"/>
      <c r="AT32" s="628"/>
      <c r="AU32" s="1" t="s">
        <v>255</v>
      </c>
      <c r="AX32" s="583" t="s">
        <v>379</v>
      </c>
      <c r="AY32" s="584"/>
      <c r="AZ32" s="584"/>
      <c r="BA32" s="584"/>
      <c r="BB32" s="584"/>
      <c r="BC32" s="584"/>
      <c r="BD32" s="584"/>
      <c r="BE32" s="584"/>
      <c r="BF32" s="585"/>
      <c r="BG32" s="617">
        <v>99.5</v>
      </c>
      <c r="BH32" s="607"/>
      <c r="BI32" s="607"/>
      <c r="BJ32" s="607"/>
      <c r="BK32" s="607"/>
      <c r="BL32" s="607"/>
      <c r="BM32" s="365">
        <v>98.3</v>
      </c>
      <c r="BN32" s="607"/>
      <c r="BO32" s="607"/>
      <c r="BP32" s="607"/>
      <c r="BQ32" s="618"/>
      <c r="BR32" s="617">
        <v>99.2</v>
      </c>
      <c r="BS32" s="607"/>
      <c r="BT32" s="607"/>
      <c r="BU32" s="607"/>
      <c r="BV32" s="607"/>
      <c r="BW32" s="607"/>
      <c r="BX32" s="365">
        <v>97.5</v>
      </c>
      <c r="BY32" s="607"/>
      <c r="BZ32" s="607"/>
      <c r="CA32" s="607"/>
      <c r="CB32" s="618"/>
      <c r="CD32" s="551"/>
      <c r="CE32" s="553"/>
      <c r="CF32" s="583" t="s">
        <v>212</v>
      </c>
      <c r="CG32" s="584"/>
      <c r="CH32" s="584"/>
      <c r="CI32" s="584"/>
      <c r="CJ32" s="584"/>
      <c r="CK32" s="584"/>
      <c r="CL32" s="584"/>
      <c r="CM32" s="584"/>
      <c r="CN32" s="584"/>
      <c r="CO32" s="584"/>
      <c r="CP32" s="584"/>
      <c r="CQ32" s="585"/>
      <c r="CR32" s="578">
        <v>49</v>
      </c>
      <c r="CS32" s="359"/>
      <c r="CT32" s="359"/>
      <c r="CU32" s="359"/>
      <c r="CV32" s="359"/>
      <c r="CW32" s="359"/>
      <c r="CX32" s="359"/>
      <c r="CY32" s="579"/>
      <c r="CZ32" s="586">
        <v>0</v>
      </c>
      <c r="DA32" s="609"/>
      <c r="DB32" s="609"/>
      <c r="DC32" s="610"/>
      <c r="DD32" s="589">
        <v>49</v>
      </c>
      <c r="DE32" s="359"/>
      <c r="DF32" s="359"/>
      <c r="DG32" s="359"/>
      <c r="DH32" s="359"/>
      <c r="DI32" s="359"/>
      <c r="DJ32" s="359"/>
      <c r="DK32" s="579"/>
      <c r="DL32" s="589">
        <v>49</v>
      </c>
      <c r="DM32" s="359"/>
      <c r="DN32" s="359"/>
      <c r="DO32" s="359"/>
      <c r="DP32" s="359"/>
      <c r="DQ32" s="359"/>
      <c r="DR32" s="359"/>
      <c r="DS32" s="359"/>
      <c r="DT32" s="359"/>
      <c r="DU32" s="359"/>
      <c r="DV32" s="579"/>
      <c r="DW32" s="586">
        <v>0</v>
      </c>
      <c r="DX32" s="609"/>
      <c r="DY32" s="609"/>
      <c r="DZ32" s="609"/>
      <c r="EA32" s="609"/>
      <c r="EB32" s="609"/>
      <c r="EC32" s="611"/>
    </row>
    <row r="33" spans="2:133" ht="11.25" customHeight="1" x14ac:dyDescent="0.15">
      <c r="B33" s="583" t="s">
        <v>403</v>
      </c>
      <c r="C33" s="584"/>
      <c r="D33" s="584"/>
      <c r="E33" s="584"/>
      <c r="F33" s="584"/>
      <c r="G33" s="584"/>
      <c r="H33" s="584"/>
      <c r="I33" s="584"/>
      <c r="J33" s="584"/>
      <c r="K33" s="584"/>
      <c r="L33" s="584"/>
      <c r="M33" s="584"/>
      <c r="N33" s="584"/>
      <c r="O33" s="584"/>
      <c r="P33" s="584"/>
      <c r="Q33" s="585"/>
      <c r="R33" s="578">
        <v>441664</v>
      </c>
      <c r="S33" s="359"/>
      <c r="T33" s="359"/>
      <c r="U33" s="359"/>
      <c r="V33" s="359"/>
      <c r="W33" s="359"/>
      <c r="X33" s="359"/>
      <c r="Y33" s="579"/>
      <c r="Z33" s="580">
        <v>5.3</v>
      </c>
      <c r="AA33" s="580"/>
      <c r="AB33" s="580"/>
      <c r="AC33" s="580"/>
      <c r="AD33" s="581" t="s">
        <v>203</v>
      </c>
      <c r="AE33" s="581"/>
      <c r="AF33" s="581"/>
      <c r="AG33" s="581"/>
      <c r="AH33" s="581"/>
      <c r="AI33" s="581"/>
      <c r="AJ33" s="581"/>
      <c r="AK33" s="581"/>
      <c r="AL33" s="586" t="s">
        <v>203</v>
      </c>
      <c r="AM33" s="365"/>
      <c r="AN33" s="365"/>
      <c r="AO33" s="587"/>
      <c r="AP33" s="544"/>
      <c r="AQ33" s="545"/>
      <c r="AR33" s="545"/>
      <c r="AS33" s="545"/>
      <c r="AT33" s="629"/>
      <c r="AU33" s="44"/>
      <c r="AV33" s="44"/>
      <c r="AW33" s="44"/>
      <c r="AX33" s="592" t="s">
        <v>165</v>
      </c>
      <c r="AY33" s="593"/>
      <c r="AZ33" s="593"/>
      <c r="BA33" s="593"/>
      <c r="BB33" s="593"/>
      <c r="BC33" s="593"/>
      <c r="BD33" s="593"/>
      <c r="BE33" s="593"/>
      <c r="BF33" s="594"/>
      <c r="BG33" s="619">
        <v>97.4</v>
      </c>
      <c r="BH33" s="620"/>
      <c r="BI33" s="620"/>
      <c r="BJ33" s="620"/>
      <c r="BK33" s="620"/>
      <c r="BL33" s="620"/>
      <c r="BM33" s="621">
        <v>94.7</v>
      </c>
      <c r="BN33" s="620"/>
      <c r="BO33" s="620"/>
      <c r="BP33" s="620"/>
      <c r="BQ33" s="622"/>
      <c r="BR33" s="619">
        <v>99</v>
      </c>
      <c r="BS33" s="620"/>
      <c r="BT33" s="620"/>
      <c r="BU33" s="620"/>
      <c r="BV33" s="620"/>
      <c r="BW33" s="620"/>
      <c r="BX33" s="621">
        <v>95.7</v>
      </c>
      <c r="BY33" s="620"/>
      <c r="BZ33" s="620"/>
      <c r="CA33" s="620"/>
      <c r="CB33" s="622"/>
      <c r="CD33" s="583" t="s">
        <v>404</v>
      </c>
      <c r="CE33" s="584"/>
      <c r="CF33" s="584"/>
      <c r="CG33" s="584"/>
      <c r="CH33" s="584"/>
      <c r="CI33" s="584"/>
      <c r="CJ33" s="584"/>
      <c r="CK33" s="584"/>
      <c r="CL33" s="584"/>
      <c r="CM33" s="584"/>
      <c r="CN33" s="584"/>
      <c r="CO33" s="584"/>
      <c r="CP33" s="584"/>
      <c r="CQ33" s="585"/>
      <c r="CR33" s="578">
        <v>4264256</v>
      </c>
      <c r="CS33" s="607"/>
      <c r="CT33" s="607"/>
      <c r="CU33" s="607"/>
      <c r="CV33" s="607"/>
      <c r="CW33" s="607"/>
      <c r="CX33" s="607"/>
      <c r="CY33" s="608"/>
      <c r="CZ33" s="586">
        <v>52.7</v>
      </c>
      <c r="DA33" s="609"/>
      <c r="DB33" s="609"/>
      <c r="DC33" s="610"/>
      <c r="DD33" s="589">
        <v>2387716</v>
      </c>
      <c r="DE33" s="607"/>
      <c r="DF33" s="607"/>
      <c r="DG33" s="607"/>
      <c r="DH33" s="607"/>
      <c r="DI33" s="607"/>
      <c r="DJ33" s="607"/>
      <c r="DK33" s="608"/>
      <c r="DL33" s="589">
        <v>1866327</v>
      </c>
      <c r="DM33" s="607"/>
      <c r="DN33" s="607"/>
      <c r="DO33" s="607"/>
      <c r="DP33" s="607"/>
      <c r="DQ33" s="607"/>
      <c r="DR33" s="607"/>
      <c r="DS33" s="607"/>
      <c r="DT33" s="607"/>
      <c r="DU33" s="607"/>
      <c r="DV33" s="608"/>
      <c r="DW33" s="586">
        <v>45.6</v>
      </c>
      <c r="DX33" s="609"/>
      <c r="DY33" s="609"/>
      <c r="DZ33" s="609"/>
      <c r="EA33" s="609"/>
      <c r="EB33" s="609"/>
      <c r="EC33" s="611"/>
    </row>
    <row r="34" spans="2:133" ht="11.25" customHeight="1" x14ac:dyDescent="0.15">
      <c r="B34" s="583" t="s">
        <v>240</v>
      </c>
      <c r="C34" s="584"/>
      <c r="D34" s="584"/>
      <c r="E34" s="584"/>
      <c r="F34" s="584"/>
      <c r="G34" s="584"/>
      <c r="H34" s="584"/>
      <c r="I34" s="584"/>
      <c r="J34" s="584"/>
      <c r="K34" s="584"/>
      <c r="L34" s="584"/>
      <c r="M34" s="584"/>
      <c r="N34" s="584"/>
      <c r="O34" s="584"/>
      <c r="P34" s="584"/>
      <c r="Q34" s="585"/>
      <c r="R34" s="578">
        <v>13641</v>
      </c>
      <c r="S34" s="359"/>
      <c r="T34" s="359"/>
      <c r="U34" s="359"/>
      <c r="V34" s="359"/>
      <c r="W34" s="359"/>
      <c r="X34" s="359"/>
      <c r="Y34" s="579"/>
      <c r="Z34" s="580">
        <v>0.2</v>
      </c>
      <c r="AA34" s="580"/>
      <c r="AB34" s="580"/>
      <c r="AC34" s="580"/>
      <c r="AD34" s="581">
        <v>4053</v>
      </c>
      <c r="AE34" s="581"/>
      <c r="AF34" s="581"/>
      <c r="AG34" s="581"/>
      <c r="AH34" s="581"/>
      <c r="AI34" s="581"/>
      <c r="AJ34" s="581"/>
      <c r="AK34" s="581"/>
      <c r="AL34" s="586">
        <v>0.1</v>
      </c>
      <c r="AM34" s="365"/>
      <c r="AN34" s="365"/>
      <c r="AO34" s="587"/>
      <c r="AP34" s="11"/>
      <c r="AQ34" s="13"/>
      <c r="AS34" s="43"/>
      <c r="AT34" s="43"/>
      <c r="AU34" s="43"/>
      <c r="AV34" s="43"/>
      <c r="AW34" s="43"/>
      <c r="AX34" s="43"/>
      <c r="AY34" s="43"/>
      <c r="AZ34" s="43"/>
      <c r="BA34" s="43"/>
      <c r="BB34" s="43"/>
      <c r="BC34" s="43"/>
      <c r="BD34" s="43"/>
      <c r="BE34" s="43"/>
      <c r="BF34" s="43"/>
      <c r="BG34" s="13"/>
      <c r="BH34" s="13"/>
      <c r="BI34" s="13"/>
      <c r="BJ34" s="13"/>
      <c r="BK34" s="13"/>
      <c r="BL34" s="13"/>
      <c r="BM34" s="13"/>
      <c r="BN34" s="13"/>
      <c r="BO34" s="13"/>
      <c r="BP34" s="13"/>
      <c r="BQ34" s="13"/>
      <c r="BR34" s="13"/>
      <c r="BS34" s="13"/>
      <c r="BT34" s="13"/>
      <c r="BU34" s="13"/>
      <c r="BV34" s="13"/>
      <c r="BW34" s="13"/>
      <c r="BX34" s="13"/>
      <c r="BY34" s="13"/>
      <c r="BZ34" s="13"/>
      <c r="CA34" s="13"/>
      <c r="CB34" s="13"/>
      <c r="CD34" s="583" t="s">
        <v>407</v>
      </c>
      <c r="CE34" s="584"/>
      <c r="CF34" s="584"/>
      <c r="CG34" s="584"/>
      <c r="CH34" s="584"/>
      <c r="CI34" s="584"/>
      <c r="CJ34" s="584"/>
      <c r="CK34" s="584"/>
      <c r="CL34" s="584"/>
      <c r="CM34" s="584"/>
      <c r="CN34" s="584"/>
      <c r="CO34" s="584"/>
      <c r="CP34" s="584"/>
      <c r="CQ34" s="585"/>
      <c r="CR34" s="578">
        <v>750666</v>
      </c>
      <c r="CS34" s="359"/>
      <c r="CT34" s="359"/>
      <c r="CU34" s="359"/>
      <c r="CV34" s="359"/>
      <c r="CW34" s="359"/>
      <c r="CX34" s="359"/>
      <c r="CY34" s="579"/>
      <c r="CZ34" s="586">
        <v>9.3000000000000007</v>
      </c>
      <c r="DA34" s="609"/>
      <c r="DB34" s="609"/>
      <c r="DC34" s="610"/>
      <c r="DD34" s="589">
        <v>595441</v>
      </c>
      <c r="DE34" s="359"/>
      <c r="DF34" s="359"/>
      <c r="DG34" s="359"/>
      <c r="DH34" s="359"/>
      <c r="DI34" s="359"/>
      <c r="DJ34" s="359"/>
      <c r="DK34" s="579"/>
      <c r="DL34" s="589">
        <v>437297</v>
      </c>
      <c r="DM34" s="359"/>
      <c r="DN34" s="359"/>
      <c r="DO34" s="359"/>
      <c r="DP34" s="359"/>
      <c r="DQ34" s="359"/>
      <c r="DR34" s="359"/>
      <c r="DS34" s="359"/>
      <c r="DT34" s="359"/>
      <c r="DU34" s="359"/>
      <c r="DV34" s="579"/>
      <c r="DW34" s="586">
        <v>10.7</v>
      </c>
      <c r="DX34" s="609"/>
      <c r="DY34" s="609"/>
      <c r="DZ34" s="609"/>
      <c r="EA34" s="609"/>
      <c r="EB34" s="609"/>
      <c r="EC34" s="611"/>
    </row>
    <row r="35" spans="2:133" ht="11.25" customHeight="1" x14ac:dyDescent="0.15">
      <c r="B35" s="583" t="s">
        <v>148</v>
      </c>
      <c r="C35" s="584"/>
      <c r="D35" s="584"/>
      <c r="E35" s="584"/>
      <c r="F35" s="584"/>
      <c r="G35" s="584"/>
      <c r="H35" s="584"/>
      <c r="I35" s="584"/>
      <c r="J35" s="584"/>
      <c r="K35" s="584"/>
      <c r="L35" s="584"/>
      <c r="M35" s="584"/>
      <c r="N35" s="584"/>
      <c r="O35" s="584"/>
      <c r="P35" s="584"/>
      <c r="Q35" s="585"/>
      <c r="R35" s="578">
        <v>56068</v>
      </c>
      <c r="S35" s="359"/>
      <c r="T35" s="359"/>
      <c r="U35" s="359"/>
      <c r="V35" s="359"/>
      <c r="W35" s="359"/>
      <c r="X35" s="359"/>
      <c r="Y35" s="579"/>
      <c r="Z35" s="580">
        <v>0.7</v>
      </c>
      <c r="AA35" s="580"/>
      <c r="AB35" s="580"/>
      <c r="AC35" s="580"/>
      <c r="AD35" s="581" t="s">
        <v>203</v>
      </c>
      <c r="AE35" s="581"/>
      <c r="AF35" s="581"/>
      <c r="AG35" s="581"/>
      <c r="AH35" s="581"/>
      <c r="AI35" s="581"/>
      <c r="AJ35" s="581"/>
      <c r="AK35" s="581"/>
      <c r="AL35" s="586" t="s">
        <v>203</v>
      </c>
      <c r="AM35" s="365"/>
      <c r="AN35" s="365"/>
      <c r="AO35" s="587"/>
      <c r="AP35" s="16"/>
      <c r="AQ35" s="353" t="s">
        <v>409</v>
      </c>
      <c r="AR35" s="354"/>
      <c r="AS35" s="354"/>
      <c r="AT35" s="354"/>
      <c r="AU35" s="354"/>
      <c r="AV35" s="354"/>
      <c r="AW35" s="354"/>
      <c r="AX35" s="354"/>
      <c r="AY35" s="354"/>
      <c r="AZ35" s="354"/>
      <c r="BA35" s="354"/>
      <c r="BB35" s="354"/>
      <c r="BC35" s="354"/>
      <c r="BD35" s="354"/>
      <c r="BE35" s="354"/>
      <c r="BF35" s="403"/>
      <c r="BG35" s="353" t="s">
        <v>215</v>
      </c>
      <c r="BH35" s="354"/>
      <c r="BI35" s="354"/>
      <c r="BJ35" s="354"/>
      <c r="BK35" s="354"/>
      <c r="BL35" s="354"/>
      <c r="BM35" s="354"/>
      <c r="BN35" s="354"/>
      <c r="BO35" s="354"/>
      <c r="BP35" s="354"/>
      <c r="BQ35" s="354"/>
      <c r="BR35" s="354"/>
      <c r="BS35" s="354"/>
      <c r="BT35" s="354"/>
      <c r="BU35" s="354"/>
      <c r="BV35" s="354"/>
      <c r="BW35" s="354"/>
      <c r="BX35" s="354"/>
      <c r="BY35" s="354"/>
      <c r="BZ35" s="354"/>
      <c r="CA35" s="354"/>
      <c r="CB35" s="403"/>
      <c r="CD35" s="583" t="s">
        <v>410</v>
      </c>
      <c r="CE35" s="584"/>
      <c r="CF35" s="584"/>
      <c r="CG35" s="584"/>
      <c r="CH35" s="584"/>
      <c r="CI35" s="584"/>
      <c r="CJ35" s="584"/>
      <c r="CK35" s="584"/>
      <c r="CL35" s="584"/>
      <c r="CM35" s="584"/>
      <c r="CN35" s="584"/>
      <c r="CO35" s="584"/>
      <c r="CP35" s="584"/>
      <c r="CQ35" s="585"/>
      <c r="CR35" s="578">
        <v>35330</v>
      </c>
      <c r="CS35" s="607"/>
      <c r="CT35" s="607"/>
      <c r="CU35" s="607"/>
      <c r="CV35" s="607"/>
      <c r="CW35" s="607"/>
      <c r="CX35" s="607"/>
      <c r="CY35" s="608"/>
      <c r="CZ35" s="586">
        <v>0.4</v>
      </c>
      <c r="DA35" s="609"/>
      <c r="DB35" s="609"/>
      <c r="DC35" s="610"/>
      <c r="DD35" s="589">
        <v>25188</v>
      </c>
      <c r="DE35" s="607"/>
      <c r="DF35" s="607"/>
      <c r="DG35" s="607"/>
      <c r="DH35" s="607"/>
      <c r="DI35" s="607"/>
      <c r="DJ35" s="607"/>
      <c r="DK35" s="608"/>
      <c r="DL35" s="589">
        <v>25093</v>
      </c>
      <c r="DM35" s="607"/>
      <c r="DN35" s="607"/>
      <c r="DO35" s="607"/>
      <c r="DP35" s="607"/>
      <c r="DQ35" s="607"/>
      <c r="DR35" s="607"/>
      <c r="DS35" s="607"/>
      <c r="DT35" s="607"/>
      <c r="DU35" s="607"/>
      <c r="DV35" s="608"/>
      <c r="DW35" s="586">
        <v>0.6</v>
      </c>
      <c r="DX35" s="609"/>
      <c r="DY35" s="609"/>
      <c r="DZ35" s="609"/>
      <c r="EA35" s="609"/>
      <c r="EB35" s="609"/>
      <c r="EC35" s="611"/>
    </row>
    <row r="36" spans="2:133" ht="11.25" customHeight="1" x14ac:dyDescent="0.15">
      <c r="B36" s="583" t="s">
        <v>413</v>
      </c>
      <c r="C36" s="584"/>
      <c r="D36" s="584"/>
      <c r="E36" s="584"/>
      <c r="F36" s="584"/>
      <c r="G36" s="584"/>
      <c r="H36" s="584"/>
      <c r="I36" s="584"/>
      <c r="J36" s="584"/>
      <c r="K36" s="584"/>
      <c r="L36" s="584"/>
      <c r="M36" s="584"/>
      <c r="N36" s="584"/>
      <c r="O36" s="584"/>
      <c r="P36" s="584"/>
      <c r="Q36" s="585"/>
      <c r="R36" s="578">
        <v>109123</v>
      </c>
      <c r="S36" s="359"/>
      <c r="T36" s="359"/>
      <c r="U36" s="359"/>
      <c r="V36" s="359"/>
      <c r="W36" s="359"/>
      <c r="X36" s="359"/>
      <c r="Y36" s="579"/>
      <c r="Z36" s="580">
        <v>1.3</v>
      </c>
      <c r="AA36" s="580"/>
      <c r="AB36" s="580"/>
      <c r="AC36" s="580"/>
      <c r="AD36" s="581" t="s">
        <v>203</v>
      </c>
      <c r="AE36" s="581"/>
      <c r="AF36" s="581"/>
      <c r="AG36" s="581"/>
      <c r="AH36" s="581"/>
      <c r="AI36" s="581"/>
      <c r="AJ36" s="581"/>
      <c r="AK36" s="581"/>
      <c r="AL36" s="586" t="s">
        <v>203</v>
      </c>
      <c r="AM36" s="365"/>
      <c r="AN36" s="365"/>
      <c r="AO36" s="587"/>
      <c r="AP36" s="16"/>
      <c r="AQ36" s="630" t="s">
        <v>397</v>
      </c>
      <c r="AR36" s="631"/>
      <c r="AS36" s="631"/>
      <c r="AT36" s="631"/>
      <c r="AU36" s="631"/>
      <c r="AV36" s="631"/>
      <c r="AW36" s="631"/>
      <c r="AX36" s="631"/>
      <c r="AY36" s="632"/>
      <c r="AZ36" s="570">
        <v>1121323</v>
      </c>
      <c r="BA36" s="571"/>
      <c r="BB36" s="571"/>
      <c r="BC36" s="571"/>
      <c r="BD36" s="571"/>
      <c r="BE36" s="571"/>
      <c r="BF36" s="633"/>
      <c r="BG36" s="567" t="s">
        <v>414</v>
      </c>
      <c r="BH36" s="568"/>
      <c r="BI36" s="568"/>
      <c r="BJ36" s="568"/>
      <c r="BK36" s="568"/>
      <c r="BL36" s="568"/>
      <c r="BM36" s="568"/>
      <c r="BN36" s="568"/>
      <c r="BO36" s="568"/>
      <c r="BP36" s="568"/>
      <c r="BQ36" s="568"/>
      <c r="BR36" s="568"/>
      <c r="BS36" s="568"/>
      <c r="BT36" s="568"/>
      <c r="BU36" s="569"/>
      <c r="BV36" s="570">
        <v>60324</v>
      </c>
      <c r="BW36" s="571"/>
      <c r="BX36" s="571"/>
      <c r="BY36" s="571"/>
      <c r="BZ36" s="571"/>
      <c r="CA36" s="571"/>
      <c r="CB36" s="633"/>
      <c r="CD36" s="583" t="s">
        <v>32</v>
      </c>
      <c r="CE36" s="584"/>
      <c r="CF36" s="584"/>
      <c r="CG36" s="584"/>
      <c r="CH36" s="584"/>
      <c r="CI36" s="584"/>
      <c r="CJ36" s="584"/>
      <c r="CK36" s="584"/>
      <c r="CL36" s="584"/>
      <c r="CM36" s="584"/>
      <c r="CN36" s="584"/>
      <c r="CO36" s="584"/>
      <c r="CP36" s="584"/>
      <c r="CQ36" s="585"/>
      <c r="CR36" s="578">
        <v>2336593</v>
      </c>
      <c r="CS36" s="359"/>
      <c r="CT36" s="359"/>
      <c r="CU36" s="359"/>
      <c r="CV36" s="359"/>
      <c r="CW36" s="359"/>
      <c r="CX36" s="359"/>
      <c r="CY36" s="579"/>
      <c r="CZ36" s="586">
        <v>28.9</v>
      </c>
      <c r="DA36" s="609"/>
      <c r="DB36" s="609"/>
      <c r="DC36" s="610"/>
      <c r="DD36" s="589">
        <v>762279</v>
      </c>
      <c r="DE36" s="359"/>
      <c r="DF36" s="359"/>
      <c r="DG36" s="359"/>
      <c r="DH36" s="359"/>
      <c r="DI36" s="359"/>
      <c r="DJ36" s="359"/>
      <c r="DK36" s="579"/>
      <c r="DL36" s="589">
        <v>566935</v>
      </c>
      <c r="DM36" s="359"/>
      <c r="DN36" s="359"/>
      <c r="DO36" s="359"/>
      <c r="DP36" s="359"/>
      <c r="DQ36" s="359"/>
      <c r="DR36" s="359"/>
      <c r="DS36" s="359"/>
      <c r="DT36" s="359"/>
      <c r="DU36" s="359"/>
      <c r="DV36" s="579"/>
      <c r="DW36" s="586">
        <v>13.9</v>
      </c>
      <c r="DX36" s="609"/>
      <c r="DY36" s="609"/>
      <c r="DZ36" s="609"/>
      <c r="EA36" s="609"/>
      <c r="EB36" s="609"/>
      <c r="EC36" s="611"/>
    </row>
    <row r="37" spans="2:133" ht="11.25" customHeight="1" x14ac:dyDescent="0.15">
      <c r="B37" s="583" t="s">
        <v>380</v>
      </c>
      <c r="C37" s="584"/>
      <c r="D37" s="584"/>
      <c r="E37" s="584"/>
      <c r="F37" s="584"/>
      <c r="G37" s="584"/>
      <c r="H37" s="584"/>
      <c r="I37" s="584"/>
      <c r="J37" s="584"/>
      <c r="K37" s="584"/>
      <c r="L37" s="584"/>
      <c r="M37" s="584"/>
      <c r="N37" s="584"/>
      <c r="O37" s="584"/>
      <c r="P37" s="584"/>
      <c r="Q37" s="585"/>
      <c r="R37" s="578">
        <v>216641</v>
      </c>
      <c r="S37" s="359"/>
      <c r="T37" s="359"/>
      <c r="U37" s="359"/>
      <c r="V37" s="359"/>
      <c r="W37" s="359"/>
      <c r="X37" s="359"/>
      <c r="Y37" s="579"/>
      <c r="Z37" s="580">
        <v>2.6</v>
      </c>
      <c r="AA37" s="580"/>
      <c r="AB37" s="580"/>
      <c r="AC37" s="580"/>
      <c r="AD37" s="581" t="s">
        <v>203</v>
      </c>
      <c r="AE37" s="581"/>
      <c r="AF37" s="581"/>
      <c r="AG37" s="581"/>
      <c r="AH37" s="581"/>
      <c r="AI37" s="581"/>
      <c r="AJ37" s="581"/>
      <c r="AK37" s="581"/>
      <c r="AL37" s="586" t="s">
        <v>203</v>
      </c>
      <c r="AM37" s="365"/>
      <c r="AN37" s="365"/>
      <c r="AO37" s="587"/>
      <c r="AQ37" s="634" t="s">
        <v>415</v>
      </c>
      <c r="AR37" s="362"/>
      <c r="AS37" s="362"/>
      <c r="AT37" s="362"/>
      <c r="AU37" s="362"/>
      <c r="AV37" s="362"/>
      <c r="AW37" s="362"/>
      <c r="AX37" s="362"/>
      <c r="AY37" s="635"/>
      <c r="AZ37" s="578">
        <v>336000</v>
      </c>
      <c r="BA37" s="359"/>
      <c r="BB37" s="359"/>
      <c r="BC37" s="359"/>
      <c r="BD37" s="607"/>
      <c r="BE37" s="607"/>
      <c r="BF37" s="618"/>
      <c r="BG37" s="583" t="s">
        <v>418</v>
      </c>
      <c r="BH37" s="584"/>
      <c r="BI37" s="584"/>
      <c r="BJ37" s="584"/>
      <c r="BK37" s="584"/>
      <c r="BL37" s="584"/>
      <c r="BM37" s="584"/>
      <c r="BN37" s="584"/>
      <c r="BO37" s="584"/>
      <c r="BP37" s="584"/>
      <c r="BQ37" s="584"/>
      <c r="BR37" s="584"/>
      <c r="BS37" s="584"/>
      <c r="BT37" s="584"/>
      <c r="BU37" s="585"/>
      <c r="BV37" s="578">
        <v>17421</v>
      </c>
      <c r="BW37" s="359"/>
      <c r="BX37" s="359"/>
      <c r="BY37" s="359"/>
      <c r="BZ37" s="359"/>
      <c r="CA37" s="359"/>
      <c r="CB37" s="590"/>
      <c r="CD37" s="583" t="s">
        <v>164</v>
      </c>
      <c r="CE37" s="584"/>
      <c r="CF37" s="584"/>
      <c r="CG37" s="584"/>
      <c r="CH37" s="584"/>
      <c r="CI37" s="584"/>
      <c r="CJ37" s="584"/>
      <c r="CK37" s="584"/>
      <c r="CL37" s="584"/>
      <c r="CM37" s="584"/>
      <c r="CN37" s="584"/>
      <c r="CO37" s="584"/>
      <c r="CP37" s="584"/>
      <c r="CQ37" s="585"/>
      <c r="CR37" s="578">
        <v>440284</v>
      </c>
      <c r="CS37" s="607"/>
      <c r="CT37" s="607"/>
      <c r="CU37" s="607"/>
      <c r="CV37" s="607"/>
      <c r="CW37" s="607"/>
      <c r="CX37" s="607"/>
      <c r="CY37" s="608"/>
      <c r="CZ37" s="586">
        <v>5.4</v>
      </c>
      <c r="DA37" s="609"/>
      <c r="DB37" s="609"/>
      <c r="DC37" s="610"/>
      <c r="DD37" s="589">
        <v>440284</v>
      </c>
      <c r="DE37" s="607"/>
      <c r="DF37" s="607"/>
      <c r="DG37" s="607"/>
      <c r="DH37" s="607"/>
      <c r="DI37" s="607"/>
      <c r="DJ37" s="607"/>
      <c r="DK37" s="608"/>
      <c r="DL37" s="589">
        <v>420271</v>
      </c>
      <c r="DM37" s="607"/>
      <c r="DN37" s="607"/>
      <c r="DO37" s="607"/>
      <c r="DP37" s="607"/>
      <c r="DQ37" s="607"/>
      <c r="DR37" s="607"/>
      <c r="DS37" s="607"/>
      <c r="DT37" s="607"/>
      <c r="DU37" s="607"/>
      <c r="DV37" s="608"/>
      <c r="DW37" s="586">
        <v>10.3</v>
      </c>
      <c r="DX37" s="609"/>
      <c r="DY37" s="609"/>
      <c r="DZ37" s="609"/>
      <c r="EA37" s="609"/>
      <c r="EB37" s="609"/>
      <c r="EC37" s="611"/>
    </row>
    <row r="38" spans="2:133" ht="11.25" customHeight="1" x14ac:dyDescent="0.15">
      <c r="B38" s="583" t="s">
        <v>405</v>
      </c>
      <c r="C38" s="584"/>
      <c r="D38" s="584"/>
      <c r="E38" s="584"/>
      <c r="F38" s="584"/>
      <c r="G38" s="584"/>
      <c r="H38" s="584"/>
      <c r="I38" s="584"/>
      <c r="J38" s="584"/>
      <c r="K38" s="584"/>
      <c r="L38" s="584"/>
      <c r="M38" s="584"/>
      <c r="N38" s="584"/>
      <c r="O38" s="584"/>
      <c r="P38" s="584"/>
      <c r="Q38" s="585"/>
      <c r="R38" s="578">
        <v>82041</v>
      </c>
      <c r="S38" s="359"/>
      <c r="T38" s="359"/>
      <c r="U38" s="359"/>
      <c r="V38" s="359"/>
      <c r="W38" s="359"/>
      <c r="X38" s="359"/>
      <c r="Y38" s="579"/>
      <c r="Z38" s="580">
        <v>1</v>
      </c>
      <c r="AA38" s="580"/>
      <c r="AB38" s="580"/>
      <c r="AC38" s="580"/>
      <c r="AD38" s="581">
        <v>30209</v>
      </c>
      <c r="AE38" s="581"/>
      <c r="AF38" s="581"/>
      <c r="AG38" s="581"/>
      <c r="AH38" s="581"/>
      <c r="AI38" s="581"/>
      <c r="AJ38" s="581"/>
      <c r="AK38" s="581"/>
      <c r="AL38" s="586">
        <v>0.8</v>
      </c>
      <c r="AM38" s="365"/>
      <c r="AN38" s="365"/>
      <c r="AO38" s="587"/>
      <c r="AQ38" s="634" t="s">
        <v>310</v>
      </c>
      <c r="AR38" s="362"/>
      <c r="AS38" s="362"/>
      <c r="AT38" s="362"/>
      <c r="AU38" s="362"/>
      <c r="AV38" s="362"/>
      <c r="AW38" s="362"/>
      <c r="AX38" s="362"/>
      <c r="AY38" s="635"/>
      <c r="AZ38" s="578">
        <v>71370</v>
      </c>
      <c r="BA38" s="359"/>
      <c r="BB38" s="359"/>
      <c r="BC38" s="359"/>
      <c r="BD38" s="607"/>
      <c r="BE38" s="607"/>
      <c r="BF38" s="618"/>
      <c r="BG38" s="583" t="s">
        <v>419</v>
      </c>
      <c r="BH38" s="584"/>
      <c r="BI38" s="584"/>
      <c r="BJ38" s="584"/>
      <c r="BK38" s="584"/>
      <c r="BL38" s="584"/>
      <c r="BM38" s="584"/>
      <c r="BN38" s="584"/>
      <c r="BO38" s="584"/>
      <c r="BP38" s="584"/>
      <c r="BQ38" s="584"/>
      <c r="BR38" s="584"/>
      <c r="BS38" s="584"/>
      <c r="BT38" s="584"/>
      <c r="BU38" s="585"/>
      <c r="BV38" s="578">
        <v>2239</v>
      </c>
      <c r="BW38" s="359"/>
      <c r="BX38" s="359"/>
      <c r="BY38" s="359"/>
      <c r="BZ38" s="359"/>
      <c r="CA38" s="359"/>
      <c r="CB38" s="590"/>
      <c r="CD38" s="583" t="s">
        <v>420</v>
      </c>
      <c r="CE38" s="584"/>
      <c r="CF38" s="584"/>
      <c r="CG38" s="584"/>
      <c r="CH38" s="584"/>
      <c r="CI38" s="584"/>
      <c r="CJ38" s="584"/>
      <c r="CK38" s="584"/>
      <c r="CL38" s="584"/>
      <c r="CM38" s="584"/>
      <c r="CN38" s="584"/>
      <c r="CO38" s="584"/>
      <c r="CP38" s="584"/>
      <c r="CQ38" s="585"/>
      <c r="CR38" s="578">
        <v>1049953</v>
      </c>
      <c r="CS38" s="359"/>
      <c r="CT38" s="359"/>
      <c r="CU38" s="359"/>
      <c r="CV38" s="359"/>
      <c r="CW38" s="359"/>
      <c r="CX38" s="359"/>
      <c r="CY38" s="579"/>
      <c r="CZ38" s="586">
        <v>13</v>
      </c>
      <c r="DA38" s="609"/>
      <c r="DB38" s="609"/>
      <c r="DC38" s="610"/>
      <c r="DD38" s="589">
        <v>913243</v>
      </c>
      <c r="DE38" s="359"/>
      <c r="DF38" s="359"/>
      <c r="DG38" s="359"/>
      <c r="DH38" s="359"/>
      <c r="DI38" s="359"/>
      <c r="DJ38" s="359"/>
      <c r="DK38" s="579"/>
      <c r="DL38" s="589">
        <v>837002</v>
      </c>
      <c r="DM38" s="359"/>
      <c r="DN38" s="359"/>
      <c r="DO38" s="359"/>
      <c r="DP38" s="359"/>
      <c r="DQ38" s="359"/>
      <c r="DR38" s="359"/>
      <c r="DS38" s="359"/>
      <c r="DT38" s="359"/>
      <c r="DU38" s="359"/>
      <c r="DV38" s="579"/>
      <c r="DW38" s="586">
        <v>20.5</v>
      </c>
      <c r="DX38" s="609"/>
      <c r="DY38" s="609"/>
      <c r="DZ38" s="609"/>
      <c r="EA38" s="609"/>
      <c r="EB38" s="609"/>
      <c r="EC38" s="611"/>
    </row>
    <row r="39" spans="2:133" ht="11.25" customHeight="1" x14ac:dyDescent="0.15">
      <c r="B39" s="583" t="s">
        <v>421</v>
      </c>
      <c r="C39" s="584"/>
      <c r="D39" s="584"/>
      <c r="E39" s="584"/>
      <c r="F39" s="584"/>
      <c r="G39" s="584"/>
      <c r="H39" s="584"/>
      <c r="I39" s="584"/>
      <c r="J39" s="584"/>
      <c r="K39" s="584"/>
      <c r="L39" s="584"/>
      <c r="M39" s="584"/>
      <c r="N39" s="584"/>
      <c r="O39" s="584"/>
      <c r="P39" s="584"/>
      <c r="Q39" s="585"/>
      <c r="R39" s="578">
        <v>559093</v>
      </c>
      <c r="S39" s="359"/>
      <c r="T39" s="359"/>
      <c r="U39" s="359"/>
      <c r="V39" s="359"/>
      <c r="W39" s="359"/>
      <c r="X39" s="359"/>
      <c r="Y39" s="579"/>
      <c r="Z39" s="580">
        <v>6.7</v>
      </c>
      <c r="AA39" s="580"/>
      <c r="AB39" s="580"/>
      <c r="AC39" s="580"/>
      <c r="AD39" s="581" t="s">
        <v>203</v>
      </c>
      <c r="AE39" s="581"/>
      <c r="AF39" s="581"/>
      <c r="AG39" s="581"/>
      <c r="AH39" s="581"/>
      <c r="AI39" s="581"/>
      <c r="AJ39" s="581"/>
      <c r="AK39" s="581"/>
      <c r="AL39" s="586" t="s">
        <v>203</v>
      </c>
      <c r="AM39" s="365"/>
      <c r="AN39" s="365"/>
      <c r="AO39" s="587"/>
      <c r="AQ39" s="634" t="s">
        <v>422</v>
      </c>
      <c r="AR39" s="362"/>
      <c r="AS39" s="362"/>
      <c r="AT39" s="362"/>
      <c r="AU39" s="362"/>
      <c r="AV39" s="362"/>
      <c r="AW39" s="362"/>
      <c r="AX39" s="362"/>
      <c r="AY39" s="635"/>
      <c r="AZ39" s="578">
        <v>6944</v>
      </c>
      <c r="BA39" s="359"/>
      <c r="BB39" s="359"/>
      <c r="BC39" s="359"/>
      <c r="BD39" s="607"/>
      <c r="BE39" s="607"/>
      <c r="BF39" s="618"/>
      <c r="BG39" s="583" t="s">
        <v>343</v>
      </c>
      <c r="BH39" s="584"/>
      <c r="BI39" s="584"/>
      <c r="BJ39" s="584"/>
      <c r="BK39" s="584"/>
      <c r="BL39" s="584"/>
      <c r="BM39" s="584"/>
      <c r="BN39" s="584"/>
      <c r="BO39" s="584"/>
      <c r="BP39" s="584"/>
      <c r="BQ39" s="584"/>
      <c r="BR39" s="584"/>
      <c r="BS39" s="584"/>
      <c r="BT39" s="584"/>
      <c r="BU39" s="585"/>
      <c r="BV39" s="578">
        <v>3292</v>
      </c>
      <c r="BW39" s="359"/>
      <c r="BX39" s="359"/>
      <c r="BY39" s="359"/>
      <c r="BZ39" s="359"/>
      <c r="CA39" s="359"/>
      <c r="CB39" s="590"/>
      <c r="CD39" s="583" t="s">
        <v>427</v>
      </c>
      <c r="CE39" s="584"/>
      <c r="CF39" s="584"/>
      <c r="CG39" s="584"/>
      <c r="CH39" s="584"/>
      <c r="CI39" s="584"/>
      <c r="CJ39" s="584"/>
      <c r="CK39" s="584"/>
      <c r="CL39" s="584"/>
      <c r="CM39" s="584"/>
      <c r="CN39" s="584"/>
      <c r="CO39" s="584"/>
      <c r="CP39" s="584"/>
      <c r="CQ39" s="585"/>
      <c r="CR39" s="578">
        <v>65286</v>
      </c>
      <c r="CS39" s="607"/>
      <c r="CT39" s="607"/>
      <c r="CU39" s="607"/>
      <c r="CV39" s="607"/>
      <c r="CW39" s="607"/>
      <c r="CX39" s="607"/>
      <c r="CY39" s="608"/>
      <c r="CZ39" s="586">
        <v>0.8</v>
      </c>
      <c r="DA39" s="609"/>
      <c r="DB39" s="609"/>
      <c r="DC39" s="610"/>
      <c r="DD39" s="589">
        <v>65149</v>
      </c>
      <c r="DE39" s="607"/>
      <c r="DF39" s="607"/>
      <c r="DG39" s="607"/>
      <c r="DH39" s="607"/>
      <c r="DI39" s="607"/>
      <c r="DJ39" s="607"/>
      <c r="DK39" s="608"/>
      <c r="DL39" s="589" t="s">
        <v>203</v>
      </c>
      <c r="DM39" s="607"/>
      <c r="DN39" s="607"/>
      <c r="DO39" s="607"/>
      <c r="DP39" s="607"/>
      <c r="DQ39" s="607"/>
      <c r="DR39" s="607"/>
      <c r="DS39" s="607"/>
      <c r="DT39" s="607"/>
      <c r="DU39" s="607"/>
      <c r="DV39" s="608"/>
      <c r="DW39" s="586" t="s">
        <v>203</v>
      </c>
      <c r="DX39" s="609"/>
      <c r="DY39" s="609"/>
      <c r="DZ39" s="609"/>
      <c r="EA39" s="609"/>
      <c r="EB39" s="609"/>
      <c r="EC39" s="611"/>
    </row>
    <row r="40" spans="2:133" ht="11.25" customHeight="1" x14ac:dyDescent="0.15">
      <c r="B40" s="583" t="s">
        <v>428</v>
      </c>
      <c r="C40" s="584"/>
      <c r="D40" s="584"/>
      <c r="E40" s="584"/>
      <c r="F40" s="584"/>
      <c r="G40" s="584"/>
      <c r="H40" s="584"/>
      <c r="I40" s="584"/>
      <c r="J40" s="584"/>
      <c r="K40" s="584"/>
      <c r="L40" s="584"/>
      <c r="M40" s="584"/>
      <c r="N40" s="584"/>
      <c r="O40" s="584"/>
      <c r="P40" s="584"/>
      <c r="Q40" s="585"/>
      <c r="R40" s="578" t="s">
        <v>203</v>
      </c>
      <c r="S40" s="359"/>
      <c r="T40" s="359"/>
      <c r="U40" s="359"/>
      <c r="V40" s="359"/>
      <c r="W40" s="359"/>
      <c r="X40" s="359"/>
      <c r="Y40" s="579"/>
      <c r="Z40" s="580" t="s">
        <v>203</v>
      </c>
      <c r="AA40" s="580"/>
      <c r="AB40" s="580"/>
      <c r="AC40" s="580"/>
      <c r="AD40" s="581" t="s">
        <v>203</v>
      </c>
      <c r="AE40" s="581"/>
      <c r="AF40" s="581"/>
      <c r="AG40" s="581"/>
      <c r="AH40" s="581"/>
      <c r="AI40" s="581"/>
      <c r="AJ40" s="581"/>
      <c r="AK40" s="581"/>
      <c r="AL40" s="586" t="s">
        <v>203</v>
      </c>
      <c r="AM40" s="365"/>
      <c r="AN40" s="365"/>
      <c r="AO40" s="587"/>
      <c r="AQ40" s="634" t="s">
        <v>429</v>
      </c>
      <c r="AR40" s="362"/>
      <c r="AS40" s="362"/>
      <c r="AT40" s="362"/>
      <c r="AU40" s="362"/>
      <c r="AV40" s="362"/>
      <c r="AW40" s="362"/>
      <c r="AX40" s="362"/>
      <c r="AY40" s="635"/>
      <c r="AZ40" s="578" t="s">
        <v>203</v>
      </c>
      <c r="BA40" s="359"/>
      <c r="BB40" s="359"/>
      <c r="BC40" s="359"/>
      <c r="BD40" s="607"/>
      <c r="BE40" s="607"/>
      <c r="BF40" s="618"/>
      <c r="BG40" s="626" t="s">
        <v>430</v>
      </c>
      <c r="BH40" s="528"/>
      <c r="BI40" s="528"/>
      <c r="BJ40" s="528"/>
      <c r="BK40" s="528"/>
      <c r="BL40" s="7"/>
      <c r="BM40" s="584" t="s">
        <v>431</v>
      </c>
      <c r="BN40" s="584"/>
      <c r="BO40" s="584"/>
      <c r="BP40" s="584"/>
      <c r="BQ40" s="584"/>
      <c r="BR40" s="584"/>
      <c r="BS40" s="584"/>
      <c r="BT40" s="584"/>
      <c r="BU40" s="585"/>
      <c r="BV40" s="578">
        <v>89</v>
      </c>
      <c r="BW40" s="359"/>
      <c r="BX40" s="359"/>
      <c r="BY40" s="359"/>
      <c r="BZ40" s="359"/>
      <c r="CA40" s="359"/>
      <c r="CB40" s="590"/>
      <c r="CD40" s="583" t="s">
        <v>375</v>
      </c>
      <c r="CE40" s="584"/>
      <c r="CF40" s="584"/>
      <c r="CG40" s="584"/>
      <c r="CH40" s="584"/>
      <c r="CI40" s="584"/>
      <c r="CJ40" s="584"/>
      <c r="CK40" s="584"/>
      <c r="CL40" s="584"/>
      <c r="CM40" s="584"/>
      <c r="CN40" s="584"/>
      <c r="CO40" s="584"/>
      <c r="CP40" s="584"/>
      <c r="CQ40" s="585"/>
      <c r="CR40" s="578">
        <v>26428</v>
      </c>
      <c r="CS40" s="359"/>
      <c r="CT40" s="359"/>
      <c r="CU40" s="359"/>
      <c r="CV40" s="359"/>
      <c r="CW40" s="359"/>
      <c r="CX40" s="359"/>
      <c r="CY40" s="579"/>
      <c r="CZ40" s="586">
        <v>0.3</v>
      </c>
      <c r="DA40" s="609"/>
      <c r="DB40" s="609"/>
      <c r="DC40" s="610"/>
      <c r="DD40" s="589">
        <v>26416</v>
      </c>
      <c r="DE40" s="359"/>
      <c r="DF40" s="359"/>
      <c r="DG40" s="359"/>
      <c r="DH40" s="359"/>
      <c r="DI40" s="359"/>
      <c r="DJ40" s="359"/>
      <c r="DK40" s="579"/>
      <c r="DL40" s="589" t="s">
        <v>203</v>
      </c>
      <c r="DM40" s="359"/>
      <c r="DN40" s="359"/>
      <c r="DO40" s="359"/>
      <c r="DP40" s="359"/>
      <c r="DQ40" s="359"/>
      <c r="DR40" s="359"/>
      <c r="DS40" s="359"/>
      <c r="DT40" s="359"/>
      <c r="DU40" s="359"/>
      <c r="DV40" s="579"/>
      <c r="DW40" s="586" t="s">
        <v>203</v>
      </c>
      <c r="DX40" s="609"/>
      <c r="DY40" s="609"/>
      <c r="DZ40" s="609"/>
      <c r="EA40" s="609"/>
      <c r="EB40" s="609"/>
      <c r="EC40" s="611"/>
    </row>
    <row r="41" spans="2:133" ht="11.25" customHeight="1" x14ac:dyDescent="0.15">
      <c r="B41" s="583" t="s">
        <v>432</v>
      </c>
      <c r="C41" s="584"/>
      <c r="D41" s="584"/>
      <c r="E41" s="584"/>
      <c r="F41" s="584"/>
      <c r="G41" s="584"/>
      <c r="H41" s="584"/>
      <c r="I41" s="584"/>
      <c r="J41" s="584"/>
      <c r="K41" s="584"/>
      <c r="L41" s="584"/>
      <c r="M41" s="584"/>
      <c r="N41" s="584"/>
      <c r="O41" s="584"/>
      <c r="P41" s="584"/>
      <c r="Q41" s="585"/>
      <c r="R41" s="578" t="s">
        <v>203</v>
      </c>
      <c r="S41" s="359"/>
      <c r="T41" s="359"/>
      <c r="U41" s="359"/>
      <c r="V41" s="359"/>
      <c r="W41" s="359"/>
      <c r="X41" s="359"/>
      <c r="Y41" s="579"/>
      <c r="Z41" s="580" t="s">
        <v>203</v>
      </c>
      <c r="AA41" s="580"/>
      <c r="AB41" s="580"/>
      <c r="AC41" s="580"/>
      <c r="AD41" s="581" t="s">
        <v>203</v>
      </c>
      <c r="AE41" s="581"/>
      <c r="AF41" s="581"/>
      <c r="AG41" s="581"/>
      <c r="AH41" s="581"/>
      <c r="AI41" s="581"/>
      <c r="AJ41" s="581"/>
      <c r="AK41" s="581"/>
      <c r="AL41" s="586" t="s">
        <v>203</v>
      </c>
      <c r="AM41" s="365"/>
      <c r="AN41" s="365"/>
      <c r="AO41" s="587"/>
      <c r="AQ41" s="634" t="s">
        <v>433</v>
      </c>
      <c r="AR41" s="362"/>
      <c r="AS41" s="362"/>
      <c r="AT41" s="362"/>
      <c r="AU41" s="362"/>
      <c r="AV41" s="362"/>
      <c r="AW41" s="362"/>
      <c r="AX41" s="362"/>
      <c r="AY41" s="635"/>
      <c r="AZ41" s="578">
        <v>156916</v>
      </c>
      <c r="BA41" s="359"/>
      <c r="BB41" s="359"/>
      <c r="BC41" s="359"/>
      <c r="BD41" s="607"/>
      <c r="BE41" s="607"/>
      <c r="BF41" s="618"/>
      <c r="BG41" s="626"/>
      <c r="BH41" s="528"/>
      <c r="BI41" s="528"/>
      <c r="BJ41" s="528"/>
      <c r="BK41" s="528"/>
      <c r="BL41" s="7"/>
      <c r="BM41" s="584" t="s">
        <v>348</v>
      </c>
      <c r="BN41" s="584"/>
      <c r="BO41" s="584"/>
      <c r="BP41" s="584"/>
      <c r="BQ41" s="584"/>
      <c r="BR41" s="584"/>
      <c r="BS41" s="584"/>
      <c r="BT41" s="584"/>
      <c r="BU41" s="585"/>
      <c r="BV41" s="578">
        <v>2</v>
      </c>
      <c r="BW41" s="359"/>
      <c r="BX41" s="359"/>
      <c r="BY41" s="359"/>
      <c r="BZ41" s="359"/>
      <c r="CA41" s="359"/>
      <c r="CB41" s="590"/>
      <c r="CD41" s="583" t="s">
        <v>291</v>
      </c>
      <c r="CE41" s="584"/>
      <c r="CF41" s="584"/>
      <c r="CG41" s="584"/>
      <c r="CH41" s="584"/>
      <c r="CI41" s="584"/>
      <c r="CJ41" s="584"/>
      <c r="CK41" s="584"/>
      <c r="CL41" s="584"/>
      <c r="CM41" s="584"/>
      <c r="CN41" s="584"/>
      <c r="CO41" s="584"/>
      <c r="CP41" s="584"/>
      <c r="CQ41" s="585"/>
      <c r="CR41" s="578" t="s">
        <v>203</v>
      </c>
      <c r="CS41" s="607"/>
      <c r="CT41" s="607"/>
      <c r="CU41" s="607"/>
      <c r="CV41" s="607"/>
      <c r="CW41" s="607"/>
      <c r="CX41" s="607"/>
      <c r="CY41" s="608"/>
      <c r="CZ41" s="586" t="s">
        <v>203</v>
      </c>
      <c r="DA41" s="609"/>
      <c r="DB41" s="609"/>
      <c r="DC41" s="610"/>
      <c r="DD41" s="589" t="s">
        <v>203</v>
      </c>
      <c r="DE41" s="607"/>
      <c r="DF41" s="607"/>
      <c r="DG41" s="607"/>
      <c r="DH41" s="607"/>
      <c r="DI41" s="607"/>
      <c r="DJ41" s="607"/>
      <c r="DK41" s="608"/>
      <c r="DL41" s="636"/>
      <c r="DM41" s="637"/>
      <c r="DN41" s="637"/>
      <c r="DO41" s="637"/>
      <c r="DP41" s="637"/>
      <c r="DQ41" s="637"/>
      <c r="DR41" s="637"/>
      <c r="DS41" s="637"/>
      <c r="DT41" s="637"/>
      <c r="DU41" s="637"/>
      <c r="DV41" s="638"/>
      <c r="DW41" s="639"/>
      <c r="DX41" s="640"/>
      <c r="DY41" s="640"/>
      <c r="DZ41" s="640"/>
      <c r="EA41" s="640"/>
      <c r="EB41" s="640"/>
      <c r="EC41" s="641"/>
    </row>
    <row r="42" spans="2:133" ht="11.25" customHeight="1" x14ac:dyDescent="0.15">
      <c r="B42" s="583" t="s">
        <v>434</v>
      </c>
      <c r="C42" s="584"/>
      <c r="D42" s="584"/>
      <c r="E42" s="584"/>
      <c r="F42" s="584"/>
      <c r="G42" s="584"/>
      <c r="H42" s="584"/>
      <c r="I42" s="584"/>
      <c r="J42" s="584"/>
      <c r="K42" s="584"/>
      <c r="L42" s="584"/>
      <c r="M42" s="584"/>
      <c r="N42" s="584"/>
      <c r="O42" s="584"/>
      <c r="P42" s="584"/>
      <c r="Q42" s="585"/>
      <c r="R42" s="578">
        <v>170371</v>
      </c>
      <c r="S42" s="359"/>
      <c r="T42" s="359"/>
      <c r="U42" s="359"/>
      <c r="V42" s="359"/>
      <c r="W42" s="359"/>
      <c r="X42" s="359"/>
      <c r="Y42" s="579"/>
      <c r="Z42" s="580">
        <v>2</v>
      </c>
      <c r="AA42" s="580"/>
      <c r="AB42" s="580"/>
      <c r="AC42" s="580"/>
      <c r="AD42" s="581" t="s">
        <v>203</v>
      </c>
      <c r="AE42" s="581"/>
      <c r="AF42" s="581"/>
      <c r="AG42" s="581"/>
      <c r="AH42" s="581"/>
      <c r="AI42" s="581"/>
      <c r="AJ42" s="581"/>
      <c r="AK42" s="581"/>
      <c r="AL42" s="586" t="s">
        <v>203</v>
      </c>
      <c r="AM42" s="365"/>
      <c r="AN42" s="365"/>
      <c r="AO42" s="587"/>
      <c r="AQ42" s="642" t="s">
        <v>436</v>
      </c>
      <c r="AR42" s="643"/>
      <c r="AS42" s="643"/>
      <c r="AT42" s="643"/>
      <c r="AU42" s="643"/>
      <c r="AV42" s="643"/>
      <c r="AW42" s="643"/>
      <c r="AX42" s="643"/>
      <c r="AY42" s="644"/>
      <c r="AZ42" s="645">
        <v>550093</v>
      </c>
      <c r="BA42" s="646"/>
      <c r="BB42" s="646"/>
      <c r="BC42" s="646"/>
      <c r="BD42" s="620"/>
      <c r="BE42" s="620"/>
      <c r="BF42" s="622"/>
      <c r="BG42" s="544"/>
      <c r="BH42" s="545"/>
      <c r="BI42" s="545"/>
      <c r="BJ42" s="545"/>
      <c r="BK42" s="545"/>
      <c r="BL42" s="20"/>
      <c r="BM42" s="593" t="s">
        <v>437</v>
      </c>
      <c r="BN42" s="593"/>
      <c r="BO42" s="593"/>
      <c r="BP42" s="593"/>
      <c r="BQ42" s="593"/>
      <c r="BR42" s="593"/>
      <c r="BS42" s="593"/>
      <c r="BT42" s="593"/>
      <c r="BU42" s="594"/>
      <c r="BV42" s="645">
        <v>417</v>
      </c>
      <c r="BW42" s="646"/>
      <c r="BX42" s="646"/>
      <c r="BY42" s="646"/>
      <c r="BZ42" s="646"/>
      <c r="CA42" s="646"/>
      <c r="CB42" s="647"/>
      <c r="CD42" s="583" t="s">
        <v>285</v>
      </c>
      <c r="CE42" s="584"/>
      <c r="CF42" s="584"/>
      <c r="CG42" s="584"/>
      <c r="CH42" s="584"/>
      <c r="CI42" s="584"/>
      <c r="CJ42" s="584"/>
      <c r="CK42" s="584"/>
      <c r="CL42" s="584"/>
      <c r="CM42" s="584"/>
      <c r="CN42" s="584"/>
      <c r="CO42" s="584"/>
      <c r="CP42" s="584"/>
      <c r="CQ42" s="585"/>
      <c r="CR42" s="578">
        <v>1009347</v>
      </c>
      <c r="CS42" s="359"/>
      <c r="CT42" s="359"/>
      <c r="CU42" s="359"/>
      <c r="CV42" s="359"/>
      <c r="CW42" s="359"/>
      <c r="CX42" s="359"/>
      <c r="CY42" s="579"/>
      <c r="CZ42" s="586">
        <v>12.5</v>
      </c>
      <c r="DA42" s="365"/>
      <c r="DB42" s="365"/>
      <c r="DC42" s="591"/>
      <c r="DD42" s="589">
        <v>220349</v>
      </c>
      <c r="DE42" s="359"/>
      <c r="DF42" s="359"/>
      <c r="DG42" s="359"/>
      <c r="DH42" s="359"/>
      <c r="DI42" s="359"/>
      <c r="DJ42" s="359"/>
      <c r="DK42" s="579"/>
      <c r="DL42" s="636"/>
      <c r="DM42" s="637"/>
      <c r="DN42" s="637"/>
      <c r="DO42" s="637"/>
      <c r="DP42" s="637"/>
      <c r="DQ42" s="637"/>
      <c r="DR42" s="637"/>
      <c r="DS42" s="637"/>
      <c r="DT42" s="637"/>
      <c r="DU42" s="637"/>
      <c r="DV42" s="638"/>
      <c r="DW42" s="639"/>
      <c r="DX42" s="640"/>
      <c r="DY42" s="640"/>
      <c r="DZ42" s="640"/>
      <c r="EA42" s="640"/>
      <c r="EB42" s="640"/>
      <c r="EC42" s="641"/>
    </row>
    <row r="43" spans="2:133" ht="11.25" customHeight="1" x14ac:dyDescent="0.15">
      <c r="B43" s="592" t="s">
        <v>435</v>
      </c>
      <c r="C43" s="593"/>
      <c r="D43" s="593"/>
      <c r="E43" s="593"/>
      <c r="F43" s="593"/>
      <c r="G43" s="593"/>
      <c r="H43" s="593"/>
      <c r="I43" s="593"/>
      <c r="J43" s="593"/>
      <c r="K43" s="593"/>
      <c r="L43" s="593"/>
      <c r="M43" s="593"/>
      <c r="N43" s="593"/>
      <c r="O43" s="593"/>
      <c r="P43" s="593"/>
      <c r="Q43" s="594"/>
      <c r="R43" s="645">
        <v>8336269</v>
      </c>
      <c r="S43" s="646"/>
      <c r="T43" s="646"/>
      <c r="U43" s="646"/>
      <c r="V43" s="646"/>
      <c r="W43" s="646"/>
      <c r="X43" s="646"/>
      <c r="Y43" s="648"/>
      <c r="Z43" s="649">
        <v>100</v>
      </c>
      <c r="AA43" s="649"/>
      <c r="AB43" s="649"/>
      <c r="AC43" s="649"/>
      <c r="AD43" s="650">
        <v>3920371</v>
      </c>
      <c r="AE43" s="650"/>
      <c r="AF43" s="650"/>
      <c r="AG43" s="650"/>
      <c r="AH43" s="650"/>
      <c r="AI43" s="650"/>
      <c r="AJ43" s="650"/>
      <c r="AK43" s="650"/>
      <c r="AL43" s="651">
        <v>100</v>
      </c>
      <c r="AM43" s="621"/>
      <c r="AN43" s="621"/>
      <c r="AO43" s="652"/>
      <c r="CD43" s="583" t="s">
        <v>87</v>
      </c>
      <c r="CE43" s="584"/>
      <c r="CF43" s="584"/>
      <c r="CG43" s="584"/>
      <c r="CH43" s="584"/>
      <c r="CI43" s="584"/>
      <c r="CJ43" s="584"/>
      <c r="CK43" s="584"/>
      <c r="CL43" s="584"/>
      <c r="CM43" s="584"/>
      <c r="CN43" s="584"/>
      <c r="CO43" s="584"/>
      <c r="CP43" s="584"/>
      <c r="CQ43" s="585"/>
      <c r="CR43" s="578">
        <v>18753</v>
      </c>
      <c r="CS43" s="607"/>
      <c r="CT43" s="607"/>
      <c r="CU43" s="607"/>
      <c r="CV43" s="607"/>
      <c r="CW43" s="607"/>
      <c r="CX43" s="607"/>
      <c r="CY43" s="608"/>
      <c r="CZ43" s="586">
        <v>0.2</v>
      </c>
      <c r="DA43" s="609"/>
      <c r="DB43" s="609"/>
      <c r="DC43" s="610"/>
      <c r="DD43" s="589">
        <v>18753</v>
      </c>
      <c r="DE43" s="607"/>
      <c r="DF43" s="607"/>
      <c r="DG43" s="607"/>
      <c r="DH43" s="607"/>
      <c r="DI43" s="607"/>
      <c r="DJ43" s="607"/>
      <c r="DK43" s="608"/>
      <c r="DL43" s="636"/>
      <c r="DM43" s="637"/>
      <c r="DN43" s="637"/>
      <c r="DO43" s="637"/>
      <c r="DP43" s="637"/>
      <c r="DQ43" s="637"/>
      <c r="DR43" s="637"/>
      <c r="DS43" s="637"/>
      <c r="DT43" s="637"/>
      <c r="DU43" s="637"/>
      <c r="DV43" s="638"/>
      <c r="DW43" s="639"/>
      <c r="DX43" s="640"/>
      <c r="DY43" s="640"/>
      <c r="DZ43" s="640"/>
      <c r="EA43" s="640"/>
      <c r="EB43" s="640"/>
      <c r="EC43" s="641"/>
    </row>
    <row r="44" spans="2:133" ht="11.25" customHeight="1"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CD44" s="549" t="s">
        <v>181</v>
      </c>
      <c r="CE44" s="471"/>
      <c r="CF44" s="583" t="s">
        <v>438</v>
      </c>
      <c r="CG44" s="584"/>
      <c r="CH44" s="584"/>
      <c r="CI44" s="584"/>
      <c r="CJ44" s="584"/>
      <c r="CK44" s="584"/>
      <c r="CL44" s="584"/>
      <c r="CM44" s="584"/>
      <c r="CN44" s="584"/>
      <c r="CO44" s="584"/>
      <c r="CP44" s="584"/>
      <c r="CQ44" s="585"/>
      <c r="CR44" s="578">
        <v>970832</v>
      </c>
      <c r="CS44" s="359"/>
      <c r="CT44" s="359"/>
      <c r="CU44" s="359"/>
      <c r="CV44" s="359"/>
      <c r="CW44" s="359"/>
      <c r="CX44" s="359"/>
      <c r="CY44" s="579"/>
      <c r="CZ44" s="586">
        <v>12</v>
      </c>
      <c r="DA44" s="365"/>
      <c r="DB44" s="365"/>
      <c r="DC44" s="591"/>
      <c r="DD44" s="589">
        <v>204726</v>
      </c>
      <c r="DE44" s="359"/>
      <c r="DF44" s="359"/>
      <c r="DG44" s="359"/>
      <c r="DH44" s="359"/>
      <c r="DI44" s="359"/>
      <c r="DJ44" s="359"/>
      <c r="DK44" s="579"/>
      <c r="DL44" s="636"/>
      <c r="DM44" s="637"/>
      <c r="DN44" s="637"/>
      <c r="DO44" s="637"/>
      <c r="DP44" s="637"/>
      <c r="DQ44" s="637"/>
      <c r="DR44" s="637"/>
      <c r="DS44" s="637"/>
      <c r="DT44" s="637"/>
      <c r="DU44" s="637"/>
      <c r="DV44" s="638"/>
      <c r="DW44" s="639"/>
      <c r="DX44" s="640"/>
      <c r="DY44" s="640"/>
      <c r="DZ44" s="640"/>
      <c r="EA44" s="640"/>
      <c r="EB44" s="640"/>
      <c r="EC44" s="641"/>
    </row>
    <row r="45" spans="2:133" ht="11.25" customHeight="1" x14ac:dyDescent="0.15">
      <c r="B45" s="1" t="s">
        <v>57</v>
      </c>
      <c r="CD45" s="550"/>
      <c r="CE45" s="474"/>
      <c r="CF45" s="583" t="s">
        <v>305</v>
      </c>
      <c r="CG45" s="584"/>
      <c r="CH45" s="584"/>
      <c r="CI45" s="584"/>
      <c r="CJ45" s="584"/>
      <c r="CK45" s="584"/>
      <c r="CL45" s="584"/>
      <c r="CM45" s="584"/>
      <c r="CN45" s="584"/>
      <c r="CO45" s="584"/>
      <c r="CP45" s="584"/>
      <c r="CQ45" s="585"/>
      <c r="CR45" s="578">
        <v>575281</v>
      </c>
      <c r="CS45" s="607"/>
      <c r="CT45" s="607"/>
      <c r="CU45" s="607"/>
      <c r="CV45" s="607"/>
      <c r="CW45" s="607"/>
      <c r="CX45" s="607"/>
      <c r="CY45" s="608"/>
      <c r="CZ45" s="586">
        <v>7.1</v>
      </c>
      <c r="DA45" s="609"/>
      <c r="DB45" s="609"/>
      <c r="DC45" s="610"/>
      <c r="DD45" s="589">
        <v>13267</v>
      </c>
      <c r="DE45" s="607"/>
      <c r="DF45" s="607"/>
      <c r="DG45" s="607"/>
      <c r="DH45" s="607"/>
      <c r="DI45" s="607"/>
      <c r="DJ45" s="607"/>
      <c r="DK45" s="608"/>
      <c r="DL45" s="636"/>
      <c r="DM45" s="637"/>
      <c r="DN45" s="637"/>
      <c r="DO45" s="637"/>
      <c r="DP45" s="637"/>
      <c r="DQ45" s="637"/>
      <c r="DR45" s="637"/>
      <c r="DS45" s="637"/>
      <c r="DT45" s="637"/>
      <c r="DU45" s="637"/>
      <c r="DV45" s="638"/>
      <c r="DW45" s="639"/>
      <c r="DX45" s="640"/>
      <c r="DY45" s="640"/>
      <c r="DZ45" s="640"/>
      <c r="EA45" s="640"/>
      <c r="EB45" s="640"/>
      <c r="EC45" s="641"/>
    </row>
    <row r="46" spans="2:133" ht="11.25" customHeight="1" x14ac:dyDescent="0.15">
      <c r="B46" s="42" t="s">
        <v>412</v>
      </c>
      <c r="CD46" s="550"/>
      <c r="CE46" s="474"/>
      <c r="CF46" s="583" t="s">
        <v>399</v>
      </c>
      <c r="CG46" s="584"/>
      <c r="CH46" s="584"/>
      <c r="CI46" s="584"/>
      <c r="CJ46" s="584"/>
      <c r="CK46" s="584"/>
      <c r="CL46" s="584"/>
      <c r="CM46" s="584"/>
      <c r="CN46" s="584"/>
      <c r="CO46" s="584"/>
      <c r="CP46" s="584"/>
      <c r="CQ46" s="585"/>
      <c r="CR46" s="578">
        <v>342896</v>
      </c>
      <c r="CS46" s="359"/>
      <c r="CT46" s="359"/>
      <c r="CU46" s="359"/>
      <c r="CV46" s="359"/>
      <c r="CW46" s="359"/>
      <c r="CX46" s="359"/>
      <c r="CY46" s="579"/>
      <c r="CZ46" s="586">
        <v>4.2</v>
      </c>
      <c r="DA46" s="365"/>
      <c r="DB46" s="365"/>
      <c r="DC46" s="591"/>
      <c r="DD46" s="589">
        <v>167588</v>
      </c>
      <c r="DE46" s="359"/>
      <c r="DF46" s="359"/>
      <c r="DG46" s="359"/>
      <c r="DH46" s="359"/>
      <c r="DI46" s="359"/>
      <c r="DJ46" s="359"/>
      <c r="DK46" s="579"/>
      <c r="DL46" s="636"/>
      <c r="DM46" s="637"/>
      <c r="DN46" s="637"/>
      <c r="DO46" s="637"/>
      <c r="DP46" s="637"/>
      <c r="DQ46" s="637"/>
      <c r="DR46" s="637"/>
      <c r="DS46" s="637"/>
      <c r="DT46" s="637"/>
      <c r="DU46" s="637"/>
      <c r="DV46" s="638"/>
      <c r="DW46" s="639"/>
      <c r="DX46" s="640"/>
      <c r="DY46" s="640"/>
      <c r="DZ46" s="640"/>
      <c r="EA46" s="640"/>
      <c r="EB46" s="640"/>
      <c r="EC46" s="641"/>
    </row>
    <row r="47" spans="2:133" ht="11.25" customHeight="1" x14ac:dyDescent="0.15">
      <c r="B47" s="42" t="s">
        <v>273</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CD47" s="550"/>
      <c r="CE47" s="474"/>
      <c r="CF47" s="583" t="s">
        <v>440</v>
      </c>
      <c r="CG47" s="584"/>
      <c r="CH47" s="584"/>
      <c r="CI47" s="584"/>
      <c r="CJ47" s="584"/>
      <c r="CK47" s="584"/>
      <c r="CL47" s="584"/>
      <c r="CM47" s="584"/>
      <c r="CN47" s="584"/>
      <c r="CO47" s="584"/>
      <c r="CP47" s="584"/>
      <c r="CQ47" s="585"/>
      <c r="CR47" s="578">
        <v>38515</v>
      </c>
      <c r="CS47" s="607"/>
      <c r="CT47" s="607"/>
      <c r="CU47" s="607"/>
      <c r="CV47" s="607"/>
      <c r="CW47" s="607"/>
      <c r="CX47" s="607"/>
      <c r="CY47" s="608"/>
      <c r="CZ47" s="586">
        <v>0.5</v>
      </c>
      <c r="DA47" s="609"/>
      <c r="DB47" s="609"/>
      <c r="DC47" s="610"/>
      <c r="DD47" s="589">
        <v>15623</v>
      </c>
      <c r="DE47" s="607"/>
      <c r="DF47" s="607"/>
      <c r="DG47" s="607"/>
      <c r="DH47" s="607"/>
      <c r="DI47" s="607"/>
      <c r="DJ47" s="607"/>
      <c r="DK47" s="608"/>
      <c r="DL47" s="636"/>
      <c r="DM47" s="637"/>
      <c r="DN47" s="637"/>
      <c r="DO47" s="637"/>
      <c r="DP47" s="637"/>
      <c r="DQ47" s="637"/>
      <c r="DR47" s="637"/>
      <c r="DS47" s="637"/>
      <c r="DT47" s="637"/>
      <c r="DU47" s="637"/>
      <c r="DV47" s="638"/>
      <c r="DW47" s="639"/>
      <c r="DX47" s="640"/>
      <c r="DY47" s="640"/>
      <c r="DZ47" s="640"/>
      <c r="EA47" s="640"/>
      <c r="EB47" s="640"/>
      <c r="EC47" s="641"/>
    </row>
    <row r="48" spans="2:133" x14ac:dyDescent="0.15">
      <c r="B48" s="42"/>
      <c r="CD48" s="551"/>
      <c r="CE48" s="553"/>
      <c r="CF48" s="583" t="s">
        <v>441</v>
      </c>
      <c r="CG48" s="584"/>
      <c r="CH48" s="584"/>
      <c r="CI48" s="584"/>
      <c r="CJ48" s="584"/>
      <c r="CK48" s="584"/>
      <c r="CL48" s="584"/>
      <c r="CM48" s="584"/>
      <c r="CN48" s="584"/>
      <c r="CO48" s="584"/>
      <c r="CP48" s="584"/>
      <c r="CQ48" s="585"/>
      <c r="CR48" s="578" t="s">
        <v>203</v>
      </c>
      <c r="CS48" s="359"/>
      <c r="CT48" s="359"/>
      <c r="CU48" s="359"/>
      <c r="CV48" s="359"/>
      <c r="CW48" s="359"/>
      <c r="CX48" s="359"/>
      <c r="CY48" s="579"/>
      <c r="CZ48" s="586" t="s">
        <v>203</v>
      </c>
      <c r="DA48" s="365"/>
      <c r="DB48" s="365"/>
      <c r="DC48" s="591"/>
      <c r="DD48" s="589" t="s">
        <v>203</v>
      </c>
      <c r="DE48" s="359"/>
      <c r="DF48" s="359"/>
      <c r="DG48" s="359"/>
      <c r="DH48" s="359"/>
      <c r="DI48" s="359"/>
      <c r="DJ48" s="359"/>
      <c r="DK48" s="579"/>
      <c r="DL48" s="636"/>
      <c r="DM48" s="637"/>
      <c r="DN48" s="637"/>
      <c r="DO48" s="637"/>
      <c r="DP48" s="637"/>
      <c r="DQ48" s="637"/>
      <c r="DR48" s="637"/>
      <c r="DS48" s="637"/>
      <c r="DT48" s="637"/>
      <c r="DU48" s="637"/>
      <c r="DV48" s="638"/>
      <c r="DW48" s="639"/>
      <c r="DX48" s="640"/>
      <c r="DY48" s="640"/>
      <c r="DZ48" s="640"/>
      <c r="EA48" s="640"/>
      <c r="EB48" s="640"/>
      <c r="EC48" s="641"/>
    </row>
    <row r="49" spans="2:133" ht="11.25" customHeight="1" x14ac:dyDescent="0.15">
      <c r="B49" s="42"/>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92" t="s">
        <v>196</v>
      </c>
      <c r="CE49" s="593"/>
      <c r="CF49" s="593"/>
      <c r="CG49" s="593"/>
      <c r="CH49" s="593"/>
      <c r="CI49" s="593"/>
      <c r="CJ49" s="593"/>
      <c r="CK49" s="593"/>
      <c r="CL49" s="593"/>
      <c r="CM49" s="593"/>
      <c r="CN49" s="593"/>
      <c r="CO49" s="593"/>
      <c r="CP49" s="593"/>
      <c r="CQ49" s="594"/>
      <c r="CR49" s="645">
        <v>8086444</v>
      </c>
      <c r="CS49" s="620"/>
      <c r="CT49" s="620"/>
      <c r="CU49" s="620"/>
      <c r="CV49" s="620"/>
      <c r="CW49" s="620"/>
      <c r="CX49" s="620"/>
      <c r="CY49" s="653"/>
      <c r="CZ49" s="651">
        <v>100</v>
      </c>
      <c r="DA49" s="654"/>
      <c r="DB49" s="654"/>
      <c r="DC49" s="655"/>
      <c r="DD49" s="656">
        <v>4605437</v>
      </c>
      <c r="DE49" s="620"/>
      <c r="DF49" s="620"/>
      <c r="DG49" s="620"/>
      <c r="DH49" s="620"/>
      <c r="DI49" s="620"/>
      <c r="DJ49" s="620"/>
      <c r="DK49" s="653"/>
      <c r="DL49" s="657"/>
      <c r="DM49" s="658"/>
      <c r="DN49" s="658"/>
      <c r="DO49" s="658"/>
      <c r="DP49" s="658"/>
      <c r="DQ49" s="658"/>
      <c r="DR49" s="658"/>
      <c r="DS49" s="658"/>
      <c r="DT49" s="658"/>
      <c r="DU49" s="658"/>
      <c r="DV49" s="659"/>
      <c r="DW49" s="660"/>
      <c r="DX49" s="661"/>
      <c r="DY49" s="661"/>
      <c r="DZ49" s="661"/>
      <c r="EA49" s="661"/>
      <c r="EB49" s="661"/>
      <c r="EC49" s="662"/>
    </row>
  </sheetData>
  <sheetProtection algorithmName="SHA-512" hashValue="wwePDYntCXhGVAvfwXYz0trPlOmGEUofGj1iu98YCk2l6ufuerCQXve4oocBUMAERm5gAbjK8vsYZIqlm624WA==" saltValue="cqXWLCzyTZ6EEW0HrcLRJQ=="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7" customWidth="1"/>
    <col min="131" max="131" width="1.625" style="47" customWidth="1"/>
    <col min="132" max="132" width="9" style="47" hidden="1" customWidth="1"/>
    <col min="133" max="16384" width="9" style="47" hidden="1"/>
  </cols>
  <sheetData>
    <row r="1" spans="1:131" ht="11.25" customHeight="1" x14ac:dyDescent="0.15">
      <c r="A1" s="50"/>
      <c r="B1" s="50"/>
      <c r="C1" s="50"/>
      <c r="D1" s="50"/>
      <c r="E1" s="50"/>
      <c r="F1" s="50"/>
      <c r="G1" s="50"/>
      <c r="H1" s="50"/>
      <c r="I1" s="50"/>
      <c r="J1" s="50"/>
      <c r="K1" s="50"/>
      <c r="L1" s="50"/>
      <c r="M1" s="50"/>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78"/>
      <c r="DR1" s="78"/>
      <c r="DS1" s="78"/>
      <c r="DT1" s="78"/>
      <c r="DU1" s="78"/>
      <c r="DV1" s="78"/>
      <c r="DW1" s="78"/>
      <c r="DX1" s="78"/>
      <c r="DY1" s="78"/>
      <c r="DZ1" s="78"/>
      <c r="EA1" s="49"/>
    </row>
    <row r="2" spans="1:131" ht="26.25" customHeight="1" x14ac:dyDescent="0.15">
      <c r="A2" s="51" t="s">
        <v>302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703" t="s">
        <v>294</v>
      </c>
      <c r="DK2" s="704"/>
      <c r="DL2" s="704"/>
      <c r="DM2" s="704"/>
      <c r="DN2" s="704"/>
      <c r="DO2" s="705"/>
      <c r="DP2" s="52"/>
      <c r="DQ2" s="703" t="s">
        <v>304</v>
      </c>
      <c r="DR2" s="704"/>
      <c r="DS2" s="704"/>
      <c r="DT2" s="704"/>
      <c r="DU2" s="704"/>
      <c r="DV2" s="704"/>
      <c r="DW2" s="704"/>
      <c r="DX2" s="704"/>
      <c r="DY2" s="704"/>
      <c r="DZ2" s="705"/>
      <c r="EA2" s="49"/>
    </row>
    <row r="3" spans="1:131" ht="11.25" customHeight="1"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49"/>
    </row>
    <row r="4" spans="1:131" s="48" customFormat="1" ht="26.25" customHeight="1" x14ac:dyDescent="0.15">
      <c r="A4" s="706" t="s">
        <v>207</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58"/>
      <c r="BA4" s="58"/>
      <c r="BB4" s="58"/>
      <c r="BC4" s="58"/>
      <c r="BD4" s="58"/>
      <c r="BE4" s="69"/>
      <c r="BF4" s="69"/>
      <c r="BG4" s="69"/>
      <c r="BH4" s="69"/>
      <c r="BI4" s="69"/>
      <c r="BJ4" s="69"/>
      <c r="BK4" s="69"/>
      <c r="BL4" s="69"/>
      <c r="BM4" s="69"/>
      <c r="BN4" s="69"/>
      <c r="BO4" s="69"/>
      <c r="BP4" s="69"/>
      <c r="BQ4" s="58" t="s">
        <v>442</v>
      </c>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69"/>
    </row>
    <row r="5" spans="1:131" s="48" customFormat="1" ht="26.25" customHeight="1" x14ac:dyDescent="0.15">
      <c r="A5" s="675" t="s">
        <v>443</v>
      </c>
      <c r="B5" s="676"/>
      <c r="C5" s="676"/>
      <c r="D5" s="676"/>
      <c r="E5" s="676"/>
      <c r="F5" s="676"/>
      <c r="G5" s="676"/>
      <c r="H5" s="676"/>
      <c r="I5" s="676"/>
      <c r="J5" s="676"/>
      <c r="K5" s="676"/>
      <c r="L5" s="676"/>
      <c r="M5" s="676"/>
      <c r="N5" s="676"/>
      <c r="O5" s="676"/>
      <c r="P5" s="677"/>
      <c r="Q5" s="669" t="s">
        <v>184</v>
      </c>
      <c r="R5" s="670"/>
      <c r="S5" s="670"/>
      <c r="T5" s="670"/>
      <c r="U5" s="681"/>
      <c r="V5" s="669" t="s">
        <v>444</v>
      </c>
      <c r="W5" s="670"/>
      <c r="X5" s="670"/>
      <c r="Y5" s="670"/>
      <c r="Z5" s="681"/>
      <c r="AA5" s="669" t="s">
        <v>445</v>
      </c>
      <c r="AB5" s="670"/>
      <c r="AC5" s="670"/>
      <c r="AD5" s="670"/>
      <c r="AE5" s="670"/>
      <c r="AF5" s="926" t="s">
        <v>182</v>
      </c>
      <c r="AG5" s="670"/>
      <c r="AH5" s="670"/>
      <c r="AI5" s="670"/>
      <c r="AJ5" s="671"/>
      <c r="AK5" s="670" t="s">
        <v>446</v>
      </c>
      <c r="AL5" s="670"/>
      <c r="AM5" s="670"/>
      <c r="AN5" s="670"/>
      <c r="AO5" s="681"/>
      <c r="AP5" s="669" t="s">
        <v>447</v>
      </c>
      <c r="AQ5" s="670"/>
      <c r="AR5" s="670"/>
      <c r="AS5" s="670"/>
      <c r="AT5" s="681"/>
      <c r="AU5" s="669" t="s">
        <v>449</v>
      </c>
      <c r="AV5" s="670"/>
      <c r="AW5" s="670"/>
      <c r="AX5" s="670"/>
      <c r="AY5" s="671"/>
      <c r="AZ5" s="58"/>
      <c r="BA5" s="58"/>
      <c r="BB5" s="58"/>
      <c r="BC5" s="58"/>
      <c r="BD5" s="58"/>
      <c r="BE5" s="69"/>
      <c r="BF5" s="69"/>
      <c r="BG5" s="69"/>
      <c r="BH5" s="69"/>
      <c r="BI5" s="69"/>
      <c r="BJ5" s="69"/>
      <c r="BK5" s="69"/>
      <c r="BL5" s="69"/>
      <c r="BM5" s="69"/>
      <c r="BN5" s="69"/>
      <c r="BO5" s="69"/>
      <c r="BP5" s="69"/>
      <c r="BQ5" s="675" t="s">
        <v>450</v>
      </c>
      <c r="BR5" s="676"/>
      <c r="BS5" s="676"/>
      <c r="BT5" s="676"/>
      <c r="BU5" s="676"/>
      <c r="BV5" s="676"/>
      <c r="BW5" s="676"/>
      <c r="BX5" s="676"/>
      <c r="BY5" s="676"/>
      <c r="BZ5" s="676"/>
      <c r="CA5" s="676"/>
      <c r="CB5" s="676"/>
      <c r="CC5" s="676"/>
      <c r="CD5" s="676"/>
      <c r="CE5" s="676"/>
      <c r="CF5" s="676"/>
      <c r="CG5" s="677"/>
      <c r="CH5" s="669" t="s">
        <v>372</v>
      </c>
      <c r="CI5" s="670"/>
      <c r="CJ5" s="670"/>
      <c r="CK5" s="670"/>
      <c r="CL5" s="681"/>
      <c r="CM5" s="669" t="s">
        <v>324</v>
      </c>
      <c r="CN5" s="670"/>
      <c r="CO5" s="670"/>
      <c r="CP5" s="670"/>
      <c r="CQ5" s="681"/>
      <c r="CR5" s="669" t="s">
        <v>249</v>
      </c>
      <c r="CS5" s="670"/>
      <c r="CT5" s="670"/>
      <c r="CU5" s="670"/>
      <c r="CV5" s="681"/>
      <c r="CW5" s="669" t="s">
        <v>58</v>
      </c>
      <c r="CX5" s="670"/>
      <c r="CY5" s="670"/>
      <c r="CZ5" s="670"/>
      <c r="DA5" s="681"/>
      <c r="DB5" s="669" t="s">
        <v>453</v>
      </c>
      <c r="DC5" s="670"/>
      <c r="DD5" s="670"/>
      <c r="DE5" s="670"/>
      <c r="DF5" s="681"/>
      <c r="DG5" s="683" t="s">
        <v>247</v>
      </c>
      <c r="DH5" s="684"/>
      <c r="DI5" s="684"/>
      <c r="DJ5" s="684"/>
      <c r="DK5" s="685"/>
      <c r="DL5" s="683" t="s">
        <v>455</v>
      </c>
      <c r="DM5" s="684"/>
      <c r="DN5" s="684"/>
      <c r="DO5" s="684"/>
      <c r="DP5" s="685"/>
      <c r="DQ5" s="669" t="s">
        <v>457</v>
      </c>
      <c r="DR5" s="670"/>
      <c r="DS5" s="670"/>
      <c r="DT5" s="670"/>
      <c r="DU5" s="681"/>
      <c r="DV5" s="669" t="s">
        <v>449</v>
      </c>
      <c r="DW5" s="670"/>
      <c r="DX5" s="670"/>
      <c r="DY5" s="670"/>
      <c r="DZ5" s="671"/>
      <c r="EA5" s="69"/>
    </row>
    <row r="6" spans="1:131" s="48" customFormat="1" ht="26.25" customHeight="1" x14ac:dyDescent="0.15">
      <c r="A6" s="678"/>
      <c r="B6" s="679"/>
      <c r="C6" s="679"/>
      <c r="D6" s="679"/>
      <c r="E6" s="679"/>
      <c r="F6" s="679"/>
      <c r="G6" s="679"/>
      <c r="H6" s="679"/>
      <c r="I6" s="679"/>
      <c r="J6" s="679"/>
      <c r="K6" s="679"/>
      <c r="L6" s="679"/>
      <c r="M6" s="679"/>
      <c r="N6" s="679"/>
      <c r="O6" s="679"/>
      <c r="P6" s="680"/>
      <c r="Q6" s="672"/>
      <c r="R6" s="673"/>
      <c r="S6" s="673"/>
      <c r="T6" s="673"/>
      <c r="U6" s="682"/>
      <c r="V6" s="672"/>
      <c r="W6" s="673"/>
      <c r="X6" s="673"/>
      <c r="Y6" s="673"/>
      <c r="Z6" s="682"/>
      <c r="AA6" s="672"/>
      <c r="AB6" s="673"/>
      <c r="AC6" s="673"/>
      <c r="AD6" s="673"/>
      <c r="AE6" s="673"/>
      <c r="AF6" s="927"/>
      <c r="AG6" s="673"/>
      <c r="AH6" s="673"/>
      <c r="AI6" s="673"/>
      <c r="AJ6" s="674"/>
      <c r="AK6" s="673"/>
      <c r="AL6" s="673"/>
      <c r="AM6" s="673"/>
      <c r="AN6" s="673"/>
      <c r="AO6" s="682"/>
      <c r="AP6" s="672"/>
      <c r="AQ6" s="673"/>
      <c r="AR6" s="673"/>
      <c r="AS6" s="673"/>
      <c r="AT6" s="682"/>
      <c r="AU6" s="672"/>
      <c r="AV6" s="673"/>
      <c r="AW6" s="673"/>
      <c r="AX6" s="673"/>
      <c r="AY6" s="674"/>
      <c r="AZ6" s="58"/>
      <c r="BA6" s="58"/>
      <c r="BB6" s="58"/>
      <c r="BC6" s="58"/>
      <c r="BD6" s="58"/>
      <c r="BE6" s="69"/>
      <c r="BF6" s="69"/>
      <c r="BG6" s="69"/>
      <c r="BH6" s="69"/>
      <c r="BI6" s="69"/>
      <c r="BJ6" s="69"/>
      <c r="BK6" s="69"/>
      <c r="BL6" s="69"/>
      <c r="BM6" s="69"/>
      <c r="BN6" s="69"/>
      <c r="BO6" s="69"/>
      <c r="BP6" s="69"/>
      <c r="BQ6" s="678"/>
      <c r="BR6" s="679"/>
      <c r="BS6" s="679"/>
      <c r="BT6" s="679"/>
      <c r="BU6" s="679"/>
      <c r="BV6" s="679"/>
      <c r="BW6" s="679"/>
      <c r="BX6" s="679"/>
      <c r="BY6" s="679"/>
      <c r="BZ6" s="679"/>
      <c r="CA6" s="679"/>
      <c r="CB6" s="679"/>
      <c r="CC6" s="679"/>
      <c r="CD6" s="679"/>
      <c r="CE6" s="679"/>
      <c r="CF6" s="679"/>
      <c r="CG6" s="680"/>
      <c r="CH6" s="672"/>
      <c r="CI6" s="673"/>
      <c r="CJ6" s="673"/>
      <c r="CK6" s="673"/>
      <c r="CL6" s="682"/>
      <c r="CM6" s="672"/>
      <c r="CN6" s="673"/>
      <c r="CO6" s="673"/>
      <c r="CP6" s="673"/>
      <c r="CQ6" s="682"/>
      <c r="CR6" s="672"/>
      <c r="CS6" s="673"/>
      <c r="CT6" s="673"/>
      <c r="CU6" s="673"/>
      <c r="CV6" s="682"/>
      <c r="CW6" s="672"/>
      <c r="CX6" s="673"/>
      <c r="CY6" s="673"/>
      <c r="CZ6" s="673"/>
      <c r="DA6" s="682"/>
      <c r="DB6" s="672"/>
      <c r="DC6" s="673"/>
      <c r="DD6" s="673"/>
      <c r="DE6" s="673"/>
      <c r="DF6" s="682"/>
      <c r="DG6" s="686"/>
      <c r="DH6" s="687"/>
      <c r="DI6" s="687"/>
      <c r="DJ6" s="687"/>
      <c r="DK6" s="688"/>
      <c r="DL6" s="686"/>
      <c r="DM6" s="687"/>
      <c r="DN6" s="687"/>
      <c r="DO6" s="687"/>
      <c r="DP6" s="688"/>
      <c r="DQ6" s="672"/>
      <c r="DR6" s="673"/>
      <c r="DS6" s="673"/>
      <c r="DT6" s="673"/>
      <c r="DU6" s="682"/>
      <c r="DV6" s="672"/>
      <c r="DW6" s="673"/>
      <c r="DX6" s="673"/>
      <c r="DY6" s="673"/>
      <c r="DZ6" s="674"/>
      <c r="EA6" s="69"/>
    </row>
    <row r="7" spans="1:131" s="48" customFormat="1" ht="26.25" customHeight="1" x14ac:dyDescent="0.15">
      <c r="A7" s="53">
        <v>1</v>
      </c>
      <c r="B7" s="666" t="s">
        <v>266</v>
      </c>
      <c r="C7" s="667"/>
      <c r="D7" s="667"/>
      <c r="E7" s="667"/>
      <c r="F7" s="667"/>
      <c r="G7" s="667"/>
      <c r="H7" s="667"/>
      <c r="I7" s="667"/>
      <c r="J7" s="667"/>
      <c r="K7" s="667"/>
      <c r="L7" s="667"/>
      <c r="M7" s="667"/>
      <c r="N7" s="667"/>
      <c r="O7" s="667"/>
      <c r="P7" s="707"/>
      <c r="Q7" s="708">
        <v>8343</v>
      </c>
      <c r="R7" s="709"/>
      <c r="S7" s="709"/>
      <c r="T7" s="709"/>
      <c r="U7" s="709"/>
      <c r="V7" s="709">
        <v>8093</v>
      </c>
      <c r="W7" s="709"/>
      <c r="X7" s="709"/>
      <c r="Y7" s="709"/>
      <c r="Z7" s="709"/>
      <c r="AA7" s="709">
        <v>250</v>
      </c>
      <c r="AB7" s="709"/>
      <c r="AC7" s="709"/>
      <c r="AD7" s="709"/>
      <c r="AE7" s="710"/>
      <c r="AF7" s="711">
        <v>186</v>
      </c>
      <c r="AG7" s="712"/>
      <c r="AH7" s="712"/>
      <c r="AI7" s="712"/>
      <c r="AJ7" s="713"/>
      <c r="AK7" s="714">
        <v>109</v>
      </c>
      <c r="AL7" s="709"/>
      <c r="AM7" s="709"/>
      <c r="AN7" s="709"/>
      <c r="AO7" s="709"/>
      <c r="AP7" s="709">
        <v>5547</v>
      </c>
      <c r="AQ7" s="709"/>
      <c r="AR7" s="709"/>
      <c r="AS7" s="709"/>
      <c r="AT7" s="709"/>
      <c r="AU7" s="715"/>
      <c r="AV7" s="715"/>
      <c r="AW7" s="715"/>
      <c r="AX7" s="715"/>
      <c r="AY7" s="716"/>
      <c r="AZ7" s="58"/>
      <c r="BA7" s="58"/>
      <c r="BB7" s="58"/>
      <c r="BC7" s="58"/>
      <c r="BD7" s="58"/>
      <c r="BE7" s="69"/>
      <c r="BF7" s="69"/>
      <c r="BG7" s="69"/>
      <c r="BH7" s="69"/>
      <c r="BI7" s="69"/>
      <c r="BJ7" s="69"/>
      <c r="BK7" s="69"/>
      <c r="BL7" s="69"/>
      <c r="BM7" s="69"/>
      <c r="BN7" s="69"/>
      <c r="BO7" s="69"/>
      <c r="BP7" s="69"/>
      <c r="BQ7" s="53">
        <v>1</v>
      </c>
      <c r="BR7" s="73"/>
      <c r="BS7" s="666"/>
      <c r="BT7" s="667"/>
      <c r="BU7" s="667"/>
      <c r="BV7" s="667"/>
      <c r="BW7" s="667"/>
      <c r="BX7" s="667"/>
      <c r="BY7" s="667"/>
      <c r="BZ7" s="667"/>
      <c r="CA7" s="667"/>
      <c r="CB7" s="667"/>
      <c r="CC7" s="667"/>
      <c r="CD7" s="667"/>
      <c r="CE7" s="667"/>
      <c r="CF7" s="667"/>
      <c r="CG7" s="707"/>
      <c r="CH7" s="663"/>
      <c r="CI7" s="664"/>
      <c r="CJ7" s="664"/>
      <c r="CK7" s="664"/>
      <c r="CL7" s="665"/>
      <c r="CM7" s="663"/>
      <c r="CN7" s="664"/>
      <c r="CO7" s="664"/>
      <c r="CP7" s="664"/>
      <c r="CQ7" s="665"/>
      <c r="CR7" s="663"/>
      <c r="CS7" s="664"/>
      <c r="CT7" s="664"/>
      <c r="CU7" s="664"/>
      <c r="CV7" s="665"/>
      <c r="CW7" s="663"/>
      <c r="CX7" s="664"/>
      <c r="CY7" s="664"/>
      <c r="CZ7" s="664"/>
      <c r="DA7" s="665"/>
      <c r="DB7" s="663"/>
      <c r="DC7" s="664"/>
      <c r="DD7" s="664"/>
      <c r="DE7" s="664"/>
      <c r="DF7" s="665"/>
      <c r="DG7" s="663"/>
      <c r="DH7" s="664"/>
      <c r="DI7" s="664"/>
      <c r="DJ7" s="664"/>
      <c r="DK7" s="665"/>
      <c r="DL7" s="663"/>
      <c r="DM7" s="664"/>
      <c r="DN7" s="664"/>
      <c r="DO7" s="664"/>
      <c r="DP7" s="665"/>
      <c r="DQ7" s="663"/>
      <c r="DR7" s="664"/>
      <c r="DS7" s="664"/>
      <c r="DT7" s="664"/>
      <c r="DU7" s="665"/>
      <c r="DV7" s="666"/>
      <c r="DW7" s="667"/>
      <c r="DX7" s="667"/>
      <c r="DY7" s="667"/>
      <c r="DZ7" s="668"/>
      <c r="EA7" s="69"/>
    </row>
    <row r="8" spans="1:131" s="48" customFormat="1" ht="26.25" customHeight="1" x14ac:dyDescent="0.15">
      <c r="A8" s="54">
        <v>2</v>
      </c>
      <c r="B8" s="698"/>
      <c r="C8" s="699"/>
      <c r="D8" s="699"/>
      <c r="E8" s="699"/>
      <c r="F8" s="699"/>
      <c r="G8" s="699"/>
      <c r="H8" s="699"/>
      <c r="I8" s="699"/>
      <c r="J8" s="699"/>
      <c r="K8" s="699"/>
      <c r="L8" s="699"/>
      <c r="M8" s="699"/>
      <c r="N8" s="699"/>
      <c r="O8" s="699"/>
      <c r="P8" s="700"/>
      <c r="Q8" s="689"/>
      <c r="R8" s="690"/>
      <c r="S8" s="690"/>
      <c r="T8" s="690"/>
      <c r="U8" s="690"/>
      <c r="V8" s="690"/>
      <c r="W8" s="690"/>
      <c r="X8" s="690"/>
      <c r="Y8" s="690"/>
      <c r="Z8" s="690"/>
      <c r="AA8" s="690"/>
      <c r="AB8" s="690"/>
      <c r="AC8" s="690"/>
      <c r="AD8" s="690"/>
      <c r="AE8" s="691"/>
      <c r="AF8" s="692"/>
      <c r="AG8" s="693"/>
      <c r="AH8" s="693"/>
      <c r="AI8" s="693"/>
      <c r="AJ8" s="694"/>
      <c r="AK8" s="695"/>
      <c r="AL8" s="690"/>
      <c r="AM8" s="690"/>
      <c r="AN8" s="690"/>
      <c r="AO8" s="690"/>
      <c r="AP8" s="690"/>
      <c r="AQ8" s="690"/>
      <c r="AR8" s="690"/>
      <c r="AS8" s="690"/>
      <c r="AT8" s="690"/>
      <c r="AU8" s="696"/>
      <c r="AV8" s="696"/>
      <c r="AW8" s="696"/>
      <c r="AX8" s="696"/>
      <c r="AY8" s="697"/>
      <c r="AZ8" s="58"/>
      <c r="BA8" s="58"/>
      <c r="BB8" s="58"/>
      <c r="BC8" s="58"/>
      <c r="BD8" s="58"/>
      <c r="BE8" s="69"/>
      <c r="BF8" s="69"/>
      <c r="BG8" s="69"/>
      <c r="BH8" s="69"/>
      <c r="BI8" s="69"/>
      <c r="BJ8" s="69"/>
      <c r="BK8" s="69"/>
      <c r="BL8" s="69"/>
      <c r="BM8" s="69"/>
      <c r="BN8" s="69"/>
      <c r="BO8" s="69"/>
      <c r="BP8" s="69"/>
      <c r="BQ8" s="54">
        <v>2</v>
      </c>
      <c r="BR8" s="74"/>
      <c r="BS8" s="698"/>
      <c r="BT8" s="699"/>
      <c r="BU8" s="699"/>
      <c r="BV8" s="699"/>
      <c r="BW8" s="699"/>
      <c r="BX8" s="699"/>
      <c r="BY8" s="699"/>
      <c r="BZ8" s="699"/>
      <c r="CA8" s="699"/>
      <c r="CB8" s="699"/>
      <c r="CC8" s="699"/>
      <c r="CD8" s="699"/>
      <c r="CE8" s="699"/>
      <c r="CF8" s="699"/>
      <c r="CG8" s="700"/>
      <c r="CH8" s="701"/>
      <c r="CI8" s="693"/>
      <c r="CJ8" s="693"/>
      <c r="CK8" s="693"/>
      <c r="CL8" s="702"/>
      <c r="CM8" s="701"/>
      <c r="CN8" s="693"/>
      <c r="CO8" s="693"/>
      <c r="CP8" s="693"/>
      <c r="CQ8" s="702"/>
      <c r="CR8" s="701"/>
      <c r="CS8" s="693"/>
      <c r="CT8" s="693"/>
      <c r="CU8" s="693"/>
      <c r="CV8" s="702"/>
      <c r="CW8" s="701"/>
      <c r="CX8" s="693"/>
      <c r="CY8" s="693"/>
      <c r="CZ8" s="693"/>
      <c r="DA8" s="702"/>
      <c r="DB8" s="701"/>
      <c r="DC8" s="693"/>
      <c r="DD8" s="693"/>
      <c r="DE8" s="693"/>
      <c r="DF8" s="702"/>
      <c r="DG8" s="701"/>
      <c r="DH8" s="693"/>
      <c r="DI8" s="693"/>
      <c r="DJ8" s="693"/>
      <c r="DK8" s="702"/>
      <c r="DL8" s="701"/>
      <c r="DM8" s="693"/>
      <c r="DN8" s="693"/>
      <c r="DO8" s="693"/>
      <c r="DP8" s="702"/>
      <c r="DQ8" s="701"/>
      <c r="DR8" s="693"/>
      <c r="DS8" s="693"/>
      <c r="DT8" s="693"/>
      <c r="DU8" s="702"/>
      <c r="DV8" s="698"/>
      <c r="DW8" s="699"/>
      <c r="DX8" s="699"/>
      <c r="DY8" s="699"/>
      <c r="DZ8" s="717"/>
      <c r="EA8" s="69"/>
    </row>
    <row r="9" spans="1:131" s="48" customFormat="1" ht="26.25" customHeight="1" x14ac:dyDescent="0.15">
      <c r="A9" s="54">
        <v>3</v>
      </c>
      <c r="B9" s="698"/>
      <c r="C9" s="699"/>
      <c r="D9" s="699"/>
      <c r="E9" s="699"/>
      <c r="F9" s="699"/>
      <c r="G9" s="699"/>
      <c r="H9" s="699"/>
      <c r="I9" s="699"/>
      <c r="J9" s="699"/>
      <c r="K9" s="699"/>
      <c r="L9" s="699"/>
      <c r="M9" s="699"/>
      <c r="N9" s="699"/>
      <c r="O9" s="699"/>
      <c r="P9" s="700"/>
      <c r="Q9" s="689"/>
      <c r="R9" s="690"/>
      <c r="S9" s="690"/>
      <c r="T9" s="690"/>
      <c r="U9" s="690"/>
      <c r="V9" s="690"/>
      <c r="W9" s="690"/>
      <c r="X9" s="690"/>
      <c r="Y9" s="690"/>
      <c r="Z9" s="690"/>
      <c r="AA9" s="690"/>
      <c r="AB9" s="690"/>
      <c r="AC9" s="690"/>
      <c r="AD9" s="690"/>
      <c r="AE9" s="691"/>
      <c r="AF9" s="692"/>
      <c r="AG9" s="693"/>
      <c r="AH9" s="693"/>
      <c r="AI9" s="693"/>
      <c r="AJ9" s="694"/>
      <c r="AK9" s="695"/>
      <c r="AL9" s="690"/>
      <c r="AM9" s="690"/>
      <c r="AN9" s="690"/>
      <c r="AO9" s="690"/>
      <c r="AP9" s="690"/>
      <c r="AQ9" s="690"/>
      <c r="AR9" s="690"/>
      <c r="AS9" s="690"/>
      <c r="AT9" s="690"/>
      <c r="AU9" s="696"/>
      <c r="AV9" s="696"/>
      <c r="AW9" s="696"/>
      <c r="AX9" s="696"/>
      <c r="AY9" s="697"/>
      <c r="AZ9" s="58"/>
      <c r="BA9" s="58"/>
      <c r="BB9" s="58"/>
      <c r="BC9" s="58"/>
      <c r="BD9" s="58"/>
      <c r="BE9" s="69"/>
      <c r="BF9" s="69"/>
      <c r="BG9" s="69"/>
      <c r="BH9" s="69"/>
      <c r="BI9" s="69"/>
      <c r="BJ9" s="69"/>
      <c r="BK9" s="69"/>
      <c r="BL9" s="69"/>
      <c r="BM9" s="69"/>
      <c r="BN9" s="69"/>
      <c r="BO9" s="69"/>
      <c r="BP9" s="69"/>
      <c r="BQ9" s="54">
        <v>3</v>
      </c>
      <c r="BR9" s="74"/>
      <c r="BS9" s="698"/>
      <c r="BT9" s="699"/>
      <c r="BU9" s="699"/>
      <c r="BV9" s="699"/>
      <c r="BW9" s="699"/>
      <c r="BX9" s="699"/>
      <c r="BY9" s="699"/>
      <c r="BZ9" s="699"/>
      <c r="CA9" s="699"/>
      <c r="CB9" s="699"/>
      <c r="CC9" s="699"/>
      <c r="CD9" s="699"/>
      <c r="CE9" s="699"/>
      <c r="CF9" s="699"/>
      <c r="CG9" s="700"/>
      <c r="CH9" s="701"/>
      <c r="CI9" s="693"/>
      <c r="CJ9" s="693"/>
      <c r="CK9" s="693"/>
      <c r="CL9" s="702"/>
      <c r="CM9" s="701"/>
      <c r="CN9" s="693"/>
      <c r="CO9" s="693"/>
      <c r="CP9" s="693"/>
      <c r="CQ9" s="702"/>
      <c r="CR9" s="701"/>
      <c r="CS9" s="693"/>
      <c r="CT9" s="693"/>
      <c r="CU9" s="693"/>
      <c r="CV9" s="702"/>
      <c r="CW9" s="701"/>
      <c r="CX9" s="693"/>
      <c r="CY9" s="693"/>
      <c r="CZ9" s="693"/>
      <c r="DA9" s="702"/>
      <c r="DB9" s="701"/>
      <c r="DC9" s="693"/>
      <c r="DD9" s="693"/>
      <c r="DE9" s="693"/>
      <c r="DF9" s="702"/>
      <c r="DG9" s="701"/>
      <c r="DH9" s="693"/>
      <c r="DI9" s="693"/>
      <c r="DJ9" s="693"/>
      <c r="DK9" s="702"/>
      <c r="DL9" s="701"/>
      <c r="DM9" s="693"/>
      <c r="DN9" s="693"/>
      <c r="DO9" s="693"/>
      <c r="DP9" s="702"/>
      <c r="DQ9" s="701"/>
      <c r="DR9" s="693"/>
      <c r="DS9" s="693"/>
      <c r="DT9" s="693"/>
      <c r="DU9" s="702"/>
      <c r="DV9" s="698"/>
      <c r="DW9" s="699"/>
      <c r="DX9" s="699"/>
      <c r="DY9" s="699"/>
      <c r="DZ9" s="717"/>
      <c r="EA9" s="69"/>
    </row>
    <row r="10" spans="1:131" s="48" customFormat="1" ht="26.25" customHeight="1" x14ac:dyDescent="0.15">
      <c r="A10" s="54">
        <v>4</v>
      </c>
      <c r="B10" s="698"/>
      <c r="C10" s="699"/>
      <c r="D10" s="699"/>
      <c r="E10" s="699"/>
      <c r="F10" s="699"/>
      <c r="G10" s="699"/>
      <c r="H10" s="699"/>
      <c r="I10" s="699"/>
      <c r="J10" s="699"/>
      <c r="K10" s="699"/>
      <c r="L10" s="699"/>
      <c r="M10" s="699"/>
      <c r="N10" s="699"/>
      <c r="O10" s="699"/>
      <c r="P10" s="700"/>
      <c r="Q10" s="689"/>
      <c r="R10" s="690"/>
      <c r="S10" s="690"/>
      <c r="T10" s="690"/>
      <c r="U10" s="690"/>
      <c r="V10" s="690"/>
      <c r="W10" s="690"/>
      <c r="X10" s="690"/>
      <c r="Y10" s="690"/>
      <c r="Z10" s="690"/>
      <c r="AA10" s="690"/>
      <c r="AB10" s="690"/>
      <c r="AC10" s="690"/>
      <c r="AD10" s="690"/>
      <c r="AE10" s="691"/>
      <c r="AF10" s="692"/>
      <c r="AG10" s="693"/>
      <c r="AH10" s="693"/>
      <c r="AI10" s="693"/>
      <c r="AJ10" s="694"/>
      <c r="AK10" s="695"/>
      <c r="AL10" s="690"/>
      <c r="AM10" s="690"/>
      <c r="AN10" s="690"/>
      <c r="AO10" s="690"/>
      <c r="AP10" s="690"/>
      <c r="AQ10" s="690"/>
      <c r="AR10" s="690"/>
      <c r="AS10" s="690"/>
      <c r="AT10" s="690"/>
      <c r="AU10" s="696"/>
      <c r="AV10" s="696"/>
      <c r="AW10" s="696"/>
      <c r="AX10" s="696"/>
      <c r="AY10" s="697"/>
      <c r="AZ10" s="58"/>
      <c r="BA10" s="58"/>
      <c r="BB10" s="58"/>
      <c r="BC10" s="58"/>
      <c r="BD10" s="58"/>
      <c r="BE10" s="69"/>
      <c r="BF10" s="69"/>
      <c r="BG10" s="69"/>
      <c r="BH10" s="69"/>
      <c r="BI10" s="69"/>
      <c r="BJ10" s="69"/>
      <c r="BK10" s="69"/>
      <c r="BL10" s="69"/>
      <c r="BM10" s="69"/>
      <c r="BN10" s="69"/>
      <c r="BO10" s="69"/>
      <c r="BP10" s="69"/>
      <c r="BQ10" s="54">
        <v>4</v>
      </c>
      <c r="BR10" s="74"/>
      <c r="BS10" s="698"/>
      <c r="BT10" s="699"/>
      <c r="BU10" s="699"/>
      <c r="BV10" s="699"/>
      <c r="BW10" s="699"/>
      <c r="BX10" s="699"/>
      <c r="BY10" s="699"/>
      <c r="BZ10" s="699"/>
      <c r="CA10" s="699"/>
      <c r="CB10" s="699"/>
      <c r="CC10" s="699"/>
      <c r="CD10" s="699"/>
      <c r="CE10" s="699"/>
      <c r="CF10" s="699"/>
      <c r="CG10" s="700"/>
      <c r="CH10" s="701"/>
      <c r="CI10" s="693"/>
      <c r="CJ10" s="693"/>
      <c r="CK10" s="693"/>
      <c r="CL10" s="702"/>
      <c r="CM10" s="701"/>
      <c r="CN10" s="693"/>
      <c r="CO10" s="693"/>
      <c r="CP10" s="693"/>
      <c r="CQ10" s="702"/>
      <c r="CR10" s="701"/>
      <c r="CS10" s="693"/>
      <c r="CT10" s="693"/>
      <c r="CU10" s="693"/>
      <c r="CV10" s="702"/>
      <c r="CW10" s="701"/>
      <c r="CX10" s="693"/>
      <c r="CY10" s="693"/>
      <c r="CZ10" s="693"/>
      <c r="DA10" s="702"/>
      <c r="DB10" s="701"/>
      <c r="DC10" s="693"/>
      <c r="DD10" s="693"/>
      <c r="DE10" s="693"/>
      <c r="DF10" s="702"/>
      <c r="DG10" s="701"/>
      <c r="DH10" s="693"/>
      <c r="DI10" s="693"/>
      <c r="DJ10" s="693"/>
      <c r="DK10" s="702"/>
      <c r="DL10" s="701"/>
      <c r="DM10" s="693"/>
      <c r="DN10" s="693"/>
      <c r="DO10" s="693"/>
      <c r="DP10" s="702"/>
      <c r="DQ10" s="701"/>
      <c r="DR10" s="693"/>
      <c r="DS10" s="693"/>
      <c r="DT10" s="693"/>
      <c r="DU10" s="702"/>
      <c r="DV10" s="698"/>
      <c r="DW10" s="699"/>
      <c r="DX10" s="699"/>
      <c r="DY10" s="699"/>
      <c r="DZ10" s="717"/>
      <c r="EA10" s="69"/>
    </row>
    <row r="11" spans="1:131" s="48" customFormat="1" ht="26.25" customHeight="1" x14ac:dyDescent="0.15">
      <c r="A11" s="54">
        <v>5</v>
      </c>
      <c r="B11" s="698"/>
      <c r="C11" s="699"/>
      <c r="D11" s="699"/>
      <c r="E11" s="699"/>
      <c r="F11" s="699"/>
      <c r="G11" s="699"/>
      <c r="H11" s="699"/>
      <c r="I11" s="699"/>
      <c r="J11" s="699"/>
      <c r="K11" s="699"/>
      <c r="L11" s="699"/>
      <c r="M11" s="699"/>
      <c r="N11" s="699"/>
      <c r="O11" s="699"/>
      <c r="P11" s="700"/>
      <c r="Q11" s="689"/>
      <c r="R11" s="690"/>
      <c r="S11" s="690"/>
      <c r="T11" s="690"/>
      <c r="U11" s="690"/>
      <c r="V11" s="690"/>
      <c r="W11" s="690"/>
      <c r="X11" s="690"/>
      <c r="Y11" s="690"/>
      <c r="Z11" s="690"/>
      <c r="AA11" s="690"/>
      <c r="AB11" s="690"/>
      <c r="AC11" s="690"/>
      <c r="AD11" s="690"/>
      <c r="AE11" s="691"/>
      <c r="AF11" s="692"/>
      <c r="AG11" s="693"/>
      <c r="AH11" s="693"/>
      <c r="AI11" s="693"/>
      <c r="AJ11" s="694"/>
      <c r="AK11" s="695"/>
      <c r="AL11" s="690"/>
      <c r="AM11" s="690"/>
      <c r="AN11" s="690"/>
      <c r="AO11" s="690"/>
      <c r="AP11" s="690"/>
      <c r="AQ11" s="690"/>
      <c r="AR11" s="690"/>
      <c r="AS11" s="690"/>
      <c r="AT11" s="690"/>
      <c r="AU11" s="696"/>
      <c r="AV11" s="696"/>
      <c r="AW11" s="696"/>
      <c r="AX11" s="696"/>
      <c r="AY11" s="697"/>
      <c r="AZ11" s="58"/>
      <c r="BA11" s="58"/>
      <c r="BB11" s="58"/>
      <c r="BC11" s="58"/>
      <c r="BD11" s="58"/>
      <c r="BE11" s="69"/>
      <c r="BF11" s="69"/>
      <c r="BG11" s="69"/>
      <c r="BH11" s="69"/>
      <c r="BI11" s="69"/>
      <c r="BJ11" s="69"/>
      <c r="BK11" s="69"/>
      <c r="BL11" s="69"/>
      <c r="BM11" s="69"/>
      <c r="BN11" s="69"/>
      <c r="BO11" s="69"/>
      <c r="BP11" s="69"/>
      <c r="BQ11" s="54">
        <v>5</v>
      </c>
      <c r="BR11" s="74"/>
      <c r="BS11" s="698"/>
      <c r="BT11" s="699"/>
      <c r="BU11" s="699"/>
      <c r="BV11" s="699"/>
      <c r="BW11" s="699"/>
      <c r="BX11" s="699"/>
      <c r="BY11" s="699"/>
      <c r="BZ11" s="699"/>
      <c r="CA11" s="699"/>
      <c r="CB11" s="699"/>
      <c r="CC11" s="699"/>
      <c r="CD11" s="699"/>
      <c r="CE11" s="699"/>
      <c r="CF11" s="699"/>
      <c r="CG11" s="700"/>
      <c r="CH11" s="701"/>
      <c r="CI11" s="693"/>
      <c r="CJ11" s="693"/>
      <c r="CK11" s="693"/>
      <c r="CL11" s="702"/>
      <c r="CM11" s="701"/>
      <c r="CN11" s="693"/>
      <c r="CO11" s="693"/>
      <c r="CP11" s="693"/>
      <c r="CQ11" s="702"/>
      <c r="CR11" s="701"/>
      <c r="CS11" s="693"/>
      <c r="CT11" s="693"/>
      <c r="CU11" s="693"/>
      <c r="CV11" s="702"/>
      <c r="CW11" s="701"/>
      <c r="CX11" s="693"/>
      <c r="CY11" s="693"/>
      <c r="CZ11" s="693"/>
      <c r="DA11" s="702"/>
      <c r="DB11" s="701"/>
      <c r="DC11" s="693"/>
      <c r="DD11" s="693"/>
      <c r="DE11" s="693"/>
      <c r="DF11" s="702"/>
      <c r="DG11" s="701"/>
      <c r="DH11" s="693"/>
      <c r="DI11" s="693"/>
      <c r="DJ11" s="693"/>
      <c r="DK11" s="702"/>
      <c r="DL11" s="701"/>
      <c r="DM11" s="693"/>
      <c r="DN11" s="693"/>
      <c r="DO11" s="693"/>
      <c r="DP11" s="702"/>
      <c r="DQ11" s="701"/>
      <c r="DR11" s="693"/>
      <c r="DS11" s="693"/>
      <c r="DT11" s="693"/>
      <c r="DU11" s="702"/>
      <c r="DV11" s="698"/>
      <c r="DW11" s="699"/>
      <c r="DX11" s="699"/>
      <c r="DY11" s="699"/>
      <c r="DZ11" s="717"/>
      <c r="EA11" s="69"/>
    </row>
    <row r="12" spans="1:131" s="48" customFormat="1" ht="26.25" customHeight="1" x14ac:dyDescent="0.15">
      <c r="A12" s="54">
        <v>6</v>
      </c>
      <c r="B12" s="698"/>
      <c r="C12" s="699"/>
      <c r="D12" s="699"/>
      <c r="E12" s="699"/>
      <c r="F12" s="699"/>
      <c r="G12" s="699"/>
      <c r="H12" s="699"/>
      <c r="I12" s="699"/>
      <c r="J12" s="699"/>
      <c r="K12" s="699"/>
      <c r="L12" s="699"/>
      <c r="M12" s="699"/>
      <c r="N12" s="699"/>
      <c r="O12" s="699"/>
      <c r="P12" s="700"/>
      <c r="Q12" s="689"/>
      <c r="R12" s="690"/>
      <c r="S12" s="690"/>
      <c r="T12" s="690"/>
      <c r="U12" s="690"/>
      <c r="V12" s="690"/>
      <c r="W12" s="690"/>
      <c r="X12" s="690"/>
      <c r="Y12" s="690"/>
      <c r="Z12" s="690"/>
      <c r="AA12" s="690"/>
      <c r="AB12" s="690"/>
      <c r="AC12" s="690"/>
      <c r="AD12" s="690"/>
      <c r="AE12" s="691"/>
      <c r="AF12" s="692"/>
      <c r="AG12" s="693"/>
      <c r="AH12" s="693"/>
      <c r="AI12" s="693"/>
      <c r="AJ12" s="694"/>
      <c r="AK12" s="695"/>
      <c r="AL12" s="690"/>
      <c r="AM12" s="690"/>
      <c r="AN12" s="690"/>
      <c r="AO12" s="690"/>
      <c r="AP12" s="690"/>
      <c r="AQ12" s="690"/>
      <c r="AR12" s="690"/>
      <c r="AS12" s="690"/>
      <c r="AT12" s="690"/>
      <c r="AU12" s="696"/>
      <c r="AV12" s="696"/>
      <c r="AW12" s="696"/>
      <c r="AX12" s="696"/>
      <c r="AY12" s="697"/>
      <c r="AZ12" s="58"/>
      <c r="BA12" s="58"/>
      <c r="BB12" s="58"/>
      <c r="BC12" s="58"/>
      <c r="BD12" s="58"/>
      <c r="BE12" s="69"/>
      <c r="BF12" s="69"/>
      <c r="BG12" s="69"/>
      <c r="BH12" s="69"/>
      <c r="BI12" s="69"/>
      <c r="BJ12" s="69"/>
      <c r="BK12" s="69"/>
      <c r="BL12" s="69"/>
      <c r="BM12" s="69"/>
      <c r="BN12" s="69"/>
      <c r="BO12" s="69"/>
      <c r="BP12" s="69"/>
      <c r="BQ12" s="54">
        <v>6</v>
      </c>
      <c r="BR12" s="74"/>
      <c r="BS12" s="698"/>
      <c r="BT12" s="699"/>
      <c r="BU12" s="699"/>
      <c r="BV12" s="699"/>
      <c r="BW12" s="699"/>
      <c r="BX12" s="699"/>
      <c r="BY12" s="699"/>
      <c r="BZ12" s="699"/>
      <c r="CA12" s="699"/>
      <c r="CB12" s="699"/>
      <c r="CC12" s="699"/>
      <c r="CD12" s="699"/>
      <c r="CE12" s="699"/>
      <c r="CF12" s="699"/>
      <c r="CG12" s="700"/>
      <c r="CH12" s="701"/>
      <c r="CI12" s="693"/>
      <c r="CJ12" s="693"/>
      <c r="CK12" s="693"/>
      <c r="CL12" s="702"/>
      <c r="CM12" s="701"/>
      <c r="CN12" s="693"/>
      <c r="CO12" s="693"/>
      <c r="CP12" s="693"/>
      <c r="CQ12" s="702"/>
      <c r="CR12" s="701"/>
      <c r="CS12" s="693"/>
      <c r="CT12" s="693"/>
      <c r="CU12" s="693"/>
      <c r="CV12" s="702"/>
      <c r="CW12" s="701"/>
      <c r="CX12" s="693"/>
      <c r="CY12" s="693"/>
      <c r="CZ12" s="693"/>
      <c r="DA12" s="702"/>
      <c r="DB12" s="701"/>
      <c r="DC12" s="693"/>
      <c r="DD12" s="693"/>
      <c r="DE12" s="693"/>
      <c r="DF12" s="702"/>
      <c r="DG12" s="701"/>
      <c r="DH12" s="693"/>
      <c r="DI12" s="693"/>
      <c r="DJ12" s="693"/>
      <c r="DK12" s="702"/>
      <c r="DL12" s="701"/>
      <c r="DM12" s="693"/>
      <c r="DN12" s="693"/>
      <c r="DO12" s="693"/>
      <c r="DP12" s="702"/>
      <c r="DQ12" s="701"/>
      <c r="DR12" s="693"/>
      <c r="DS12" s="693"/>
      <c r="DT12" s="693"/>
      <c r="DU12" s="702"/>
      <c r="DV12" s="698"/>
      <c r="DW12" s="699"/>
      <c r="DX12" s="699"/>
      <c r="DY12" s="699"/>
      <c r="DZ12" s="717"/>
      <c r="EA12" s="69"/>
    </row>
    <row r="13" spans="1:131" s="48" customFormat="1" ht="26.25" customHeight="1" x14ac:dyDescent="0.15">
      <c r="A13" s="54">
        <v>7</v>
      </c>
      <c r="B13" s="698"/>
      <c r="C13" s="699"/>
      <c r="D13" s="699"/>
      <c r="E13" s="699"/>
      <c r="F13" s="699"/>
      <c r="G13" s="699"/>
      <c r="H13" s="699"/>
      <c r="I13" s="699"/>
      <c r="J13" s="699"/>
      <c r="K13" s="699"/>
      <c r="L13" s="699"/>
      <c r="M13" s="699"/>
      <c r="N13" s="699"/>
      <c r="O13" s="699"/>
      <c r="P13" s="700"/>
      <c r="Q13" s="689"/>
      <c r="R13" s="690"/>
      <c r="S13" s="690"/>
      <c r="T13" s="690"/>
      <c r="U13" s="690"/>
      <c r="V13" s="690"/>
      <c r="W13" s="690"/>
      <c r="X13" s="690"/>
      <c r="Y13" s="690"/>
      <c r="Z13" s="690"/>
      <c r="AA13" s="690"/>
      <c r="AB13" s="690"/>
      <c r="AC13" s="690"/>
      <c r="AD13" s="690"/>
      <c r="AE13" s="691"/>
      <c r="AF13" s="692"/>
      <c r="AG13" s="693"/>
      <c r="AH13" s="693"/>
      <c r="AI13" s="693"/>
      <c r="AJ13" s="694"/>
      <c r="AK13" s="695"/>
      <c r="AL13" s="690"/>
      <c r="AM13" s="690"/>
      <c r="AN13" s="690"/>
      <c r="AO13" s="690"/>
      <c r="AP13" s="690"/>
      <c r="AQ13" s="690"/>
      <c r="AR13" s="690"/>
      <c r="AS13" s="690"/>
      <c r="AT13" s="690"/>
      <c r="AU13" s="696"/>
      <c r="AV13" s="696"/>
      <c r="AW13" s="696"/>
      <c r="AX13" s="696"/>
      <c r="AY13" s="697"/>
      <c r="AZ13" s="58"/>
      <c r="BA13" s="58"/>
      <c r="BB13" s="58"/>
      <c r="BC13" s="58"/>
      <c r="BD13" s="58"/>
      <c r="BE13" s="69"/>
      <c r="BF13" s="69"/>
      <c r="BG13" s="69"/>
      <c r="BH13" s="69"/>
      <c r="BI13" s="69"/>
      <c r="BJ13" s="69"/>
      <c r="BK13" s="69"/>
      <c r="BL13" s="69"/>
      <c r="BM13" s="69"/>
      <c r="BN13" s="69"/>
      <c r="BO13" s="69"/>
      <c r="BP13" s="69"/>
      <c r="BQ13" s="54">
        <v>7</v>
      </c>
      <c r="BR13" s="74"/>
      <c r="BS13" s="698"/>
      <c r="BT13" s="699"/>
      <c r="BU13" s="699"/>
      <c r="BV13" s="699"/>
      <c r="BW13" s="699"/>
      <c r="BX13" s="699"/>
      <c r="BY13" s="699"/>
      <c r="BZ13" s="699"/>
      <c r="CA13" s="699"/>
      <c r="CB13" s="699"/>
      <c r="CC13" s="699"/>
      <c r="CD13" s="699"/>
      <c r="CE13" s="699"/>
      <c r="CF13" s="699"/>
      <c r="CG13" s="700"/>
      <c r="CH13" s="701"/>
      <c r="CI13" s="693"/>
      <c r="CJ13" s="693"/>
      <c r="CK13" s="693"/>
      <c r="CL13" s="702"/>
      <c r="CM13" s="701"/>
      <c r="CN13" s="693"/>
      <c r="CO13" s="693"/>
      <c r="CP13" s="693"/>
      <c r="CQ13" s="702"/>
      <c r="CR13" s="701"/>
      <c r="CS13" s="693"/>
      <c r="CT13" s="693"/>
      <c r="CU13" s="693"/>
      <c r="CV13" s="702"/>
      <c r="CW13" s="701"/>
      <c r="CX13" s="693"/>
      <c r="CY13" s="693"/>
      <c r="CZ13" s="693"/>
      <c r="DA13" s="702"/>
      <c r="DB13" s="701"/>
      <c r="DC13" s="693"/>
      <c r="DD13" s="693"/>
      <c r="DE13" s="693"/>
      <c r="DF13" s="702"/>
      <c r="DG13" s="701"/>
      <c r="DH13" s="693"/>
      <c r="DI13" s="693"/>
      <c r="DJ13" s="693"/>
      <c r="DK13" s="702"/>
      <c r="DL13" s="701"/>
      <c r="DM13" s="693"/>
      <c r="DN13" s="693"/>
      <c r="DO13" s="693"/>
      <c r="DP13" s="702"/>
      <c r="DQ13" s="701"/>
      <c r="DR13" s="693"/>
      <c r="DS13" s="693"/>
      <c r="DT13" s="693"/>
      <c r="DU13" s="702"/>
      <c r="DV13" s="698"/>
      <c r="DW13" s="699"/>
      <c r="DX13" s="699"/>
      <c r="DY13" s="699"/>
      <c r="DZ13" s="717"/>
      <c r="EA13" s="69"/>
    </row>
    <row r="14" spans="1:131" s="48" customFormat="1" ht="26.25" customHeight="1" x14ac:dyDescent="0.15">
      <c r="A14" s="54">
        <v>8</v>
      </c>
      <c r="B14" s="698"/>
      <c r="C14" s="699"/>
      <c r="D14" s="699"/>
      <c r="E14" s="699"/>
      <c r="F14" s="699"/>
      <c r="G14" s="699"/>
      <c r="H14" s="699"/>
      <c r="I14" s="699"/>
      <c r="J14" s="699"/>
      <c r="K14" s="699"/>
      <c r="L14" s="699"/>
      <c r="M14" s="699"/>
      <c r="N14" s="699"/>
      <c r="O14" s="699"/>
      <c r="P14" s="700"/>
      <c r="Q14" s="689"/>
      <c r="R14" s="690"/>
      <c r="S14" s="690"/>
      <c r="T14" s="690"/>
      <c r="U14" s="690"/>
      <c r="V14" s="690"/>
      <c r="W14" s="690"/>
      <c r="X14" s="690"/>
      <c r="Y14" s="690"/>
      <c r="Z14" s="690"/>
      <c r="AA14" s="690"/>
      <c r="AB14" s="690"/>
      <c r="AC14" s="690"/>
      <c r="AD14" s="690"/>
      <c r="AE14" s="691"/>
      <c r="AF14" s="692"/>
      <c r="AG14" s="693"/>
      <c r="AH14" s="693"/>
      <c r="AI14" s="693"/>
      <c r="AJ14" s="694"/>
      <c r="AK14" s="695"/>
      <c r="AL14" s="690"/>
      <c r="AM14" s="690"/>
      <c r="AN14" s="690"/>
      <c r="AO14" s="690"/>
      <c r="AP14" s="690"/>
      <c r="AQ14" s="690"/>
      <c r="AR14" s="690"/>
      <c r="AS14" s="690"/>
      <c r="AT14" s="690"/>
      <c r="AU14" s="696"/>
      <c r="AV14" s="696"/>
      <c r="AW14" s="696"/>
      <c r="AX14" s="696"/>
      <c r="AY14" s="697"/>
      <c r="AZ14" s="58"/>
      <c r="BA14" s="58"/>
      <c r="BB14" s="58"/>
      <c r="BC14" s="58"/>
      <c r="BD14" s="58"/>
      <c r="BE14" s="69"/>
      <c r="BF14" s="69"/>
      <c r="BG14" s="69"/>
      <c r="BH14" s="69"/>
      <c r="BI14" s="69"/>
      <c r="BJ14" s="69"/>
      <c r="BK14" s="69"/>
      <c r="BL14" s="69"/>
      <c r="BM14" s="69"/>
      <c r="BN14" s="69"/>
      <c r="BO14" s="69"/>
      <c r="BP14" s="69"/>
      <c r="BQ14" s="54">
        <v>8</v>
      </c>
      <c r="BR14" s="74"/>
      <c r="BS14" s="698"/>
      <c r="BT14" s="699"/>
      <c r="BU14" s="699"/>
      <c r="BV14" s="699"/>
      <c r="BW14" s="699"/>
      <c r="BX14" s="699"/>
      <c r="BY14" s="699"/>
      <c r="BZ14" s="699"/>
      <c r="CA14" s="699"/>
      <c r="CB14" s="699"/>
      <c r="CC14" s="699"/>
      <c r="CD14" s="699"/>
      <c r="CE14" s="699"/>
      <c r="CF14" s="699"/>
      <c r="CG14" s="700"/>
      <c r="CH14" s="701"/>
      <c r="CI14" s="693"/>
      <c r="CJ14" s="693"/>
      <c r="CK14" s="693"/>
      <c r="CL14" s="702"/>
      <c r="CM14" s="701"/>
      <c r="CN14" s="693"/>
      <c r="CO14" s="693"/>
      <c r="CP14" s="693"/>
      <c r="CQ14" s="702"/>
      <c r="CR14" s="701"/>
      <c r="CS14" s="693"/>
      <c r="CT14" s="693"/>
      <c r="CU14" s="693"/>
      <c r="CV14" s="702"/>
      <c r="CW14" s="701"/>
      <c r="CX14" s="693"/>
      <c r="CY14" s="693"/>
      <c r="CZ14" s="693"/>
      <c r="DA14" s="702"/>
      <c r="DB14" s="701"/>
      <c r="DC14" s="693"/>
      <c r="DD14" s="693"/>
      <c r="DE14" s="693"/>
      <c r="DF14" s="702"/>
      <c r="DG14" s="701"/>
      <c r="DH14" s="693"/>
      <c r="DI14" s="693"/>
      <c r="DJ14" s="693"/>
      <c r="DK14" s="702"/>
      <c r="DL14" s="701"/>
      <c r="DM14" s="693"/>
      <c r="DN14" s="693"/>
      <c r="DO14" s="693"/>
      <c r="DP14" s="702"/>
      <c r="DQ14" s="701"/>
      <c r="DR14" s="693"/>
      <c r="DS14" s="693"/>
      <c r="DT14" s="693"/>
      <c r="DU14" s="702"/>
      <c r="DV14" s="698"/>
      <c r="DW14" s="699"/>
      <c r="DX14" s="699"/>
      <c r="DY14" s="699"/>
      <c r="DZ14" s="717"/>
      <c r="EA14" s="69"/>
    </row>
    <row r="15" spans="1:131" s="48" customFormat="1" ht="26.25" customHeight="1" x14ac:dyDescent="0.15">
      <c r="A15" s="54">
        <v>9</v>
      </c>
      <c r="B15" s="698"/>
      <c r="C15" s="699"/>
      <c r="D15" s="699"/>
      <c r="E15" s="699"/>
      <c r="F15" s="699"/>
      <c r="G15" s="699"/>
      <c r="H15" s="699"/>
      <c r="I15" s="699"/>
      <c r="J15" s="699"/>
      <c r="K15" s="699"/>
      <c r="L15" s="699"/>
      <c r="M15" s="699"/>
      <c r="N15" s="699"/>
      <c r="O15" s="699"/>
      <c r="P15" s="700"/>
      <c r="Q15" s="689"/>
      <c r="R15" s="690"/>
      <c r="S15" s="690"/>
      <c r="T15" s="690"/>
      <c r="U15" s="690"/>
      <c r="V15" s="690"/>
      <c r="W15" s="690"/>
      <c r="X15" s="690"/>
      <c r="Y15" s="690"/>
      <c r="Z15" s="690"/>
      <c r="AA15" s="690"/>
      <c r="AB15" s="690"/>
      <c r="AC15" s="690"/>
      <c r="AD15" s="690"/>
      <c r="AE15" s="691"/>
      <c r="AF15" s="692"/>
      <c r="AG15" s="693"/>
      <c r="AH15" s="693"/>
      <c r="AI15" s="693"/>
      <c r="AJ15" s="694"/>
      <c r="AK15" s="695"/>
      <c r="AL15" s="690"/>
      <c r="AM15" s="690"/>
      <c r="AN15" s="690"/>
      <c r="AO15" s="690"/>
      <c r="AP15" s="690"/>
      <c r="AQ15" s="690"/>
      <c r="AR15" s="690"/>
      <c r="AS15" s="690"/>
      <c r="AT15" s="690"/>
      <c r="AU15" s="696"/>
      <c r="AV15" s="696"/>
      <c r="AW15" s="696"/>
      <c r="AX15" s="696"/>
      <c r="AY15" s="697"/>
      <c r="AZ15" s="58"/>
      <c r="BA15" s="58"/>
      <c r="BB15" s="58"/>
      <c r="BC15" s="58"/>
      <c r="BD15" s="58"/>
      <c r="BE15" s="69"/>
      <c r="BF15" s="69"/>
      <c r="BG15" s="69"/>
      <c r="BH15" s="69"/>
      <c r="BI15" s="69"/>
      <c r="BJ15" s="69"/>
      <c r="BK15" s="69"/>
      <c r="BL15" s="69"/>
      <c r="BM15" s="69"/>
      <c r="BN15" s="69"/>
      <c r="BO15" s="69"/>
      <c r="BP15" s="69"/>
      <c r="BQ15" s="54">
        <v>9</v>
      </c>
      <c r="BR15" s="74"/>
      <c r="BS15" s="698"/>
      <c r="BT15" s="699"/>
      <c r="BU15" s="699"/>
      <c r="BV15" s="699"/>
      <c r="BW15" s="699"/>
      <c r="BX15" s="699"/>
      <c r="BY15" s="699"/>
      <c r="BZ15" s="699"/>
      <c r="CA15" s="699"/>
      <c r="CB15" s="699"/>
      <c r="CC15" s="699"/>
      <c r="CD15" s="699"/>
      <c r="CE15" s="699"/>
      <c r="CF15" s="699"/>
      <c r="CG15" s="700"/>
      <c r="CH15" s="701"/>
      <c r="CI15" s="693"/>
      <c r="CJ15" s="693"/>
      <c r="CK15" s="693"/>
      <c r="CL15" s="702"/>
      <c r="CM15" s="701"/>
      <c r="CN15" s="693"/>
      <c r="CO15" s="693"/>
      <c r="CP15" s="693"/>
      <c r="CQ15" s="702"/>
      <c r="CR15" s="701"/>
      <c r="CS15" s="693"/>
      <c r="CT15" s="693"/>
      <c r="CU15" s="693"/>
      <c r="CV15" s="702"/>
      <c r="CW15" s="701"/>
      <c r="CX15" s="693"/>
      <c r="CY15" s="693"/>
      <c r="CZ15" s="693"/>
      <c r="DA15" s="702"/>
      <c r="DB15" s="701"/>
      <c r="DC15" s="693"/>
      <c r="DD15" s="693"/>
      <c r="DE15" s="693"/>
      <c r="DF15" s="702"/>
      <c r="DG15" s="701"/>
      <c r="DH15" s="693"/>
      <c r="DI15" s="693"/>
      <c r="DJ15" s="693"/>
      <c r="DK15" s="702"/>
      <c r="DL15" s="701"/>
      <c r="DM15" s="693"/>
      <c r="DN15" s="693"/>
      <c r="DO15" s="693"/>
      <c r="DP15" s="702"/>
      <c r="DQ15" s="701"/>
      <c r="DR15" s="693"/>
      <c r="DS15" s="693"/>
      <c r="DT15" s="693"/>
      <c r="DU15" s="702"/>
      <c r="DV15" s="698"/>
      <c r="DW15" s="699"/>
      <c r="DX15" s="699"/>
      <c r="DY15" s="699"/>
      <c r="DZ15" s="717"/>
      <c r="EA15" s="69"/>
    </row>
    <row r="16" spans="1:131" s="48" customFormat="1" ht="26.25" customHeight="1" x14ac:dyDescent="0.15">
      <c r="A16" s="54">
        <v>10</v>
      </c>
      <c r="B16" s="698"/>
      <c r="C16" s="699"/>
      <c r="D16" s="699"/>
      <c r="E16" s="699"/>
      <c r="F16" s="699"/>
      <c r="G16" s="699"/>
      <c r="H16" s="699"/>
      <c r="I16" s="699"/>
      <c r="J16" s="699"/>
      <c r="K16" s="699"/>
      <c r="L16" s="699"/>
      <c r="M16" s="699"/>
      <c r="N16" s="699"/>
      <c r="O16" s="699"/>
      <c r="P16" s="700"/>
      <c r="Q16" s="689"/>
      <c r="R16" s="690"/>
      <c r="S16" s="690"/>
      <c r="T16" s="690"/>
      <c r="U16" s="690"/>
      <c r="V16" s="690"/>
      <c r="W16" s="690"/>
      <c r="X16" s="690"/>
      <c r="Y16" s="690"/>
      <c r="Z16" s="690"/>
      <c r="AA16" s="690"/>
      <c r="AB16" s="690"/>
      <c r="AC16" s="690"/>
      <c r="AD16" s="690"/>
      <c r="AE16" s="691"/>
      <c r="AF16" s="692"/>
      <c r="AG16" s="693"/>
      <c r="AH16" s="693"/>
      <c r="AI16" s="693"/>
      <c r="AJ16" s="694"/>
      <c r="AK16" s="695"/>
      <c r="AL16" s="690"/>
      <c r="AM16" s="690"/>
      <c r="AN16" s="690"/>
      <c r="AO16" s="690"/>
      <c r="AP16" s="690"/>
      <c r="AQ16" s="690"/>
      <c r="AR16" s="690"/>
      <c r="AS16" s="690"/>
      <c r="AT16" s="690"/>
      <c r="AU16" s="696"/>
      <c r="AV16" s="696"/>
      <c r="AW16" s="696"/>
      <c r="AX16" s="696"/>
      <c r="AY16" s="697"/>
      <c r="AZ16" s="58"/>
      <c r="BA16" s="58"/>
      <c r="BB16" s="58"/>
      <c r="BC16" s="58"/>
      <c r="BD16" s="58"/>
      <c r="BE16" s="69"/>
      <c r="BF16" s="69"/>
      <c r="BG16" s="69"/>
      <c r="BH16" s="69"/>
      <c r="BI16" s="69"/>
      <c r="BJ16" s="69"/>
      <c r="BK16" s="69"/>
      <c r="BL16" s="69"/>
      <c r="BM16" s="69"/>
      <c r="BN16" s="69"/>
      <c r="BO16" s="69"/>
      <c r="BP16" s="69"/>
      <c r="BQ16" s="54">
        <v>10</v>
      </c>
      <c r="BR16" s="74"/>
      <c r="BS16" s="698"/>
      <c r="BT16" s="699"/>
      <c r="BU16" s="699"/>
      <c r="BV16" s="699"/>
      <c r="BW16" s="699"/>
      <c r="BX16" s="699"/>
      <c r="BY16" s="699"/>
      <c r="BZ16" s="699"/>
      <c r="CA16" s="699"/>
      <c r="CB16" s="699"/>
      <c r="CC16" s="699"/>
      <c r="CD16" s="699"/>
      <c r="CE16" s="699"/>
      <c r="CF16" s="699"/>
      <c r="CG16" s="700"/>
      <c r="CH16" s="701"/>
      <c r="CI16" s="693"/>
      <c r="CJ16" s="693"/>
      <c r="CK16" s="693"/>
      <c r="CL16" s="702"/>
      <c r="CM16" s="701"/>
      <c r="CN16" s="693"/>
      <c r="CO16" s="693"/>
      <c r="CP16" s="693"/>
      <c r="CQ16" s="702"/>
      <c r="CR16" s="701"/>
      <c r="CS16" s="693"/>
      <c r="CT16" s="693"/>
      <c r="CU16" s="693"/>
      <c r="CV16" s="702"/>
      <c r="CW16" s="701"/>
      <c r="CX16" s="693"/>
      <c r="CY16" s="693"/>
      <c r="CZ16" s="693"/>
      <c r="DA16" s="702"/>
      <c r="DB16" s="701"/>
      <c r="DC16" s="693"/>
      <c r="DD16" s="693"/>
      <c r="DE16" s="693"/>
      <c r="DF16" s="702"/>
      <c r="DG16" s="701"/>
      <c r="DH16" s="693"/>
      <c r="DI16" s="693"/>
      <c r="DJ16" s="693"/>
      <c r="DK16" s="702"/>
      <c r="DL16" s="701"/>
      <c r="DM16" s="693"/>
      <c r="DN16" s="693"/>
      <c r="DO16" s="693"/>
      <c r="DP16" s="702"/>
      <c r="DQ16" s="701"/>
      <c r="DR16" s="693"/>
      <c r="DS16" s="693"/>
      <c r="DT16" s="693"/>
      <c r="DU16" s="702"/>
      <c r="DV16" s="698"/>
      <c r="DW16" s="699"/>
      <c r="DX16" s="699"/>
      <c r="DY16" s="699"/>
      <c r="DZ16" s="717"/>
      <c r="EA16" s="69"/>
    </row>
    <row r="17" spans="1:131" s="48" customFormat="1" ht="26.25" customHeight="1" x14ac:dyDescent="0.15">
      <c r="A17" s="54">
        <v>11</v>
      </c>
      <c r="B17" s="698"/>
      <c r="C17" s="699"/>
      <c r="D17" s="699"/>
      <c r="E17" s="699"/>
      <c r="F17" s="699"/>
      <c r="G17" s="699"/>
      <c r="H17" s="699"/>
      <c r="I17" s="699"/>
      <c r="J17" s="699"/>
      <c r="K17" s="699"/>
      <c r="L17" s="699"/>
      <c r="M17" s="699"/>
      <c r="N17" s="699"/>
      <c r="O17" s="699"/>
      <c r="P17" s="700"/>
      <c r="Q17" s="689"/>
      <c r="R17" s="690"/>
      <c r="S17" s="690"/>
      <c r="T17" s="690"/>
      <c r="U17" s="690"/>
      <c r="V17" s="690"/>
      <c r="W17" s="690"/>
      <c r="X17" s="690"/>
      <c r="Y17" s="690"/>
      <c r="Z17" s="690"/>
      <c r="AA17" s="690"/>
      <c r="AB17" s="690"/>
      <c r="AC17" s="690"/>
      <c r="AD17" s="690"/>
      <c r="AE17" s="691"/>
      <c r="AF17" s="692"/>
      <c r="AG17" s="693"/>
      <c r="AH17" s="693"/>
      <c r="AI17" s="693"/>
      <c r="AJ17" s="694"/>
      <c r="AK17" s="695"/>
      <c r="AL17" s="690"/>
      <c r="AM17" s="690"/>
      <c r="AN17" s="690"/>
      <c r="AO17" s="690"/>
      <c r="AP17" s="690"/>
      <c r="AQ17" s="690"/>
      <c r="AR17" s="690"/>
      <c r="AS17" s="690"/>
      <c r="AT17" s="690"/>
      <c r="AU17" s="696"/>
      <c r="AV17" s="696"/>
      <c r="AW17" s="696"/>
      <c r="AX17" s="696"/>
      <c r="AY17" s="697"/>
      <c r="AZ17" s="58"/>
      <c r="BA17" s="58"/>
      <c r="BB17" s="58"/>
      <c r="BC17" s="58"/>
      <c r="BD17" s="58"/>
      <c r="BE17" s="69"/>
      <c r="BF17" s="69"/>
      <c r="BG17" s="69"/>
      <c r="BH17" s="69"/>
      <c r="BI17" s="69"/>
      <c r="BJ17" s="69"/>
      <c r="BK17" s="69"/>
      <c r="BL17" s="69"/>
      <c r="BM17" s="69"/>
      <c r="BN17" s="69"/>
      <c r="BO17" s="69"/>
      <c r="BP17" s="69"/>
      <c r="BQ17" s="54">
        <v>11</v>
      </c>
      <c r="BR17" s="74"/>
      <c r="BS17" s="698"/>
      <c r="BT17" s="699"/>
      <c r="BU17" s="699"/>
      <c r="BV17" s="699"/>
      <c r="BW17" s="699"/>
      <c r="BX17" s="699"/>
      <c r="BY17" s="699"/>
      <c r="BZ17" s="699"/>
      <c r="CA17" s="699"/>
      <c r="CB17" s="699"/>
      <c r="CC17" s="699"/>
      <c r="CD17" s="699"/>
      <c r="CE17" s="699"/>
      <c r="CF17" s="699"/>
      <c r="CG17" s="700"/>
      <c r="CH17" s="701"/>
      <c r="CI17" s="693"/>
      <c r="CJ17" s="693"/>
      <c r="CK17" s="693"/>
      <c r="CL17" s="702"/>
      <c r="CM17" s="701"/>
      <c r="CN17" s="693"/>
      <c r="CO17" s="693"/>
      <c r="CP17" s="693"/>
      <c r="CQ17" s="702"/>
      <c r="CR17" s="701"/>
      <c r="CS17" s="693"/>
      <c r="CT17" s="693"/>
      <c r="CU17" s="693"/>
      <c r="CV17" s="702"/>
      <c r="CW17" s="701"/>
      <c r="CX17" s="693"/>
      <c r="CY17" s="693"/>
      <c r="CZ17" s="693"/>
      <c r="DA17" s="702"/>
      <c r="DB17" s="701"/>
      <c r="DC17" s="693"/>
      <c r="DD17" s="693"/>
      <c r="DE17" s="693"/>
      <c r="DF17" s="702"/>
      <c r="DG17" s="701"/>
      <c r="DH17" s="693"/>
      <c r="DI17" s="693"/>
      <c r="DJ17" s="693"/>
      <c r="DK17" s="702"/>
      <c r="DL17" s="701"/>
      <c r="DM17" s="693"/>
      <c r="DN17" s="693"/>
      <c r="DO17" s="693"/>
      <c r="DP17" s="702"/>
      <c r="DQ17" s="701"/>
      <c r="DR17" s="693"/>
      <c r="DS17" s="693"/>
      <c r="DT17" s="693"/>
      <c r="DU17" s="702"/>
      <c r="DV17" s="698"/>
      <c r="DW17" s="699"/>
      <c r="DX17" s="699"/>
      <c r="DY17" s="699"/>
      <c r="DZ17" s="717"/>
      <c r="EA17" s="69"/>
    </row>
    <row r="18" spans="1:131" s="48" customFormat="1" ht="26.25" customHeight="1" x14ac:dyDescent="0.15">
      <c r="A18" s="54">
        <v>12</v>
      </c>
      <c r="B18" s="698"/>
      <c r="C18" s="699"/>
      <c r="D18" s="699"/>
      <c r="E18" s="699"/>
      <c r="F18" s="699"/>
      <c r="G18" s="699"/>
      <c r="H18" s="699"/>
      <c r="I18" s="699"/>
      <c r="J18" s="699"/>
      <c r="K18" s="699"/>
      <c r="L18" s="699"/>
      <c r="M18" s="699"/>
      <c r="N18" s="699"/>
      <c r="O18" s="699"/>
      <c r="P18" s="700"/>
      <c r="Q18" s="689"/>
      <c r="R18" s="690"/>
      <c r="S18" s="690"/>
      <c r="T18" s="690"/>
      <c r="U18" s="690"/>
      <c r="V18" s="690"/>
      <c r="W18" s="690"/>
      <c r="X18" s="690"/>
      <c r="Y18" s="690"/>
      <c r="Z18" s="690"/>
      <c r="AA18" s="690"/>
      <c r="AB18" s="690"/>
      <c r="AC18" s="690"/>
      <c r="AD18" s="690"/>
      <c r="AE18" s="691"/>
      <c r="AF18" s="692"/>
      <c r="AG18" s="693"/>
      <c r="AH18" s="693"/>
      <c r="AI18" s="693"/>
      <c r="AJ18" s="694"/>
      <c r="AK18" s="695"/>
      <c r="AL18" s="690"/>
      <c r="AM18" s="690"/>
      <c r="AN18" s="690"/>
      <c r="AO18" s="690"/>
      <c r="AP18" s="690"/>
      <c r="AQ18" s="690"/>
      <c r="AR18" s="690"/>
      <c r="AS18" s="690"/>
      <c r="AT18" s="690"/>
      <c r="AU18" s="696"/>
      <c r="AV18" s="696"/>
      <c r="AW18" s="696"/>
      <c r="AX18" s="696"/>
      <c r="AY18" s="697"/>
      <c r="AZ18" s="58"/>
      <c r="BA18" s="58"/>
      <c r="BB18" s="58"/>
      <c r="BC18" s="58"/>
      <c r="BD18" s="58"/>
      <c r="BE18" s="69"/>
      <c r="BF18" s="69"/>
      <c r="BG18" s="69"/>
      <c r="BH18" s="69"/>
      <c r="BI18" s="69"/>
      <c r="BJ18" s="69"/>
      <c r="BK18" s="69"/>
      <c r="BL18" s="69"/>
      <c r="BM18" s="69"/>
      <c r="BN18" s="69"/>
      <c r="BO18" s="69"/>
      <c r="BP18" s="69"/>
      <c r="BQ18" s="54">
        <v>12</v>
      </c>
      <c r="BR18" s="74"/>
      <c r="BS18" s="698"/>
      <c r="BT18" s="699"/>
      <c r="BU18" s="699"/>
      <c r="BV18" s="699"/>
      <c r="BW18" s="699"/>
      <c r="BX18" s="699"/>
      <c r="BY18" s="699"/>
      <c r="BZ18" s="699"/>
      <c r="CA18" s="699"/>
      <c r="CB18" s="699"/>
      <c r="CC18" s="699"/>
      <c r="CD18" s="699"/>
      <c r="CE18" s="699"/>
      <c r="CF18" s="699"/>
      <c r="CG18" s="700"/>
      <c r="CH18" s="701"/>
      <c r="CI18" s="693"/>
      <c r="CJ18" s="693"/>
      <c r="CK18" s="693"/>
      <c r="CL18" s="702"/>
      <c r="CM18" s="701"/>
      <c r="CN18" s="693"/>
      <c r="CO18" s="693"/>
      <c r="CP18" s="693"/>
      <c r="CQ18" s="702"/>
      <c r="CR18" s="701"/>
      <c r="CS18" s="693"/>
      <c r="CT18" s="693"/>
      <c r="CU18" s="693"/>
      <c r="CV18" s="702"/>
      <c r="CW18" s="701"/>
      <c r="CX18" s="693"/>
      <c r="CY18" s="693"/>
      <c r="CZ18" s="693"/>
      <c r="DA18" s="702"/>
      <c r="DB18" s="701"/>
      <c r="DC18" s="693"/>
      <c r="DD18" s="693"/>
      <c r="DE18" s="693"/>
      <c r="DF18" s="702"/>
      <c r="DG18" s="701"/>
      <c r="DH18" s="693"/>
      <c r="DI18" s="693"/>
      <c r="DJ18" s="693"/>
      <c r="DK18" s="702"/>
      <c r="DL18" s="701"/>
      <c r="DM18" s="693"/>
      <c r="DN18" s="693"/>
      <c r="DO18" s="693"/>
      <c r="DP18" s="702"/>
      <c r="DQ18" s="701"/>
      <c r="DR18" s="693"/>
      <c r="DS18" s="693"/>
      <c r="DT18" s="693"/>
      <c r="DU18" s="702"/>
      <c r="DV18" s="698"/>
      <c r="DW18" s="699"/>
      <c r="DX18" s="699"/>
      <c r="DY18" s="699"/>
      <c r="DZ18" s="717"/>
      <c r="EA18" s="69"/>
    </row>
    <row r="19" spans="1:131" s="48" customFormat="1" ht="26.25" customHeight="1" x14ac:dyDescent="0.15">
      <c r="A19" s="54">
        <v>13</v>
      </c>
      <c r="B19" s="698"/>
      <c r="C19" s="699"/>
      <c r="D19" s="699"/>
      <c r="E19" s="699"/>
      <c r="F19" s="699"/>
      <c r="G19" s="699"/>
      <c r="H19" s="699"/>
      <c r="I19" s="699"/>
      <c r="J19" s="699"/>
      <c r="K19" s="699"/>
      <c r="L19" s="699"/>
      <c r="M19" s="699"/>
      <c r="N19" s="699"/>
      <c r="O19" s="699"/>
      <c r="P19" s="700"/>
      <c r="Q19" s="689"/>
      <c r="R19" s="690"/>
      <c r="S19" s="690"/>
      <c r="T19" s="690"/>
      <c r="U19" s="690"/>
      <c r="V19" s="690"/>
      <c r="W19" s="690"/>
      <c r="X19" s="690"/>
      <c r="Y19" s="690"/>
      <c r="Z19" s="690"/>
      <c r="AA19" s="690"/>
      <c r="AB19" s="690"/>
      <c r="AC19" s="690"/>
      <c r="AD19" s="690"/>
      <c r="AE19" s="691"/>
      <c r="AF19" s="692"/>
      <c r="AG19" s="693"/>
      <c r="AH19" s="693"/>
      <c r="AI19" s="693"/>
      <c r="AJ19" s="694"/>
      <c r="AK19" s="695"/>
      <c r="AL19" s="690"/>
      <c r="AM19" s="690"/>
      <c r="AN19" s="690"/>
      <c r="AO19" s="690"/>
      <c r="AP19" s="690"/>
      <c r="AQ19" s="690"/>
      <c r="AR19" s="690"/>
      <c r="AS19" s="690"/>
      <c r="AT19" s="690"/>
      <c r="AU19" s="696"/>
      <c r="AV19" s="696"/>
      <c r="AW19" s="696"/>
      <c r="AX19" s="696"/>
      <c r="AY19" s="697"/>
      <c r="AZ19" s="58"/>
      <c r="BA19" s="58"/>
      <c r="BB19" s="58"/>
      <c r="BC19" s="58"/>
      <c r="BD19" s="58"/>
      <c r="BE19" s="69"/>
      <c r="BF19" s="69"/>
      <c r="BG19" s="69"/>
      <c r="BH19" s="69"/>
      <c r="BI19" s="69"/>
      <c r="BJ19" s="69"/>
      <c r="BK19" s="69"/>
      <c r="BL19" s="69"/>
      <c r="BM19" s="69"/>
      <c r="BN19" s="69"/>
      <c r="BO19" s="69"/>
      <c r="BP19" s="69"/>
      <c r="BQ19" s="54">
        <v>13</v>
      </c>
      <c r="BR19" s="74"/>
      <c r="BS19" s="698"/>
      <c r="BT19" s="699"/>
      <c r="BU19" s="699"/>
      <c r="BV19" s="699"/>
      <c r="BW19" s="699"/>
      <c r="BX19" s="699"/>
      <c r="BY19" s="699"/>
      <c r="BZ19" s="699"/>
      <c r="CA19" s="699"/>
      <c r="CB19" s="699"/>
      <c r="CC19" s="699"/>
      <c r="CD19" s="699"/>
      <c r="CE19" s="699"/>
      <c r="CF19" s="699"/>
      <c r="CG19" s="700"/>
      <c r="CH19" s="701"/>
      <c r="CI19" s="693"/>
      <c r="CJ19" s="693"/>
      <c r="CK19" s="693"/>
      <c r="CL19" s="702"/>
      <c r="CM19" s="701"/>
      <c r="CN19" s="693"/>
      <c r="CO19" s="693"/>
      <c r="CP19" s="693"/>
      <c r="CQ19" s="702"/>
      <c r="CR19" s="701"/>
      <c r="CS19" s="693"/>
      <c r="CT19" s="693"/>
      <c r="CU19" s="693"/>
      <c r="CV19" s="702"/>
      <c r="CW19" s="701"/>
      <c r="CX19" s="693"/>
      <c r="CY19" s="693"/>
      <c r="CZ19" s="693"/>
      <c r="DA19" s="702"/>
      <c r="DB19" s="701"/>
      <c r="DC19" s="693"/>
      <c r="DD19" s="693"/>
      <c r="DE19" s="693"/>
      <c r="DF19" s="702"/>
      <c r="DG19" s="701"/>
      <c r="DH19" s="693"/>
      <c r="DI19" s="693"/>
      <c r="DJ19" s="693"/>
      <c r="DK19" s="702"/>
      <c r="DL19" s="701"/>
      <c r="DM19" s="693"/>
      <c r="DN19" s="693"/>
      <c r="DO19" s="693"/>
      <c r="DP19" s="702"/>
      <c r="DQ19" s="701"/>
      <c r="DR19" s="693"/>
      <c r="DS19" s="693"/>
      <c r="DT19" s="693"/>
      <c r="DU19" s="702"/>
      <c r="DV19" s="698"/>
      <c r="DW19" s="699"/>
      <c r="DX19" s="699"/>
      <c r="DY19" s="699"/>
      <c r="DZ19" s="717"/>
      <c r="EA19" s="69"/>
    </row>
    <row r="20" spans="1:131" s="48" customFormat="1" ht="26.25" customHeight="1" x14ac:dyDescent="0.15">
      <c r="A20" s="54">
        <v>14</v>
      </c>
      <c r="B20" s="698"/>
      <c r="C20" s="699"/>
      <c r="D20" s="699"/>
      <c r="E20" s="699"/>
      <c r="F20" s="699"/>
      <c r="G20" s="699"/>
      <c r="H20" s="699"/>
      <c r="I20" s="699"/>
      <c r="J20" s="699"/>
      <c r="K20" s="699"/>
      <c r="L20" s="699"/>
      <c r="M20" s="699"/>
      <c r="N20" s="699"/>
      <c r="O20" s="699"/>
      <c r="P20" s="700"/>
      <c r="Q20" s="689"/>
      <c r="R20" s="690"/>
      <c r="S20" s="690"/>
      <c r="T20" s="690"/>
      <c r="U20" s="690"/>
      <c r="V20" s="690"/>
      <c r="W20" s="690"/>
      <c r="X20" s="690"/>
      <c r="Y20" s="690"/>
      <c r="Z20" s="690"/>
      <c r="AA20" s="690"/>
      <c r="AB20" s="690"/>
      <c r="AC20" s="690"/>
      <c r="AD20" s="690"/>
      <c r="AE20" s="691"/>
      <c r="AF20" s="692"/>
      <c r="AG20" s="693"/>
      <c r="AH20" s="693"/>
      <c r="AI20" s="693"/>
      <c r="AJ20" s="694"/>
      <c r="AK20" s="695"/>
      <c r="AL20" s="690"/>
      <c r="AM20" s="690"/>
      <c r="AN20" s="690"/>
      <c r="AO20" s="690"/>
      <c r="AP20" s="690"/>
      <c r="AQ20" s="690"/>
      <c r="AR20" s="690"/>
      <c r="AS20" s="690"/>
      <c r="AT20" s="690"/>
      <c r="AU20" s="696"/>
      <c r="AV20" s="696"/>
      <c r="AW20" s="696"/>
      <c r="AX20" s="696"/>
      <c r="AY20" s="697"/>
      <c r="AZ20" s="58"/>
      <c r="BA20" s="58"/>
      <c r="BB20" s="58"/>
      <c r="BC20" s="58"/>
      <c r="BD20" s="58"/>
      <c r="BE20" s="69"/>
      <c r="BF20" s="69"/>
      <c r="BG20" s="69"/>
      <c r="BH20" s="69"/>
      <c r="BI20" s="69"/>
      <c r="BJ20" s="69"/>
      <c r="BK20" s="69"/>
      <c r="BL20" s="69"/>
      <c r="BM20" s="69"/>
      <c r="BN20" s="69"/>
      <c r="BO20" s="69"/>
      <c r="BP20" s="69"/>
      <c r="BQ20" s="54">
        <v>14</v>
      </c>
      <c r="BR20" s="74"/>
      <c r="BS20" s="698"/>
      <c r="BT20" s="699"/>
      <c r="BU20" s="699"/>
      <c r="BV20" s="699"/>
      <c r="BW20" s="699"/>
      <c r="BX20" s="699"/>
      <c r="BY20" s="699"/>
      <c r="BZ20" s="699"/>
      <c r="CA20" s="699"/>
      <c r="CB20" s="699"/>
      <c r="CC20" s="699"/>
      <c r="CD20" s="699"/>
      <c r="CE20" s="699"/>
      <c r="CF20" s="699"/>
      <c r="CG20" s="700"/>
      <c r="CH20" s="701"/>
      <c r="CI20" s="693"/>
      <c r="CJ20" s="693"/>
      <c r="CK20" s="693"/>
      <c r="CL20" s="702"/>
      <c r="CM20" s="701"/>
      <c r="CN20" s="693"/>
      <c r="CO20" s="693"/>
      <c r="CP20" s="693"/>
      <c r="CQ20" s="702"/>
      <c r="CR20" s="701"/>
      <c r="CS20" s="693"/>
      <c r="CT20" s="693"/>
      <c r="CU20" s="693"/>
      <c r="CV20" s="702"/>
      <c r="CW20" s="701"/>
      <c r="CX20" s="693"/>
      <c r="CY20" s="693"/>
      <c r="CZ20" s="693"/>
      <c r="DA20" s="702"/>
      <c r="DB20" s="701"/>
      <c r="DC20" s="693"/>
      <c r="DD20" s="693"/>
      <c r="DE20" s="693"/>
      <c r="DF20" s="702"/>
      <c r="DG20" s="701"/>
      <c r="DH20" s="693"/>
      <c r="DI20" s="693"/>
      <c r="DJ20" s="693"/>
      <c r="DK20" s="702"/>
      <c r="DL20" s="701"/>
      <c r="DM20" s="693"/>
      <c r="DN20" s="693"/>
      <c r="DO20" s="693"/>
      <c r="DP20" s="702"/>
      <c r="DQ20" s="701"/>
      <c r="DR20" s="693"/>
      <c r="DS20" s="693"/>
      <c r="DT20" s="693"/>
      <c r="DU20" s="702"/>
      <c r="DV20" s="698"/>
      <c r="DW20" s="699"/>
      <c r="DX20" s="699"/>
      <c r="DY20" s="699"/>
      <c r="DZ20" s="717"/>
      <c r="EA20" s="69"/>
    </row>
    <row r="21" spans="1:131" s="48" customFormat="1" ht="26.25" customHeight="1" x14ac:dyDescent="0.15">
      <c r="A21" s="54">
        <v>15</v>
      </c>
      <c r="B21" s="698"/>
      <c r="C21" s="699"/>
      <c r="D21" s="699"/>
      <c r="E21" s="699"/>
      <c r="F21" s="699"/>
      <c r="G21" s="699"/>
      <c r="H21" s="699"/>
      <c r="I21" s="699"/>
      <c r="J21" s="699"/>
      <c r="K21" s="699"/>
      <c r="L21" s="699"/>
      <c r="M21" s="699"/>
      <c r="N21" s="699"/>
      <c r="O21" s="699"/>
      <c r="P21" s="700"/>
      <c r="Q21" s="689"/>
      <c r="R21" s="690"/>
      <c r="S21" s="690"/>
      <c r="T21" s="690"/>
      <c r="U21" s="690"/>
      <c r="V21" s="690"/>
      <c r="W21" s="690"/>
      <c r="X21" s="690"/>
      <c r="Y21" s="690"/>
      <c r="Z21" s="690"/>
      <c r="AA21" s="690"/>
      <c r="AB21" s="690"/>
      <c r="AC21" s="690"/>
      <c r="AD21" s="690"/>
      <c r="AE21" s="691"/>
      <c r="AF21" s="692"/>
      <c r="AG21" s="693"/>
      <c r="AH21" s="693"/>
      <c r="AI21" s="693"/>
      <c r="AJ21" s="694"/>
      <c r="AK21" s="695"/>
      <c r="AL21" s="690"/>
      <c r="AM21" s="690"/>
      <c r="AN21" s="690"/>
      <c r="AO21" s="690"/>
      <c r="AP21" s="690"/>
      <c r="AQ21" s="690"/>
      <c r="AR21" s="690"/>
      <c r="AS21" s="690"/>
      <c r="AT21" s="690"/>
      <c r="AU21" s="696"/>
      <c r="AV21" s="696"/>
      <c r="AW21" s="696"/>
      <c r="AX21" s="696"/>
      <c r="AY21" s="697"/>
      <c r="AZ21" s="58"/>
      <c r="BA21" s="58"/>
      <c r="BB21" s="58"/>
      <c r="BC21" s="58"/>
      <c r="BD21" s="58"/>
      <c r="BE21" s="69"/>
      <c r="BF21" s="69"/>
      <c r="BG21" s="69"/>
      <c r="BH21" s="69"/>
      <c r="BI21" s="69"/>
      <c r="BJ21" s="69"/>
      <c r="BK21" s="69"/>
      <c r="BL21" s="69"/>
      <c r="BM21" s="69"/>
      <c r="BN21" s="69"/>
      <c r="BO21" s="69"/>
      <c r="BP21" s="69"/>
      <c r="BQ21" s="54">
        <v>15</v>
      </c>
      <c r="BR21" s="74"/>
      <c r="BS21" s="698"/>
      <c r="BT21" s="699"/>
      <c r="BU21" s="699"/>
      <c r="BV21" s="699"/>
      <c r="BW21" s="699"/>
      <c r="BX21" s="699"/>
      <c r="BY21" s="699"/>
      <c r="BZ21" s="699"/>
      <c r="CA21" s="699"/>
      <c r="CB21" s="699"/>
      <c r="CC21" s="699"/>
      <c r="CD21" s="699"/>
      <c r="CE21" s="699"/>
      <c r="CF21" s="699"/>
      <c r="CG21" s="700"/>
      <c r="CH21" s="701"/>
      <c r="CI21" s="693"/>
      <c r="CJ21" s="693"/>
      <c r="CK21" s="693"/>
      <c r="CL21" s="702"/>
      <c r="CM21" s="701"/>
      <c r="CN21" s="693"/>
      <c r="CO21" s="693"/>
      <c r="CP21" s="693"/>
      <c r="CQ21" s="702"/>
      <c r="CR21" s="701"/>
      <c r="CS21" s="693"/>
      <c r="CT21" s="693"/>
      <c r="CU21" s="693"/>
      <c r="CV21" s="702"/>
      <c r="CW21" s="701"/>
      <c r="CX21" s="693"/>
      <c r="CY21" s="693"/>
      <c r="CZ21" s="693"/>
      <c r="DA21" s="702"/>
      <c r="DB21" s="701"/>
      <c r="DC21" s="693"/>
      <c r="DD21" s="693"/>
      <c r="DE21" s="693"/>
      <c r="DF21" s="702"/>
      <c r="DG21" s="701"/>
      <c r="DH21" s="693"/>
      <c r="DI21" s="693"/>
      <c r="DJ21" s="693"/>
      <c r="DK21" s="702"/>
      <c r="DL21" s="701"/>
      <c r="DM21" s="693"/>
      <c r="DN21" s="693"/>
      <c r="DO21" s="693"/>
      <c r="DP21" s="702"/>
      <c r="DQ21" s="701"/>
      <c r="DR21" s="693"/>
      <c r="DS21" s="693"/>
      <c r="DT21" s="693"/>
      <c r="DU21" s="702"/>
      <c r="DV21" s="698"/>
      <c r="DW21" s="699"/>
      <c r="DX21" s="699"/>
      <c r="DY21" s="699"/>
      <c r="DZ21" s="717"/>
      <c r="EA21" s="69"/>
    </row>
    <row r="22" spans="1:131" s="48" customFormat="1" ht="26.25" customHeight="1" x14ac:dyDescent="0.15">
      <c r="A22" s="54">
        <v>16</v>
      </c>
      <c r="B22" s="698"/>
      <c r="C22" s="699"/>
      <c r="D22" s="699"/>
      <c r="E22" s="699"/>
      <c r="F22" s="699"/>
      <c r="G22" s="699"/>
      <c r="H22" s="699"/>
      <c r="I22" s="699"/>
      <c r="J22" s="699"/>
      <c r="K22" s="699"/>
      <c r="L22" s="699"/>
      <c r="M22" s="699"/>
      <c r="N22" s="699"/>
      <c r="O22" s="699"/>
      <c r="P22" s="700"/>
      <c r="Q22" s="733"/>
      <c r="R22" s="734"/>
      <c r="S22" s="734"/>
      <c r="T22" s="734"/>
      <c r="U22" s="734"/>
      <c r="V22" s="734"/>
      <c r="W22" s="734"/>
      <c r="X22" s="734"/>
      <c r="Y22" s="734"/>
      <c r="Z22" s="734"/>
      <c r="AA22" s="734"/>
      <c r="AB22" s="734"/>
      <c r="AC22" s="734"/>
      <c r="AD22" s="734"/>
      <c r="AE22" s="735"/>
      <c r="AF22" s="692"/>
      <c r="AG22" s="693"/>
      <c r="AH22" s="693"/>
      <c r="AI22" s="693"/>
      <c r="AJ22" s="694"/>
      <c r="AK22" s="736"/>
      <c r="AL22" s="734"/>
      <c r="AM22" s="734"/>
      <c r="AN22" s="734"/>
      <c r="AO22" s="734"/>
      <c r="AP22" s="734"/>
      <c r="AQ22" s="734"/>
      <c r="AR22" s="734"/>
      <c r="AS22" s="734"/>
      <c r="AT22" s="734"/>
      <c r="AU22" s="737"/>
      <c r="AV22" s="737"/>
      <c r="AW22" s="737"/>
      <c r="AX22" s="737"/>
      <c r="AY22" s="738"/>
      <c r="AZ22" s="739" t="s">
        <v>458</v>
      </c>
      <c r="BA22" s="739"/>
      <c r="BB22" s="739"/>
      <c r="BC22" s="739"/>
      <c r="BD22" s="740"/>
      <c r="BE22" s="69"/>
      <c r="BF22" s="69"/>
      <c r="BG22" s="69"/>
      <c r="BH22" s="69"/>
      <c r="BI22" s="69"/>
      <c r="BJ22" s="69"/>
      <c r="BK22" s="69"/>
      <c r="BL22" s="69"/>
      <c r="BM22" s="69"/>
      <c r="BN22" s="69"/>
      <c r="BO22" s="69"/>
      <c r="BP22" s="69"/>
      <c r="BQ22" s="54">
        <v>16</v>
      </c>
      <c r="BR22" s="74"/>
      <c r="BS22" s="698"/>
      <c r="BT22" s="699"/>
      <c r="BU22" s="699"/>
      <c r="BV22" s="699"/>
      <c r="BW22" s="699"/>
      <c r="BX22" s="699"/>
      <c r="BY22" s="699"/>
      <c r="BZ22" s="699"/>
      <c r="CA22" s="699"/>
      <c r="CB22" s="699"/>
      <c r="CC22" s="699"/>
      <c r="CD22" s="699"/>
      <c r="CE22" s="699"/>
      <c r="CF22" s="699"/>
      <c r="CG22" s="700"/>
      <c r="CH22" s="701"/>
      <c r="CI22" s="693"/>
      <c r="CJ22" s="693"/>
      <c r="CK22" s="693"/>
      <c r="CL22" s="702"/>
      <c r="CM22" s="701"/>
      <c r="CN22" s="693"/>
      <c r="CO22" s="693"/>
      <c r="CP22" s="693"/>
      <c r="CQ22" s="702"/>
      <c r="CR22" s="701"/>
      <c r="CS22" s="693"/>
      <c r="CT22" s="693"/>
      <c r="CU22" s="693"/>
      <c r="CV22" s="702"/>
      <c r="CW22" s="701"/>
      <c r="CX22" s="693"/>
      <c r="CY22" s="693"/>
      <c r="CZ22" s="693"/>
      <c r="DA22" s="702"/>
      <c r="DB22" s="701"/>
      <c r="DC22" s="693"/>
      <c r="DD22" s="693"/>
      <c r="DE22" s="693"/>
      <c r="DF22" s="702"/>
      <c r="DG22" s="701"/>
      <c r="DH22" s="693"/>
      <c r="DI22" s="693"/>
      <c r="DJ22" s="693"/>
      <c r="DK22" s="702"/>
      <c r="DL22" s="701"/>
      <c r="DM22" s="693"/>
      <c r="DN22" s="693"/>
      <c r="DO22" s="693"/>
      <c r="DP22" s="702"/>
      <c r="DQ22" s="701"/>
      <c r="DR22" s="693"/>
      <c r="DS22" s="693"/>
      <c r="DT22" s="693"/>
      <c r="DU22" s="702"/>
      <c r="DV22" s="698"/>
      <c r="DW22" s="699"/>
      <c r="DX22" s="699"/>
      <c r="DY22" s="699"/>
      <c r="DZ22" s="717"/>
      <c r="EA22" s="69"/>
    </row>
    <row r="23" spans="1:131" s="48" customFormat="1" ht="26.25" customHeight="1" x14ac:dyDescent="0.15">
      <c r="A23" s="55" t="s">
        <v>256</v>
      </c>
      <c r="B23" s="718" t="s">
        <v>306</v>
      </c>
      <c r="C23" s="719"/>
      <c r="D23" s="719"/>
      <c r="E23" s="719"/>
      <c r="F23" s="719"/>
      <c r="G23" s="719"/>
      <c r="H23" s="719"/>
      <c r="I23" s="719"/>
      <c r="J23" s="719"/>
      <c r="K23" s="719"/>
      <c r="L23" s="719"/>
      <c r="M23" s="719"/>
      <c r="N23" s="719"/>
      <c r="O23" s="719"/>
      <c r="P23" s="720"/>
      <c r="Q23" s="721"/>
      <c r="R23" s="722"/>
      <c r="S23" s="722"/>
      <c r="T23" s="722"/>
      <c r="U23" s="722"/>
      <c r="V23" s="722"/>
      <c r="W23" s="722"/>
      <c r="X23" s="722"/>
      <c r="Y23" s="722"/>
      <c r="Z23" s="722"/>
      <c r="AA23" s="722"/>
      <c r="AB23" s="722"/>
      <c r="AC23" s="722"/>
      <c r="AD23" s="722"/>
      <c r="AE23" s="723"/>
      <c r="AF23" s="724">
        <v>186</v>
      </c>
      <c r="AG23" s="722"/>
      <c r="AH23" s="722"/>
      <c r="AI23" s="722"/>
      <c r="AJ23" s="725"/>
      <c r="AK23" s="726"/>
      <c r="AL23" s="727"/>
      <c r="AM23" s="727"/>
      <c r="AN23" s="727"/>
      <c r="AO23" s="727"/>
      <c r="AP23" s="722"/>
      <c r="AQ23" s="722"/>
      <c r="AR23" s="722"/>
      <c r="AS23" s="722"/>
      <c r="AT23" s="722"/>
      <c r="AU23" s="728"/>
      <c r="AV23" s="728"/>
      <c r="AW23" s="728"/>
      <c r="AX23" s="728"/>
      <c r="AY23" s="729"/>
      <c r="AZ23" s="730" t="s">
        <v>203</v>
      </c>
      <c r="BA23" s="731"/>
      <c r="BB23" s="731"/>
      <c r="BC23" s="731"/>
      <c r="BD23" s="732"/>
      <c r="BE23" s="69"/>
      <c r="BF23" s="69"/>
      <c r="BG23" s="69"/>
      <c r="BH23" s="69"/>
      <c r="BI23" s="69"/>
      <c r="BJ23" s="69"/>
      <c r="BK23" s="69"/>
      <c r="BL23" s="69"/>
      <c r="BM23" s="69"/>
      <c r="BN23" s="69"/>
      <c r="BO23" s="69"/>
      <c r="BP23" s="69"/>
      <c r="BQ23" s="54">
        <v>17</v>
      </c>
      <c r="BR23" s="74"/>
      <c r="BS23" s="698"/>
      <c r="BT23" s="699"/>
      <c r="BU23" s="699"/>
      <c r="BV23" s="699"/>
      <c r="BW23" s="699"/>
      <c r="BX23" s="699"/>
      <c r="BY23" s="699"/>
      <c r="BZ23" s="699"/>
      <c r="CA23" s="699"/>
      <c r="CB23" s="699"/>
      <c r="CC23" s="699"/>
      <c r="CD23" s="699"/>
      <c r="CE23" s="699"/>
      <c r="CF23" s="699"/>
      <c r="CG23" s="700"/>
      <c r="CH23" s="701"/>
      <c r="CI23" s="693"/>
      <c r="CJ23" s="693"/>
      <c r="CK23" s="693"/>
      <c r="CL23" s="702"/>
      <c r="CM23" s="701"/>
      <c r="CN23" s="693"/>
      <c r="CO23" s="693"/>
      <c r="CP23" s="693"/>
      <c r="CQ23" s="702"/>
      <c r="CR23" s="701"/>
      <c r="CS23" s="693"/>
      <c r="CT23" s="693"/>
      <c r="CU23" s="693"/>
      <c r="CV23" s="702"/>
      <c r="CW23" s="701"/>
      <c r="CX23" s="693"/>
      <c r="CY23" s="693"/>
      <c r="CZ23" s="693"/>
      <c r="DA23" s="702"/>
      <c r="DB23" s="701"/>
      <c r="DC23" s="693"/>
      <c r="DD23" s="693"/>
      <c r="DE23" s="693"/>
      <c r="DF23" s="702"/>
      <c r="DG23" s="701"/>
      <c r="DH23" s="693"/>
      <c r="DI23" s="693"/>
      <c r="DJ23" s="693"/>
      <c r="DK23" s="702"/>
      <c r="DL23" s="701"/>
      <c r="DM23" s="693"/>
      <c r="DN23" s="693"/>
      <c r="DO23" s="693"/>
      <c r="DP23" s="702"/>
      <c r="DQ23" s="701"/>
      <c r="DR23" s="693"/>
      <c r="DS23" s="693"/>
      <c r="DT23" s="693"/>
      <c r="DU23" s="702"/>
      <c r="DV23" s="698"/>
      <c r="DW23" s="699"/>
      <c r="DX23" s="699"/>
      <c r="DY23" s="699"/>
      <c r="DZ23" s="717"/>
      <c r="EA23" s="69"/>
    </row>
    <row r="24" spans="1:131" s="48" customFormat="1" ht="26.25" customHeight="1" x14ac:dyDescent="0.15">
      <c r="A24" s="741" t="s">
        <v>396</v>
      </c>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1"/>
      <c r="AZ24" s="58"/>
      <c r="BA24" s="58"/>
      <c r="BB24" s="58"/>
      <c r="BC24" s="58"/>
      <c r="BD24" s="58"/>
      <c r="BE24" s="69"/>
      <c r="BF24" s="69"/>
      <c r="BG24" s="69"/>
      <c r="BH24" s="69"/>
      <c r="BI24" s="69"/>
      <c r="BJ24" s="69"/>
      <c r="BK24" s="69"/>
      <c r="BL24" s="69"/>
      <c r="BM24" s="69"/>
      <c r="BN24" s="69"/>
      <c r="BO24" s="69"/>
      <c r="BP24" s="69"/>
      <c r="BQ24" s="54">
        <v>18</v>
      </c>
      <c r="BR24" s="74"/>
      <c r="BS24" s="698"/>
      <c r="BT24" s="699"/>
      <c r="BU24" s="699"/>
      <c r="BV24" s="699"/>
      <c r="BW24" s="699"/>
      <c r="BX24" s="699"/>
      <c r="BY24" s="699"/>
      <c r="BZ24" s="699"/>
      <c r="CA24" s="699"/>
      <c r="CB24" s="699"/>
      <c r="CC24" s="699"/>
      <c r="CD24" s="699"/>
      <c r="CE24" s="699"/>
      <c r="CF24" s="699"/>
      <c r="CG24" s="700"/>
      <c r="CH24" s="701"/>
      <c r="CI24" s="693"/>
      <c r="CJ24" s="693"/>
      <c r="CK24" s="693"/>
      <c r="CL24" s="702"/>
      <c r="CM24" s="701"/>
      <c r="CN24" s="693"/>
      <c r="CO24" s="693"/>
      <c r="CP24" s="693"/>
      <c r="CQ24" s="702"/>
      <c r="CR24" s="701"/>
      <c r="CS24" s="693"/>
      <c r="CT24" s="693"/>
      <c r="CU24" s="693"/>
      <c r="CV24" s="702"/>
      <c r="CW24" s="701"/>
      <c r="CX24" s="693"/>
      <c r="CY24" s="693"/>
      <c r="CZ24" s="693"/>
      <c r="DA24" s="702"/>
      <c r="DB24" s="701"/>
      <c r="DC24" s="693"/>
      <c r="DD24" s="693"/>
      <c r="DE24" s="693"/>
      <c r="DF24" s="702"/>
      <c r="DG24" s="701"/>
      <c r="DH24" s="693"/>
      <c r="DI24" s="693"/>
      <c r="DJ24" s="693"/>
      <c r="DK24" s="702"/>
      <c r="DL24" s="701"/>
      <c r="DM24" s="693"/>
      <c r="DN24" s="693"/>
      <c r="DO24" s="693"/>
      <c r="DP24" s="702"/>
      <c r="DQ24" s="701"/>
      <c r="DR24" s="693"/>
      <c r="DS24" s="693"/>
      <c r="DT24" s="693"/>
      <c r="DU24" s="702"/>
      <c r="DV24" s="698"/>
      <c r="DW24" s="699"/>
      <c r="DX24" s="699"/>
      <c r="DY24" s="699"/>
      <c r="DZ24" s="717"/>
      <c r="EA24" s="69"/>
    </row>
    <row r="25" spans="1:131" ht="26.25" customHeight="1" x14ac:dyDescent="0.15">
      <c r="A25" s="706" t="s">
        <v>424</v>
      </c>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58"/>
      <c r="BK25" s="58"/>
      <c r="BL25" s="58"/>
      <c r="BM25" s="58"/>
      <c r="BN25" s="58"/>
      <c r="BO25" s="57"/>
      <c r="BP25" s="57"/>
      <c r="BQ25" s="54">
        <v>19</v>
      </c>
      <c r="BR25" s="74"/>
      <c r="BS25" s="698"/>
      <c r="BT25" s="699"/>
      <c r="BU25" s="699"/>
      <c r="BV25" s="699"/>
      <c r="BW25" s="699"/>
      <c r="BX25" s="699"/>
      <c r="BY25" s="699"/>
      <c r="BZ25" s="699"/>
      <c r="CA25" s="699"/>
      <c r="CB25" s="699"/>
      <c r="CC25" s="699"/>
      <c r="CD25" s="699"/>
      <c r="CE25" s="699"/>
      <c r="CF25" s="699"/>
      <c r="CG25" s="700"/>
      <c r="CH25" s="701"/>
      <c r="CI25" s="693"/>
      <c r="CJ25" s="693"/>
      <c r="CK25" s="693"/>
      <c r="CL25" s="702"/>
      <c r="CM25" s="701"/>
      <c r="CN25" s="693"/>
      <c r="CO25" s="693"/>
      <c r="CP25" s="693"/>
      <c r="CQ25" s="702"/>
      <c r="CR25" s="701"/>
      <c r="CS25" s="693"/>
      <c r="CT25" s="693"/>
      <c r="CU25" s="693"/>
      <c r="CV25" s="702"/>
      <c r="CW25" s="701"/>
      <c r="CX25" s="693"/>
      <c r="CY25" s="693"/>
      <c r="CZ25" s="693"/>
      <c r="DA25" s="702"/>
      <c r="DB25" s="701"/>
      <c r="DC25" s="693"/>
      <c r="DD25" s="693"/>
      <c r="DE25" s="693"/>
      <c r="DF25" s="702"/>
      <c r="DG25" s="701"/>
      <c r="DH25" s="693"/>
      <c r="DI25" s="693"/>
      <c r="DJ25" s="693"/>
      <c r="DK25" s="702"/>
      <c r="DL25" s="701"/>
      <c r="DM25" s="693"/>
      <c r="DN25" s="693"/>
      <c r="DO25" s="693"/>
      <c r="DP25" s="702"/>
      <c r="DQ25" s="701"/>
      <c r="DR25" s="693"/>
      <c r="DS25" s="693"/>
      <c r="DT25" s="693"/>
      <c r="DU25" s="702"/>
      <c r="DV25" s="698"/>
      <c r="DW25" s="699"/>
      <c r="DX25" s="699"/>
      <c r="DY25" s="699"/>
      <c r="DZ25" s="717"/>
      <c r="EA25" s="49"/>
    </row>
    <row r="26" spans="1:131" ht="26.25" customHeight="1" x14ac:dyDescent="0.15">
      <c r="A26" s="675" t="s">
        <v>443</v>
      </c>
      <c r="B26" s="676"/>
      <c r="C26" s="676"/>
      <c r="D26" s="676"/>
      <c r="E26" s="676"/>
      <c r="F26" s="676"/>
      <c r="G26" s="676"/>
      <c r="H26" s="676"/>
      <c r="I26" s="676"/>
      <c r="J26" s="676"/>
      <c r="K26" s="676"/>
      <c r="L26" s="676"/>
      <c r="M26" s="676"/>
      <c r="N26" s="676"/>
      <c r="O26" s="676"/>
      <c r="P26" s="677"/>
      <c r="Q26" s="669" t="s">
        <v>460</v>
      </c>
      <c r="R26" s="670"/>
      <c r="S26" s="670"/>
      <c r="T26" s="670"/>
      <c r="U26" s="681"/>
      <c r="V26" s="669" t="s">
        <v>461</v>
      </c>
      <c r="W26" s="670"/>
      <c r="X26" s="670"/>
      <c r="Y26" s="670"/>
      <c r="Z26" s="681"/>
      <c r="AA26" s="669" t="s">
        <v>462</v>
      </c>
      <c r="AB26" s="670"/>
      <c r="AC26" s="670"/>
      <c r="AD26" s="670"/>
      <c r="AE26" s="670"/>
      <c r="AF26" s="928" t="s">
        <v>253</v>
      </c>
      <c r="AG26" s="929"/>
      <c r="AH26" s="929"/>
      <c r="AI26" s="929"/>
      <c r="AJ26" s="930"/>
      <c r="AK26" s="670" t="s">
        <v>398</v>
      </c>
      <c r="AL26" s="670"/>
      <c r="AM26" s="670"/>
      <c r="AN26" s="670"/>
      <c r="AO26" s="681"/>
      <c r="AP26" s="669" t="s">
        <v>365</v>
      </c>
      <c r="AQ26" s="670"/>
      <c r="AR26" s="670"/>
      <c r="AS26" s="670"/>
      <c r="AT26" s="681"/>
      <c r="AU26" s="669" t="s">
        <v>463</v>
      </c>
      <c r="AV26" s="670"/>
      <c r="AW26" s="670"/>
      <c r="AX26" s="670"/>
      <c r="AY26" s="681"/>
      <c r="AZ26" s="669" t="s">
        <v>464</v>
      </c>
      <c r="BA26" s="670"/>
      <c r="BB26" s="670"/>
      <c r="BC26" s="670"/>
      <c r="BD26" s="681"/>
      <c r="BE26" s="669" t="s">
        <v>449</v>
      </c>
      <c r="BF26" s="670"/>
      <c r="BG26" s="670"/>
      <c r="BH26" s="670"/>
      <c r="BI26" s="671"/>
      <c r="BJ26" s="58"/>
      <c r="BK26" s="58"/>
      <c r="BL26" s="58"/>
      <c r="BM26" s="58"/>
      <c r="BN26" s="58"/>
      <c r="BO26" s="57"/>
      <c r="BP26" s="57"/>
      <c r="BQ26" s="54">
        <v>20</v>
      </c>
      <c r="BR26" s="74"/>
      <c r="BS26" s="698"/>
      <c r="BT26" s="699"/>
      <c r="BU26" s="699"/>
      <c r="BV26" s="699"/>
      <c r="BW26" s="699"/>
      <c r="BX26" s="699"/>
      <c r="BY26" s="699"/>
      <c r="BZ26" s="699"/>
      <c r="CA26" s="699"/>
      <c r="CB26" s="699"/>
      <c r="CC26" s="699"/>
      <c r="CD26" s="699"/>
      <c r="CE26" s="699"/>
      <c r="CF26" s="699"/>
      <c r="CG26" s="700"/>
      <c r="CH26" s="701"/>
      <c r="CI26" s="693"/>
      <c r="CJ26" s="693"/>
      <c r="CK26" s="693"/>
      <c r="CL26" s="702"/>
      <c r="CM26" s="701"/>
      <c r="CN26" s="693"/>
      <c r="CO26" s="693"/>
      <c r="CP26" s="693"/>
      <c r="CQ26" s="702"/>
      <c r="CR26" s="701"/>
      <c r="CS26" s="693"/>
      <c r="CT26" s="693"/>
      <c r="CU26" s="693"/>
      <c r="CV26" s="702"/>
      <c r="CW26" s="701"/>
      <c r="CX26" s="693"/>
      <c r="CY26" s="693"/>
      <c r="CZ26" s="693"/>
      <c r="DA26" s="702"/>
      <c r="DB26" s="701"/>
      <c r="DC26" s="693"/>
      <c r="DD26" s="693"/>
      <c r="DE26" s="693"/>
      <c r="DF26" s="702"/>
      <c r="DG26" s="701"/>
      <c r="DH26" s="693"/>
      <c r="DI26" s="693"/>
      <c r="DJ26" s="693"/>
      <c r="DK26" s="702"/>
      <c r="DL26" s="701"/>
      <c r="DM26" s="693"/>
      <c r="DN26" s="693"/>
      <c r="DO26" s="693"/>
      <c r="DP26" s="702"/>
      <c r="DQ26" s="701"/>
      <c r="DR26" s="693"/>
      <c r="DS26" s="693"/>
      <c r="DT26" s="693"/>
      <c r="DU26" s="702"/>
      <c r="DV26" s="698"/>
      <c r="DW26" s="699"/>
      <c r="DX26" s="699"/>
      <c r="DY26" s="699"/>
      <c r="DZ26" s="717"/>
      <c r="EA26" s="49"/>
    </row>
    <row r="27" spans="1:131" ht="26.25" customHeight="1" x14ac:dyDescent="0.15">
      <c r="A27" s="678"/>
      <c r="B27" s="679"/>
      <c r="C27" s="679"/>
      <c r="D27" s="679"/>
      <c r="E27" s="679"/>
      <c r="F27" s="679"/>
      <c r="G27" s="679"/>
      <c r="H27" s="679"/>
      <c r="I27" s="679"/>
      <c r="J27" s="679"/>
      <c r="K27" s="679"/>
      <c r="L27" s="679"/>
      <c r="M27" s="679"/>
      <c r="N27" s="679"/>
      <c r="O27" s="679"/>
      <c r="P27" s="680"/>
      <c r="Q27" s="672"/>
      <c r="R27" s="673"/>
      <c r="S27" s="673"/>
      <c r="T27" s="673"/>
      <c r="U27" s="682"/>
      <c r="V27" s="672"/>
      <c r="W27" s="673"/>
      <c r="X27" s="673"/>
      <c r="Y27" s="673"/>
      <c r="Z27" s="682"/>
      <c r="AA27" s="672"/>
      <c r="AB27" s="673"/>
      <c r="AC27" s="673"/>
      <c r="AD27" s="673"/>
      <c r="AE27" s="673"/>
      <c r="AF27" s="931"/>
      <c r="AG27" s="932"/>
      <c r="AH27" s="932"/>
      <c r="AI27" s="932"/>
      <c r="AJ27" s="933"/>
      <c r="AK27" s="673"/>
      <c r="AL27" s="673"/>
      <c r="AM27" s="673"/>
      <c r="AN27" s="673"/>
      <c r="AO27" s="682"/>
      <c r="AP27" s="672"/>
      <c r="AQ27" s="673"/>
      <c r="AR27" s="673"/>
      <c r="AS27" s="673"/>
      <c r="AT27" s="682"/>
      <c r="AU27" s="672"/>
      <c r="AV27" s="673"/>
      <c r="AW27" s="673"/>
      <c r="AX27" s="673"/>
      <c r="AY27" s="682"/>
      <c r="AZ27" s="672"/>
      <c r="BA27" s="673"/>
      <c r="BB27" s="673"/>
      <c r="BC27" s="673"/>
      <c r="BD27" s="682"/>
      <c r="BE27" s="672"/>
      <c r="BF27" s="673"/>
      <c r="BG27" s="673"/>
      <c r="BH27" s="673"/>
      <c r="BI27" s="674"/>
      <c r="BJ27" s="58"/>
      <c r="BK27" s="58"/>
      <c r="BL27" s="58"/>
      <c r="BM27" s="58"/>
      <c r="BN27" s="58"/>
      <c r="BO27" s="57"/>
      <c r="BP27" s="57"/>
      <c r="BQ27" s="54">
        <v>21</v>
      </c>
      <c r="BR27" s="74"/>
      <c r="BS27" s="698"/>
      <c r="BT27" s="699"/>
      <c r="BU27" s="699"/>
      <c r="BV27" s="699"/>
      <c r="BW27" s="699"/>
      <c r="BX27" s="699"/>
      <c r="BY27" s="699"/>
      <c r="BZ27" s="699"/>
      <c r="CA27" s="699"/>
      <c r="CB27" s="699"/>
      <c r="CC27" s="699"/>
      <c r="CD27" s="699"/>
      <c r="CE27" s="699"/>
      <c r="CF27" s="699"/>
      <c r="CG27" s="700"/>
      <c r="CH27" s="701"/>
      <c r="CI27" s="693"/>
      <c r="CJ27" s="693"/>
      <c r="CK27" s="693"/>
      <c r="CL27" s="702"/>
      <c r="CM27" s="701"/>
      <c r="CN27" s="693"/>
      <c r="CO27" s="693"/>
      <c r="CP27" s="693"/>
      <c r="CQ27" s="702"/>
      <c r="CR27" s="701"/>
      <c r="CS27" s="693"/>
      <c r="CT27" s="693"/>
      <c r="CU27" s="693"/>
      <c r="CV27" s="702"/>
      <c r="CW27" s="701"/>
      <c r="CX27" s="693"/>
      <c r="CY27" s="693"/>
      <c r="CZ27" s="693"/>
      <c r="DA27" s="702"/>
      <c r="DB27" s="701"/>
      <c r="DC27" s="693"/>
      <c r="DD27" s="693"/>
      <c r="DE27" s="693"/>
      <c r="DF27" s="702"/>
      <c r="DG27" s="701"/>
      <c r="DH27" s="693"/>
      <c r="DI27" s="693"/>
      <c r="DJ27" s="693"/>
      <c r="DK27" s="702"/>
      <c r="DL27" s="701"/>
      <c r="DM27" s="693"/>
      <c r="DN27" s="693"/>
      <c r="DO27" s="693"/>
      <c r="DP27" s="702"/>
      <c r="DQ27" s="701"/>
      <c r="DR27" s="693"/>
      <c r="DS27" s="693"/>
      <c r="DT27" s="693"/>
      <c r="DU27" s="702"/>
      <c r="DV27" s="698"/>
      <c r="DW27" s="699"/>
      <c r="DX27" s="699"/>
      <c r="DY27" s="699"/>
      <c r="DZ27" s="717"/>
      <c r="EA27" s="49"/>
    </row>
    <row r="28" spans="1:131" ht="26.25" customHeight="1" x14ac:dyDescent="0.15">
      <c r="A28" s="56">
        <v>1</v>
      </c>
      <c r="B28" s="666" t="s">
        <v>244</v>
      </c>
      <c r="C28" s="667"/>
      <c r="D28" s="667"/>
      <c r="E28" s="667"/>
      <c r="F28" s="667"/>
      <c r="G28" s="667"/>
      <c r="H28" s="667"/>
      <c r="I28" s="667"/>
      <c r="J28" s="667"/>
      <c r="K28" s="667"/>
      <c r="L28" s="667"/>
      <c r="M28" s="667"/>
      <c r="N28" s="667"/>
      <c r="O28" s="667"/>
      <c r="P28" s="707"/>
      <c r="Q28" s="745">
        <v>1933</v>
      </c>
      <c r="R28" s="746"/>
      <c r="S28" s="746"/>
      <c r="T28" s="746"/>
      <c r="U28" s="746"/>
      <c r="V28" s="746">
        <v>1873</v>
      </c>
      <c r="W28" s="746"/>
      <c r="X28" s="746"/>
      <c r="Y28" s="746"/>
      <c r="Z28" s="746"/>
      <c r="AA28" s="746">
        <v>60</v>
      </c>
      <c r="AB28" s="746"/>
      <c r="AC28" s="746"/>
      <c r="AD28" s="746"/>
      <c r="AE28" s="747"/>
      <c r="AF28" s="748">
        <v>60</v>
      </c>
      <c r="AG28" s="746"/>
      <c r="AH28" s="746"/>
      <c r="AI28" s="746"/>
      <c r="AJ28" s="749"/>
      <c r="AK28" s="750">
        <v>163</v>
      </c>
      <c r="AL28" s="746"/>
      <c r="AM28" s="746"/>
      <c r="AN28" s="746"/>
      <c r="AO28" s="746"/>
      <c r="AP28" s="746" t="s">
        <v>203</v>
      </c>
      <c r="AQ28" s="746"/>
      <c r="AR28" s="746"/>
      <c r="AS28" s="746"/>
      <c r="AT28" s="746"/>
      <c r="AU28" s="746" t="s">
        <v>203</v>
      </c>
      <c r="AV28" s="746"/>
      <c r="AW28" s="746"/>
      <c r="AX28" s="746"/>
      <c r="AY28" s="746"/>
      <c r="AZ28" s="751" t="s">
        <v>203</v>
      </c>
      <c r="BA28" s="751"/>
      <c r="BB28" s="751"/>
      <c r="BC28" s="751"/>
      <c r="BD28" s="751"/>
      <c r="BE28" s="742"/>
      <c r="BF28" s="742"/>
      <c r="BG28" s="742"/>
      <c r="BH28" s="742"/>
      <c r="BI28" s="743"/>
      <c r="BJ28" s="58"/>
      <c r="BK28" s="58"/>
      <c r="BL28" s="58"/>
      <c r="BM28" s="58"/>
      <c r="BN28" s="58"/>
      <c r="BO28" s="57"/>
      <c r="BP28" s="57"/>
      <c r="BQ28" s="54">
        <v>22</v>
      </c>
      <c r="BR28" s="74"/>
      <c r="BS28" s="698"/>
      <c r="BT28" s="699"/>
      <c r="BU28" s="699"/>
      <c r="BV28" s="699"/>
      <c r="BW28" s="699"/>
      <c r="BX28" s="699"/>
      <c r="BY28" s="699"/>
      <c r="BZ28" s="699"/>
      <c r="CA28" s="699"/>
      <c r="CB28" s="699"/>
      <c r="CC28" s="699"/>
      <c r="CD28" s="699"/>
      <c r="CE28" s="699"/>
      <c r="CF28" s="699"/>
      <c r="CG28" s="700"/>
      <c r="CH28" s="701"/>
      <c r="CI28" s="693"/>
      <c r="CJ28" s="693"/>
      <c r="CK28" s="693"/>
      <c r="CL28" s="702"/>
      <c r="CM28" s="701"/>
      <c r="CN28" s="693"/>
      <c r="CO28" s="693"/>
      <c r="CP28" s="693"/>
      <c r="CQ28" s="702"/>
      <c r="CR28" s="701"/>
      <c r="CS28" s="693"/>
      <c r="CT28" s="693"/>
      <c r="CU28" s="693"/>
      <c r="CV28" s="702"/>
      <c r="CW28" s="701"/>
      <c r="CX28" s="693"/>
      <c r="CY28" s="693"/>
      <c r="CZ28" s="693"/>
      <c r="DA28" s="702"/>
      <c r="DB28" s="701"/>
      <c r="DC28" s="693"/>
      <c r="DD28" s="693"/>
      <c r="DE28" s="693"/>
      <c r="DF28" s="702"/>
      <c r="DG28" s="701"/>
      <c r="DH28" s="693"/>
      <c r="DI28" s="693"/>
      <c r="DJ28" s="693"/>
      <c r="DK28" s="702"/>
      <c r="DL28" s="701"/>
      <c r="DM28" s="693"/>
      <c r="DN28" s="693"/>
      <c r="DO28" s="693"/>
      <c r="DP28" s="702"/>
      <c r="DQ28" s="701"/>
      <c r="DR28" s="693"/>
      <c r="DS28" s="693"/>
      <c r="DT28" s="693"/>
      <c r="DU28" s="702"/>
      <c r="DV28" s="698"/>
      <c r="DW28" s="699"/>
      <c r="DX28" s="699"/>
      <c r="DY28" s="699"/>
      <c r="DZ28" s="717"/>
      <c r="EA28" s="49"/>
    </row>
    <row r="29" spans="1:131" ht="26.25" customHeight="1" x14ac:dyDescent="0.15">
      <c r="A29" s="56">
        <v>2</v>
      </c>
      <c r="B29" s="698" t="s">
        <v>27</v>
      </c>
      <c r="C29" s="699"/>
      <c r="D29" s="699"/>
      <c r="E29" s="699"/>
      <c r="F29" s="699"/>
      <c r="G29" s="699"/>
      <c r="H29" s="699"/>
      <c r="I29" s="699"/>
      <c r="J29" s="699"/>
      <c r="K29" s="699"/>
      <c r="L29" s="699"/>
      <c r="M29" s="699"/>
      <c r="N29" s="699"/>
      <c r="O29" s="699"/>
      <c r="P29" s="700"/>
      <c r="Q29" s="689">
        <v>1740</v>
      </c>
      <c r="R29" s="690"/>
      <c r="S29" s="690"/>
      <c r="T29" s="690"/>
      <c r="U29" s="690"/>
      <c r="V29" s="690">
        <v>1663</v>
      </c>
      <c r="W29" s="690"/>
      <c r="X29" s="690"/>
      <c r="Y29" s="690"/>
      <c r="Z29" s="690"/>
      <c r="AA29" s="690">
        <v>78</v>
      </c>
      <c r="AB29" s="690"/>
      <c r="AC29" s="690"/>
      <c r="AD29" s="690"/>
      <c r="AE29" s="691"/>
      <c r="AF29" s="692">
        <v>78</v>
      </c>
      <c r="AG29" s="693"/>
      <c r="AH29" s="693"/>
      <c r="AI29" s="693"/>
      <c r="AJ29" s="694"/>
      <c r="AK29" s="695">
        <v>272</v>
      </c>
      <c r="AL29" s="690"/>
      <c r="AM29" s="690"/>
      <c r="AN29" s="690"/>
      <c r="AO29" s="690"/>
      <c r="AP29" s="690" t="s">
        <v>203</v>
      </c>
      <c r="AQ29" s="690"/>
      <c r="AR29" s="690"/>
      <c r="AS29" s="690"/>
      <c r="AT29" s="690"/>
      <c r="AU29" s="690" t="s">
        <v>203</v>
      </c>
      <c r="AV29" s="690"/>
      <c r="AW29" s="690"/>
      <c r="AX29" s="690"/>
      <c r="AY29" s="690"/>
      <c r="AZ29" s="744" t="s">
        <v>203</v>
      </c>
      <c r="BA29" s="744"/>
      <c r="BB29" s="744"/>
      <c r="BC29" s="744"/>
      <c r="BD29" s="744"/>
      <c r="BE29" s="696"/>
      <c r="BF29" s="696"/>
      <c r="BG29" s="696"/>
      <c r="BH29" s="696"/>
      <c r="BI29" s="697"/>
      <c r="BJ29" s="58"/>
      <c r="BK29" s="58"/>
      <c r="BL29" s="58"/>
      <c r="BM29" s="58"/>
      <c r="BN29" s="58"/>
      <c r="BO29" s="57"/>
      <c r="BP29" s="57"/>
      <c r="BQ29" s="54">
        <v>23</v>
      </c>
      <c r="BR29" s="74"/>
      <c r="BS29" s="698"/>
      <c r="BT29" s="699"/>
      <c r="BU29" s="699"/>
      <c r="BV29" s="699"/>
      <c r="BW29" s="699"/>
      <c r="BX29" s="699"/>
      <c r="BY29" s="699"/>
      <c r="BZ29" s="699"/>
      <c r="CA29" s="699"/>
      <c r="CB29" s="699"/>
      <c r="CC29" s="699"/>
      <c r="CD29" s="699"/>
      <c r="CE29" s="699"/>
      <c r="CF29" s="699"/>
      <c r="CG29" s="700"/>
      <c r="CH29" s="701"/>
      <c r="CI29" s="693"/>
      <c r="CJ29" s="693"/>
      <c r="CK29" s="693"/>
      <c r="CL29" s="702"/>
      <c r="CM29" s="701"/>
      <c r="CN29" s="693"/>
      <c r="CO29" s="693"/>
      <c r="CP29" s="693"/>
      <c r="CQ29" s="702"/>
      <c r="CR29" s="701"/>
      <c r="CS29" s="693"/>
      <c r="CT29" s="693"/>
      <c r="CU29" s="693"/>
      <c r="CV29" s="702"/>
      <c r="CW29" s="701"/>
      <c r="CX29" s="693"/>
      <c r="CY29" s="693"/>
      <c r="CZ29" s="693"/>
      <c r="DA29" s="702"/>
      <c r="DB29" s="701"/>
      <c r="DC29" s="693"/>
      <c r="DD29" s="693"/>
      <c r="DE29" s="693"/>
      <c r="DF29" s="702"/>
      <c r="DG29" s="701"/>
      <c r="DH29" s="693"/>
      <c r="DI29" s="693"/>
      <c r="DJ29" s="693"/>
      <c r="DK29" s="702"/>
      <c r="DL29" s="701"/>
      <c r="DM29" s="693"/>
      <c r="DN29" s="693"/>
      <c r="DO29" s="693"/>
      <c r="DP29" s="702"/>
      <c r="DQ29" s="701"/>
      <c r="DR29" s="693"/>
      <c r="DS29" s="693"/>
      <c r="DT29" s="693"/>
      <c r="DU29" s="702"/>
      <c r="DV29" s="698"/>
      <c r="DW29" s="699"/>
      <c r="DX29" s="699"/>
      <c r="DY29" s="699"/>
      <c r="DZ29" s="717"/>
      <c r="EA29" s="49"/>
    </row>
    <row r="30" spans="1:131" ht="26.25" customHeight="1" x14ac:dyDescent="0.15">
      <c r="A30" s="56">
        <v>3</v>
      </c>
      <c r="B30" s="698" t="s">
        <v>231</v>
      </c>
      <c r="C30" s="699"/>
      <c r="D30" s="699"/>
      <c r="E30" s="699"/>
      <c r="F30" s="699"/>
      <c r="G30" s="699"/>
      <c r="H30" s="699"/>
      <c r="I30" s="699"/>
      <c r="J30" s="699"/>
      <c r="K30" s="699"/>
      <c r="L30" s="699"/>
      <c r="M30" s="699"/>
      <c r="N30" s="699"/>
      <c r="O30" s="699"/>
      <c r="P30" s="700"/>
      <c r="Q30" s="689">
        <v>300</v>
      </c>
      <c r="R30" s="690"/>
      <c r="S30" s="690"/>
      <c r="T30" s="690"/>
      <c r="U30" s="690"/>
      <c r="V30" s="690">
        <v>300</v>
      </c>
      <c r="W30" s="690"/>
      <c r="X30" s="690"/>
      <c r="Y30" s="690"/>
      <c r="Z30" s="690"/>
      <c r="AA30" s="690">
        <v>0</v>
      </c>
      <c r="AB30" s="690"/>
      <c r="AC30" s="690"/>
      <c r="AD30" s="690"/>
      <c r="AE30" s="691"/>
      <c r="AF30" s="692">
        <v>0</v>
      </c>
      <c r="AG30" s="693"/>
      <c r="AH30" s="693"/>
      <c r="AI30" s="693"/>
      <c r="AJ30" s="694"/>
      <c r="AK30" s="695">
        <v>77</v>
      </c>
      <c r="AL30" s="690"/>
      <c r="AM30" s="690"/>
      <c r="AN30" s="690"/>
      <c r="AO30" s="690"/>
      <c r="AP30" s="690" t="s">
        <v>203</v>
      </c>
      <c r="AQ30" s="690"/>
      <c r="AR30" s="690"/>
      <c r="AS30" s="690"/>
      <c r="AT30" s="690"/>
      <c r="AU30" s="690" t="s">
        <v>203</v>
      </c>
      <c r="AV30" s="690"/>
      <c r="AW30" s="690"/>
      <c r="AX30" s="690"/>
      <c r="AY30" s="690"/>
      <c r="AZ30" s="744" t="s">
        <v>203</v>
      </c>
      <c r="BA30" s="744"/>
      <c r="BB30" s="744"/>
      <c r="BC30" s="744"/>
      <c r="BD30" s="744"/>
      <c r="BE30" s="696"/>
      <c r="BF30" s="696"/>
      <c r="BG30" s="696"/>
      <c r="BH30" s="696"/>
      <c r="BI30" s="697"/>
      <c r="BJ30" s="58"/>
      <c r="BK30" s="58"/>
      <c r="BL30" s="58"/>
      <c r="BM30" s="58"/>
      <c r="BN30" s="58"/>
      <c r="BO30" s="57"/>
      <c r="BP30" s="57"/>
      <c r="BQ30" s="54">
        <v>24</v>
      </c>
      <c r="BR30" s="74"/>
      <c r="BS30" s="698"/>
      <c r="BT30" s="699"/>
      <c r="BU30" s="699"/>
      <c r="BV30" s="699"/>
      <c r="BW30" s="699"/>
      <c r="BX30" s="699"/>
      <c r="BY30" s="699"/>
      <c r="BZ30" s="699"/>
      <c r="CA30" s="699"/>
      <c r="CB30" s="699"/>
      <c r="CC30" s="699"/>
      <c r="CD30" s="699"/>
      <c r="CE30" s="699"/>
      <c r="CF30" s="699"/>
      <c r="CG30" s="700"/>
      <c r="CH30" s="701"/>
      <c r="CI30" s="693"/>
      <c r="CJ30" s="693"/>
      <c r="CK30" s="693"/>
      <c r="CL30" s="702"/>
      <c r="CM30" s="701"/>
      <c r="CN30" s="693"/>
      <c r="CO30" s="693"/>
      <c r="CP30" s="693"/>
      <c r="CQ30" s="702"/>
      <c r="CR30" s="701"/>
      <c r="CS30" s="693"/>
      <c r="CT30" s="693"/>
      <c r="CU30" s="693"/>
      <c r="CV30" s="702"/>
      <c r="CW30" s="701"/>
      <c r="CX30" s="693"/>
      <c r="CY30" s="693"/>
      <c r="CZ30" s="693"/>
      <c r="DA30" s="702"/>
      <c r="DB30" s="701"/>
      <c r="DC30" s="693"/>
      <c r="DD30" s="693"/>
      <c r="DE30" s="693"/>
      <c r="DF30" s="702"/>
      <c r="DG30" s="701"/>
      <c r="DH30" s="693"/>
      <c r="DI30" s="693"/>
      <c r="DJ30" s="693"/>
      <c r="DK30" s="702"/>
      <c r="DL30" s="701"/>
      <c r="DM30" s="693"/>
      <c r="DN30" s="693"/>
      <c r="DO30" s="693"/>
      <c r="DP30" s="702"/>
      <c r="DQ30" s="701"/>
      <c r="DR30" s="693"/>
      <c r="DS30" s="693"/>
      <c r="DT30" s="693"/>
      <c r="DU30" s="702"/>
      <c r="DV30" s="698"/>
      <c r="DW30" s="699"/>
      <c r="DX30" s="699"/>
      <c r="DY30" s="699"/>
      <c r="DZ30" s="717"/>
      <c r="EA30" s="49"/>
    </row>
    <row r="31" spans="1:131" ht="26.25" customHeight="1" x14ac:dyDescent="0.15">
      <c r="A31" s="56">
        <v>4</v>
      </c>
      <c r="B31" s="698" t="s">
        <v>51</v>
      </c>
      <c r="C31" s="699"/>
      <c r="D31" s="699"/>
      <c r="E31" s="699"/>
      <c r="F31" s="699"/>
      <c r="G31" s="699"/>
      <c r="H31" s="699"/>
      <c r="I31" s="699"/>
      <c r="J31" s="699"/>
      <c r="K31" s="699"/>
      <c r="L31" s="699"/>
      <c r="M31" s="699"/>
      <c r="N31" s="699"/>
      <c r="O31" s="699"/>
      <c r="P31" s="700"/>
      <c r="Q31" s="689">
        <v>844</v>
      </c>
      <c r="R31" s="690"/>
      <c r="S31" s="690"/>
      <c r="T31" s="690"/>
      <c r="U31" s="690"/>
      <c r="V31" s="690">
        <v>843</v>
      </c>
      <c r="W31" s="690"/>
      <c r="X31" s="690"/>
      <c r="Y31" s="690"/>
      <c r="Z31" s="690"/>
      <c r="AA31" s="690">
        <v>1</v>
      </c>
      <c r="AB31" s="690"/>
      <c r="AC31" s="690"/>
      <c r="AD31" s="690"/>
      <c r="AE31" s="691"/>
      <c r="AF31" s="692">
        <v>0</v>
      </c>
      <c r="AG31" s="693"/>
      <c r="AH31" s="693"/>
      <c r="AI31" s="693"/>
      <c r="AJ31" s="694"/>
      <c r="AK31" s="695">
        <v>336</v>
      </c>
      <c r="AL31" s="690"/>
      <c r="AM31" s="690"/>
      <c r="AN31" s="690"/>
      <c r="AO31" s="690"/>
      <c r="AP31" s="690">
        <v>4682</v>
      </c>
      <c r="AQ31" s="690"/>
      <c r="AR31" s="690"/>
      <c r="AS31" s="690"/>
      <c r="AT31" s="690"/>
      <c r="AU31" s="690">
        <v>4392</v>
      </c>
      <c r="AV31" s="690"/>
      <c r="AW31" s="690"/>
      <c r="AX31" s="690"/>
      <c r="AY31" s="690"/>
      <c r="AZ31" s="744" t="s">
        <v>203</v>
      </c>
      <c r="BA31" s="744"/>
      <c r="BB31" s="744"/>
      <c r="BC31" s="744"/>
      <c r="BD31" s="744"/>
      <c r="BE31" s="696" t="s">
        <v>23</v>
      </c>
      <c r="BF31" s="696"/>
      <c r="BG31" s="696"/>
      <c r="BH31" s="696"/>
      <c r="BI31" s="697"/>
      <c r="BJ31" s="58"/>
      <c r="BK31" s="58"/>
      <c r="BL31" s="58"/>
      <c r="BM31" s="58"/>
      <c r="BN31" s="58"/>
      <c r="BO31" s="57"/>
      <c r="BP31" s="57"/>
      <c r="BQ31" s="54">
        <v>25</v>
      </c>
      <c r="BR31" s="74"/>
      <c r="BS31" s="698"/>
      <c r="BT31" s="699"/>
      <c r="BU31" s="699"/>
      <c r="BV31" s="699"/>
      <c r="BW31" s="699"/>
      <c r="BX31" s="699"/>
      <c r="BY31" s="699"/>
      <c r="BZ31" s="699"/>
      <c r="CA31" s="699"/>
      <c r="CB31" s="699"/>
      <c r="CC31" s="699"/>
      <c r="CD31" s="699"/>
      <c r="CE31" s="699"/>
      <c r="CF31" s="699"/>
      <c r="CG31" s="700"/>
      <c r="CH31" s="701"/>
      <c r="CI31" s="693"/>
      <c r="CJ31" s="693"/>
      <c r="CK31" s="693"/>
      <c r="CL31" s="702"/>
      <c r="CM31" s="701"/>
      <c r="CN31" s="693"/>
      <c r="CO31" s="693"/>
      <c r="CP31" s="693"/>
      <c r="CQ31" s="702"/>
      <c r="CR31" s="701"/>
      <c r="CS31" s="693"/>
      <c r="CT31" s="693"/>
      <c r="CU31" s="693"/>
      <c r="CV31" s="702"/>
      <c r="CW31" s="701"/>
      <c r="CX31" s="693"/>
      <c r="CY31" s="693"/>
      <c r="CZ31" s="693"/>
      <c r="DA31" s="702"/>
      <c r="DB31" s="701"/>
      <c r="DC31" s="693"/>
      <c r="DD31" s="693"/>
      <c r="DE31" s="693"/>
      <c r="DF31" s="702"/>
      <c r="DG31" s="701"/>
      <c r="DH31" s="693"/>
      <c r="DI31" s="693"/>
      <c r="DJ31" s="693"/>
      <c r="DK31" s="702"/>
      <c r="DL31" s="701"/>
      <c r="DM31" s="693"/>
      <c r="DN31" s="693"/>
      <c r="DO31" s="693"/>
      <c r="DP31" s="702"/>
      <c r="DQ31" s="701"/>
      <c r="DR31" s="693"/>
      <c r="DS31" s="693"/>
      <c r="DT31" s="693"/>
      <c r="DU31" s="702"/>
      <c r="DV31" s="698"/>
      <c r="DW31" s="699"/>
      <c r="DX31" s="699"/>
      <c r="DY31" s="699"/>
      <c r="DZ31" s="717"/>
      <c r="EA31" s="49"/>
    </row>
    <row r="32" spans="1:131" ht="26.25" customHeight="1" x14ac:dyDescent="0.15">
      <c r="A32" s="56">
        <v>5</v>
      </c>
      <c r="B32" s="698"/>
      <c r="C32" s="699"/>
      <c r="D32" s="699"/>
      <c r="E32" s="699"/>
      <c r="F32" s="699"/>
      <c r="G32" s="699"/>
      <c r="H32" s="699"/>
      <c r="I32" s="699"/>
      <c r="J32" s="699"/>
      <c r="K32" s="699"/>
      <c r="L32" s="699"/>
      <c r="M32" s="699"/>
      <c r="N32" s="699"/>
      <c r="O32" s="699"/>
      <c r="P32" s="700"/>
      <c r="Q32" s="689"/>
      <c r="R32" s="690"/>
      <c r="S32" s="690"/>
      <c r="T32" s="690"/>
      <c r="U32" s="690"/>
      <c r="V32" s="690"/>
      <c r="W32" s="690"/>
      <c r="X32" s="690"/>
      <c r="Y32" s="690"/>
      <c r="Z32" s="690"/>
      <c r="AA32" s="690"/>
      <c r="AB32" s="690"/>
      <c r="AC32" s="690"/>
      <c r="AD32" s="690"/>
      <c r="AE32" s="691"/>
      <c r="AF32" s="692"/>
      <c r="AG32" s="693"/>
      <c r="AH32" s="693"/>
      <c r="AI32" s="693"/>
      <c r="AJ32" s="694"/>
      <c r="AK32" s="695"/>
      <c r="AL32" s="690"/>
      <c r="AM32" s="690"/>
      <c r="AN32" s="690"/>
      <c r="AO32" s="690"/>
      <c r="AP32" s="690"/>
      <c r="AQ32" s="690"/>
      <c r="AR32" s="690"/>
      <c r="AS32" s="690"/>
      <c r="AT32" s="690"/>
      <c r="AU32" s="690"/>
      <c r="AV32" s="690"/>
      <c r="AW32" s="690"/>
      <c r="AX32" s="690"/>
      <c r="AY32" s="690"/>
      <c r="AZ32" s="744"/>
      <c r="BA32" s="744"/>
      <c r="BB32" s="744"/>
      <c r="BC32" s="744"/>
      <c r="BD32" s="744"/>
      <c r="BE32" s="696"/>
      <c r="BF32" s="696"/>
      <c r="BG32" s="696"/>
      <c r="BH32" s="696"/>
      <c r="BI32" s="697"/>
      <c r="BJ32" s="58"/>
      <c r="BK32" s="58"/>
      <c r="BL32" s="58"/>
      <c r="BM32" s="58"/>
      <c r="BN32" s="58"/>
      <c r="BO32" s="57"/>
      <c r="BP32" s="57"/>
      <c r="BQ32" s="54">
        <v>26</v>
      </c>
      <c r="BR32" s="74"/>
      <c r="BS32" s="698"/>
      <c r="BT32" s="699"/>
      <c r="BU32" s="699"/>
      <c r="BV32" s="699"/>
      <c r="BW32" s="699"/>
      <c r="BX32" s="699"/>
      <c r="BY32" s="699"/>
      <c r="BZ32" s="699"/>
      <c r="CA32" s="699"/>
      <c r="CB32" s="699"/>
      <c r="CC32" s="699"/>
      <c r="CD32" s="699"/>
      <c r="CE32" s="699"/>
      <c r="CF32" s="699"/>
      <c r="CG32" s="700"/>
      <c r="CH32" s="701"/>
      <c r="CI32" s="693"/>
      <c r="CJ32" s="693"/>
      <c r="CK32" s="693"/>
      <c r="CL32" s="702"/>
      <c r="CM32" s="701"/>
      <c r="CN32" s="693"/>
      <c r="CO32" s="693"/>
      <c r="CP32" s="693"/>
      <c r="CQ32" s="702"/>
      <c r="CR32" s="701"/>
      <c r="CS32" s="693"/>
      <c r="CT32" s="693"/>
      <c r="CU32" s="693"/>
      <c r="CV32" s="702"/>
      <c r="CW32" s="701"/>
      <c r="CX32" s="693"/>
      <c r="CY32" s="693"/>
      <c r="CZ32" s="693"/>
      <c r="DA32" s="702"/>
      <c r="DB32" s="701"/>
      <c r="DC32" s="693"/>
      <c r="DD32" s="693"/>
      <c r="DE32" s="693"/>
      <c r="DF32" s="702"/>
      <c r="DG32" s="701"/>
      <c r="DH32" s="693"/>
      <c r="DI32" s="693"/>
      <c r="DJ32" s="693"/>
      <c r="DK32" s="702"/>
      <c r="DL32" s="701"/>
      <c r="DM32" s="693"/>
      <c r="DN32" s="693"/>
      <c r="DO32" s="693"/>
      <c r="DP32" s="702"/>
      <c r="DQ32" s="701"/>
      <c r="DR32" s="693"/>
      <c r="DS32" s="693"/>
      <c r="DT32" s="693"/>
      <c r="DU32" s="702"/>
      <c r="DV32" s="698"/>
      <c r="DW32" s="699"/>
      <c r="DX32" s="699"/>
      <c r="DY32" s="699"/>
      <c r="DZ32" s="717"/>
      <c r="EA32" s="49"/>
    </row>
    <row r="33" spans="1:131" ht="26.25" customHeight="1" x14ac:dyDescent="0.15">
      <c r="A33" s="56">
        <v>6</v>
      </c>
      <c r="B33" s="698"/>
      <c r="C33" s="699"/>
      <c r="D33" s="699"/>
      <c r="E33" s="699"/>
      <c r="F33" s="699"/>
      <c r="G33" s="699"/>
      <c r="H33" s="699"/>
      <c r="I33" s="699"/>
      <c r="J33" s="699"/>
      <c r="K33" s="699"/>
      <c r="L33" s="699"/>
      <c r="M33" s="699"/>
      <c r="N33" s="699"/>
      <c r="O33" s="699"/>
      <c r="P33" s="700"/>
      <c r="Q33" s="689"/>
      <c r="R33" s="690"/>
      <c r="S33" s="690"/>
      <c r="T33" s="690"/>
      <c r="U33" s="690"/>
      <c r="V33" s="690"/>
      <c r="W33" s="690"/>
      <c r="X33" s="690"/>
      <c r="Y33" s="690"/>
      <c r="Z33" s="690"/>
      <c r="AA33" s="690"/>
      <c r="AB33" s="690"/>
      <c r="AC33" s="690"/>
      <c r="AD33" s="690"/>
      <c r="AE33" s="691"/>
      <c r="AF33" s="692"/>
      <c r="AG33" s="693"/>
      <c r="AH33" s="693"/>
      <c r="AI33" s="693"/>
      <c r="AJ33" s="694"/>
      <c r="AK33" s="695"/>
      <c r="AL33" s="690"/>
      <c r="AM33" s="690"/>
      <c r="AN33" s="690"/>
      <c r="AO33" s="690"/>
      <c r="AP33" s="690"/>
      <c r="AQ33" s="690"/>
      <c r="AR33" s="690"/>
      <c r="AS33" s="690"/>
      <c r="AT33" s="690"/>
      <c r="AU33" s="690"/>
      <c r="AV33" s="690"/>
      <c r="AW33" s="690"/>
      <c r="AX33" s="690"/>
      <c r="AY33" s="690"/>
      <c r="AZ33" s="744"/>
      <c r="BA33" s="744"/>
      <c r="BB33" s="744"/>
      <c r="BC33" s="744"/>
      <c r="BD33" s="744"/>
      <c r="BE33" s="696"/>
      <c r="BF33" s="696"/>
      <c r="BG33" s="696"/>
      <c r="BH33" s="696"/>
      <c r="BI33" s="697"/>
      <c r="BJ33" s="58"/>
      <c r="BK33" s="58"/>
      <c r="BL33" s="58"/>
      <c r="BM33" s="58"/>
      <c r="BN33" s="58"/>
      <c r="BO33" s="57"/>
      <c r="BP33" s="57"/>
      <c r="BQ33" s="54">
        <v>27</v>
      </c>
      <c r="BR33" s="74"/>
      <c r="BS33" s="698"/>
      <c r="BT33" s="699"/>
      <c r="BU33" s="699"/>
      <c r="BV33" s="699"/>
      <c r="BW33" s="699"/>
      <c r="BX33" s="699"/>
      <c r="BY33" s="699"/>
      <c r="BZ33" s="699"/>
      <c r="CA33" s="699"/>
      <c r="CB33" s="699"/>
      <c r="CC33" s="699"/>
      <c r="CD33" s="699"/>
      <c r="CE33" s="699"/>
      <c r="CF33" s="699"/>
      <c r="CG33" s="700"/>
      <c r="CH33" s="701"/>
      <c r="CI33" s="693"/>
      <c r="CJ33" s="693"/>
      <c r="CK33" s="693"/>
      <c r="CL33" s="702"/>
      <c r="CM33" s="701"/>
      <c r="CN33" s="693"/>
      <c r="CO33" s="693"/>
      <c r="CP33" s="693"/>
      <c r="CQ33" s="702"/>
      <c r="CR33" s="701"/>
      <c r="CS33" s="693"/>
      <c r="CT33" s="693"/>
      <c r="CU33" s="693"/>
      <c r="CV33" s="702"/>
      <c r="CW33" s="701"/>
      <c r="CX33" s="693"/>
      <c r="CY33" s="693"/>
      <c r="CZ33" s="693"/>
      <c r="DA33" s="702"/>
      <c r="DB33" s="701"/>
      <c r="DC33" s="693"/>
      <c r="DD33" s="693"/>
      <c r="DE33" s="693"/>
      <c r="DF33" s="702"/>
      <c r="DG33" s="701"/>
      <c r="DH33" s="693"/>
      <c r="DI33" s="693"/>
      <c r="DJ33" s="693"/>
      <c r="DK33" s="702"/>
      <c r="DL33" s="701"/>
      <c r="DM33" s="693"/>
      <c r="DN33" s="693"/>
      <c r="DO33" s="693"/>
      <c r="DP33" s="702"/>
      <c r="DQ33" s="701"/>
      <c r="DR33" s="693"/>
      <c r="DS33" s="693"/>
      <c r="DT33" s="693"/>
      <c r="DU33" s="702"/>
      <c r="DV33" s="698"/>
      <c r="DW33" s="699"/>
      <c r="DX33" s="699"/>
      <c r="DY33" s="699"/>
      <c r="DZ33" s="717"/>
      <c r="EA33" s="49"/>
    </row>
    <row r="34" spans="1:131" ht="26.25" customHeight="1" x14ac:dyDescent="0.15">
      <c r="A34" s="56">
        <v>7</v>
      </c>
      <c r="B34" s="698"/>
      <c r="C34" s="699"/>
      <c r="D34" s="699"/>
      <c r="E34" s="699"/>
      <c r="F34" s="699"/>
      <c r="G34" s="699"/>
      <c r="H34" s="699"/>
      <c r="I34" s="699"/>
      <c r="J34" s="699"/>
      <c r="K34" s="699"/>
      <c r="L34" s="699"/>
      <c r="M34" s="699"/>
      <c r="N34" s="699"/>
      <c r="O34" s="699"/>
      <c r="P34" s="700"/>
      <c r="Q34" s="689"/>
      <c r="R34" s="690"/>
      <c r="S34" s="690"/>
      <c r="T34" s="690"/>
      <c r="U34" s="690"/>
      <c r="V34" s="690"/>
      <c r="W34" s="690"/>
      <c r="X34" s="690"/>
      <c r="Y34" s="690"/>
      <c r="Z34" s="690"/>
      <c r="AA34" s="690"/>
      <c r="AB34" s="690"/>
      <c r="AC34" s="690"/>
      <c r="AD34" s="690"/>
      <c r="AE34" s="691"/>
      <c r="AF34" s="692"/>
      <c r="AG34" s="693"/>
      <c r="AH34" s="693"/>
      <c r="AI34" s="693"/>
      <c r="AJ34" s="694"/>
      <c r="AK34" s="695"/>
      <c r="AL34" s="690"/>
      <c r="AM34" s="690"/>
      <c r="AN34" s="690"/>
      <c r="AO34" s="690"/>
      <c r="AP34" s="690"/>
      <c r="AQ34" s="690"/>
      <c r="AR34" s="690"/>
      <c r="AS34" s="690"/>
      <c r="AT34" s="690"/>
      <c r="AU34" s="690"/>
      <c r="AV34" s="690"/>
      <c r="AW34" s="690"/>
      <c r="AX34" s="690"/>
      <c r="AY34" s="690"/>
      <c r="AZ34" s="744"/>
      <c r="BA34" s="744"/>
      <c r="BB34" s="744"/>
      <c r="BC34" s="744"/>
      <c r="BD34" s="744"/>
      <c r="BE34" s="696"/>
      <c r="BF34" s="696"/>
      <c r="BG34" s="696"/>
      <c r="BH34" s="696"/>
      <c r="BI34" s="697"/>
      <c r="BJ34" s="58"/>
      <c r="BK34" s="58"/>
      <c r="BL34" s="58"/>
      <c r="BM34" s="58"/>
      <c r="BN34" s="58"/>
      <c r="BO34" s="57"/>
      <c r="BP34" s="57"/>
      <c r="BQ34" s="54">
        <v>28</v>
      </c>
      <c r="BR34" s="74"/>
      <c r="BS34" s="698"/>
      <c r="BT34" s="699"/>
      <c r="BU34" s="699"/>
      <c r="BV34" s="699"/>
      <c r="BW34" s="699"/>
      <c r="BX34" s="699"/>
      <c r="BY34" s="699"/>
      <c r="BZ34" s="699"/>
      <c r="CA34" s="699"/>
      <c r="CB34" s="699"/>
      <c r="CC34" s="699"/>
      <c r="CD34" s="699"/>
      <c r="CE34" s="699"/>
      <c r="CF34" s="699"/>
      <c r="CG34" s="700"/>
      <c r="CH34" s="701"/>
      <c r="CI34" s="693"/>
      <c r="CJ34" s="693"/>
      <c r="CK34" s="693"/>
      <c r="CL34" s="702"/>
      <c r="CM34" s="701"/>
      <c r="CN34" s="693"/>
      <c r="CO34" s="693"/>
      <c r="CP34" s="693"/>
      <c r="CQ34" s="702"/>
      <c r="CR34" s="701"/>
      <c r="CS34" s="693"/>
      <c r="CT34" s="693"/>
      <c r="CU34" s="693"/>
      <c r="CV34" s="702"/>
      <c r="CW34" s="701"/>
      <c r="CX34" s="693"/>
      <c r="CY34" s="693"/>
      <c r="CZ34" s="693"/>
      <c r="DA34" s="702"/>
      <c r="DB34" s="701"/>
      <c r="DC34" s="693"/>
      <c r="DD34" s="693"/>
      <c r="DE34" s="693"/>
      <c r="DF34" s="702"/>
      <c r="DG34" s="701"/>
      <c r="DH34" s="693"/>
      <c r="DI34" s="693"/>
      <c r="DJ34" s="693"/>
      <c r="DK34" s="702"/>
      <c r="DL34" s="701"/>
      <c r="DM34" s="693"/>
      <c r="DN34" s="693"/>
      <c r="DO34" s="693"/>
      <c r="DP34" s="702"/>
      <c r="DQ34" s="701"/>
      <c r="DR34" s="693"/>
      <c r="DS34" s="693"/>
      <c r="DT34" s="693"/>
      <c r="DU34" s="702"/>
      <c r="DV34" s="698"/>
      <c r="DW34" s="699"/>
      <c r="DX34" s="699"/>
      <c r="DY34" s="699"/>
      <c r="DZ34" s="717"/>
      <c r="EA34" s="49"/>
    </row>
    <row r="35" spans="1:131" ht="26.25" customHeight="1" x14ac:dyDescent="0.15">
      <c r="A35" s="56">
        <v>8</v>
      </c>
      <c r="B35" s="698"/>
      <c r="C35" s="699"/>
      <c r="D35" s="699"/>
      <c r="E35" s="699"/>
      <c r="F35" s="699"/>
      <c r="G35" s="699"/>
      <c r="H35" s="699"/>
      <c r="I35" s="699"/>
      <c r="J35" s="699"/>
      <c r="K35" s="699"/>
      <c r="L35" s="699"/>
      <c r="M35" s="699"/>
      <c r="N35" s="699"/>
      <c r="O35" s="699"/>
      <c r="P35" s="700"/>
      <c r="Q35" s="689"/>
      <c r="R35" s="690"/>
      <c r="S35" s="690"/>
      <c r="T35" s="690"/>
      <c r="U35" s="690"/>
      <c r="V35" s="690"/>
      <c r="W35" s="690"/>
      <c r="X35" s="690"/>
      <c r="Y35" s="690"/>
      <c r="Z35" s="690"/>
      <c r="AA35" s="690"/>
      <c r="AB35" s="690"/>
      <c r="AC35" s="690"/>
      <c r="AD35" s="690"/>
      <c r="AE35" s="691"/>
      <c r="AF35" s="692"/>
      <c r="AG35" s="693"/>
      <c r="AH35" s="693"/>
      <c r="AI35" s="693"/>
      <c r="AJ35" s="694"/>
      <c r="AK35" s="695"/>
      <c r="AL35" s="690"/>
      <c r="AM35" s="690"/>
      <c r="AN35" s="690"/>
      <c r="AO35" s="690"/>
      <c r="AP35" s="690"/>
      <c r="AQ35" s="690"/>
      <c r="AR35" s="690"/>
      <c r="AS35" s="690"/>
      <c r="AT35" s="690"/>
      <c r="AU35" s="690"/>
      <c r="AV35" s="690"/>
      <c r="AW35" s="690"/>
      <c r="AX35" s="690"/>
      <c r="AY35" s="690"/>
      <c r="AZ35" s="744"/>
      <c r="BA35" s="744"/>
      <c r="BB35" s="744"/>
      <c r="BC35" s="744"/>
      <c r="BD35" s="744"/>
      <c r="BE35" s="696"/>
      <c r="BF35" s="696"/>
      <c r="BG35" s="696"/>
      <c r="BH35" s="696"/>
      <c r="BI35" s="697"/>
      <c r="BJ35" s="58"/>
      <c r="BK35" s="58"/>
      <c r="BL35" s="58"/>
      <c r="BM35" s="58"/>
      <c r="BN35" s="58"/>
      <c r="BO35" s="57"/>
      <c r="BP35" s="57"/>
      <c r="BQ35" s="54">
        <v>29</v>
      </c>
      <c r="BR35" s="74"/>
      <c r="BS35" s="698"/>
      <c r="BT35" s="699"/>
      <c r="BU35" s="699"/>
      <c r="BV35" s="699"/>
      <c r="BW35" s="699"/>
      <c r="BX35" s="699"/>
      <c r="BY35" s="699"/>
      <c r="BZ35" s="699"/>
      <c r="CA35" s="699"/>
      <c r="CB35" s="699"/>
      <c r="CC35" s="699"/>
      <c r="CD35" s="699"/>
      <c r="CE35" s="699"/>
      <c r="CF35" s="699"/>
      <c r="CG35" s="700"/>
      <c r="CH35" s="701"/>
      <c r="CI35" s="693"/>
      <c r="CJ35" s="693"/>
      <c r="CK35" s="693"/>
      <c r="CL35" s="702"/>
      <c r="CM35" s="701"/>
      <c r="CN35" s="693"/>
      <c r="CO35" s="693"/>
      <c r="CP35" s="693"/>
      <c r="CQ35" s="702"/>
      <c r="CR35" s="701"/>
      <c r="CS35" s="693"/>
      <c r="CT35" s="693"/>
      <c r="CU35" s="693"/>
      <c r="CV35" s="702"/>
      <c r="CW35" s="701"/>
      <c r="CX35" s="693"/>
      <c r="CY35" s="693"/>
      <c r="CZ35" s="693"/>
      <c r="DA35" s="702"/>
      <c r="DB35" s="701"/>
      <c r="DC35" s="693"/>
      <c r="DD35" s="693"/>
      <c r="DE35" s="693"/>
      <c r="DF35" s="702"/>
      <c r="DG35" s="701"/>
      <c r="DH35" s="693"/>
      <c r="DI35" s="693"/>
      <c r="DJ35" s="693"/>
      <c r="DK35" s="702"/>
      <c r="DL35" s="701"/>
      <c r="DM35" s="693"/>
      <c r="DN35" s="693"/>
      <c r="DO35" s="693"/>
      <c r="DP35" s="702"/>
      <c r="DQ35" s="701"/>
      <c r="DR35" s="693"/>
      <c r="DS35" s="693"/>
      <c r="DT35" s="693"/>
      <c r="DU35" s="702"/>
      <c r="DV35" s="698"/>
      <c r="DW35" s="699"/>
      <c r="DX35" s="699"/>
      <c r="DY35" s="699"/>
      <c r="DZ35" s="717"/>
      <c r="EA35" s="49"/>
    </row>
    <row r="36" spans="1:131" ht="26.25" customHeight="1" x14ac:dyDescent="0.15">
      <c r="A36" s="56">
        <v>9</v>
      </c>
      <c r="B36" s="698"/>
      <c r="C36" s="699"/>
      <c r="D36" s="699"/>
      <c r="E36" s="699"/>
      <c r="F36" s="699"/>
      <c r="G36" s="699"/>
      <c r="H36" s="699"/>
      <c r="I36" s="699"/>
      <c r="J36" s="699"/>
      <c r="K36" s="699"/>
      <c r="L36" s="699"/>
      <c r="M36" s="699"/>
      <c r="N36" s="699"/>
      <c r="O36" s="699"/>
      <c r="P36" s="700"/>
      <c r="Q36" s="689"/>
      <c r="R36" s="690"/>
      <c r="S36" s="690"/>
      <c r="T36" s="690"/>
      <c r="U36" s="690"/>
      <c r="V36" s="690"/>
      <c r="W36" s="690"/>
      <c r="X36" s="690"/>
      <c r="Y36" s="690"/>
      <c r="Z36" s="690"/>
      <c r="AA36" s="690"/>
      <c r="AB36" s="690"/>
      <c r="AC36" s="690"/>
      <c r="AD36" s="690"/>
      <c r="AE36" s="691"/>
      <c r="AF36" s="692"/>
      <c r="AG36" s="693"/>
      <c r="AH36" s="693"/>
      <c r="AI36" s="693"/>
      <c r="AJ36" s="694"/>
      <c r="AK36" s="695"/>
      <c r="AL36" s="690"/>
      <c r="AM36" s="690"/>
      <c r="AN36" s="690"/>
      <c r="AO36" s="690"/>
      <c r="AP36" s="690"/>
      <c r="AQ36" s="690"/>
      <c r="AR36" s="690"/>
      <c r="AS36" s="690"/>
      <c r="AT36" s="690"/>
      <c r="AU36" s="690"/>
      <c r="AV36" s="690"/>
      <c r="AW36" s="690"/>
      <c r="AX36" s="690"/>
      <c r="AY36" s="690"/>
      <c r="AZ36" s="744"/>
      <c r="BA36" s="744"/>
      <c r="BB36" s="744"/>
      <c r="BC36" s="744"/>
      <c r="BD36" s="744"/>
      <c r="BE36" s="696"/>
      <c r="BF36" s="696"/>
      <c r="BG36" s="696"/>
      <c r="BH36" s="696"/>
      <c r="BI36" s="697"/>
      <c r="BJ36" s="58"/>
      <c r="BK36" s="58"/>
      <c r="BL36" s="58"/>
      <c r="BM36" s="58"/>
      <c r="BN36" s="58"/>
      <c r="BO36" s="57"/>
      <c r="BP36" s="57"/>
      <c r="BQ36" s="54">
        <v>30</v>
      </c>
      <c r="BR36" s="74"/>
      <c r="BS36" s="698"/>
      <c r="BT36" s="699"/>
      <c r="BU36" s="699"/>
      <c r="BV36" s="699"/>
      <c r="BW36" s="699"/>
      <c r="BX36" s="699"/>
      <c r="BY36" s="699"/>
      <c r="BZ36" s="699"/>
      <c r="CA36" s="699"/>
      <c r="CB36" s="699"/>
      <c r="CC36" s="699"/>
      <c r="CD36" s="699"/>
      <c r="CE36" s="699"/>
      <c r="CF36" s="699"/>
      <c r="CG36" s="700"/>
      <c r="CH36" s="701"/>
      <c r="CI36" s="693"/>
      <c r="CJ36" s="693"/>
      <c r="CK36" s="693"/>
      <c r="CL36" s="702"/>
      <c r="CM36" s="701"/>
      <c r="CN36" s="693"/>
      <c r="CO36" s="693"/>
      <c r="CP36" s="693"/>
      <c r="CQ36" s="702"/>
      <c r="CR36" s="701"/>
      <c r="CS36" s="693"/>
      <c r="CT36" s="693"/>
      <c r="CU36" s="693"/>
      <c r="CV36" s="702"/>
      <c r="CW36" s="701"/>
      <c r="CX36" s="693"/>
      <c r="CY36" s="693"/>
      <c r="CZ36" s="693"/>
      <c r="DA36" s="702"/>
      <c r="DB36" s="701"/>
      <c r="DC36" s="693"/>
      <c r="DD36" s="693"/>
      <c r="DE36" s="693"/>
      <c r="DF36" s="702"/>
      <c r="DG36" s="701"/>
      <c r="DH36" s="693"/>
      <c r="DI36" s="693"/>
      <c r="DJ36" s="693"/>
      <c r="DK36" s="702"/>
      <c r="DL36" s="701"/>
      <c r="DM36" s="693"/>
      <c r="DN36" s="693"/>
      <c r="DO36" s="693"/>
      <c r="DP36" s="702"/>
      <c r="DQ36" s="701"/>
      <c r="DR36" s="693"/>
      <c r="DS36" s="693"/>
      <c r="DT36" s="693"/>
      <c r="DU36" s="702"/>
      <c r="DV36" s="698"/>
      <c r="DW36" s="699"/>
      <c r="DX36" s="699"/>
      <c r="DY36" s="699"/>
      <c r="DZ36" s="717"/>
      <c r="EA36" s="49"/>
    </row>
    <row r="37" spans="1:131" ht="26.25" customHeight="1" x14ac:dyDescent="0.15">
      <c r="A37" s="56">
        <v>10</v>
      </c>
      <c r="B37" s="698"/>
      <c r="C37" s="699"/>
      <c r="D37" s="699"/>
      <c r="E37" s="699"/>
      <c r="F37" s="699"/>
      <c r="G37" s="699"/>
      <c r="H37" s="699"/>
      <c r="I37" s="699"/>
      <c r="J37" s="699"/>
      <c r="K37" s="699"/>
      <c r="L37" s="699"/>
      <c r="M37" s="699"/>
      <c r="N37" s="699"/>
      <c r="O37" s="699"/>
      <c r="P37" s="700"/>
      <c r="Q37" s="689"/>
      <c r="R37" s="690"/>
      <c r="S37" s="690"/>
      <c r="T37" s="690"/>
      <c r="U37" s="690"/>
      <c r="V37" s="690"/>
      <c r="W37" s="690"/>
      <c r="X37" s="690"/>
      <c r="Y37" s="690"/>
      <c r="Z37" s="690"/>
      <c r="AA37" s="690"/>
      <c r="AB37" s="690"/>
      <c r="AC37" s="690"/>
      <c r="AD37" s="690"/>
      <c r="AE37" s="691"/>
      <c r="AF37" s="692"/>
      <c r="AG37" s="693"/>
      <c r="AH37" s="693"/>
      <c r="AI37" s="693"/>
      <c r="AJ37" s="694"/>
      <c r="AK37" s="695"/>
      <c r="AL37" s="690"/>
      <c r="AM37" s="690"/>
      <c r="AN37" s="690"/>
      <c r="AO37" s="690"/>
      <c r="AP37" s="690"/>
      <c r="AQ37" s="690"/>
      <c r="AR37" s="690"/>
      <c r="AS37" s="690"/>
      <c r="AT37" s="690"/>
      <c r="AU37" s="690"/>
      <c r="AV37" s="690"/>
      <c r="AW37" s="690"/>
      <c r="AX37" s="690"/>
      <c r="AY37" s="690"/>
      <c r="AZ37" s="744"/>
      <c r="BA37" s="744"/>
      <c r="BB37" s="744"/>
      <c r="BC37" s="744"/>
      <c r="BD37" s="744"/>
      <c r="BE37" s="696"/>
      <c r="BF37" s="696"/>
      <c r="BG37" s="696"/>
      <c r="BH37" s="696"/>
      <c r="BI37" s="697"/>
      <c r="BJ37" s="58"/>
      <c r="BK37" s="58"/>
      <c r="BL37" s="58"/>
      <c r="BM37" s="58"/>
      <c r="BN37" s="58"/>
      <c r="BO37" s="57"/>
      <c r="BP37" s="57"/>
      <c r="BQ37" s="54">
        <v>31</v>
      </c>
      <c r="BR37" s="74"/>
      <c r="BS37" s="698"/>
      <c r="BT37" s="699"/>
      <c r="BU37" s="699"/>
      <c r="BV37" s="699"/>
      <c r="BW37" s="699"/>
      <c r="BX37" s="699"/>
      <c r="BY37" s="699"/>
      <c r="BZ37" s="699"/>
      <c r="CA37" s="699"/>
      <c r="CB37" s="699"/>
      <c r="CC37" s="699"/>
      <c r="CD37" s="699"/>
      <c r="CE37" s="699"/>
      <c r="CF37" s="699"/>
      <c r="CG37" s="700"/>
      <c r="CH37" s="701"/>
      <c r="CI37" s="693"/>
      <c r="CJ37" s="693"/>
      <c r="CK37" s="693"/>
      <c r="CL37" s="702"/>
      <c r="CM37" s="701"/>
      <c r="CN37" s="693"/>
      <c r="CO37" s="693"/>
      <c r="CP37" s="693"/>
      <c r="CQ37" s="702"/>
      <c r="CR37" s="701"/>
      <c r="CS37" s="693"/>
      <c r="CT37" s="693"/>
      <c r="CU37" s="693"/>
      <c r="CV37" s="702"/>
      <c r="CW37" s="701"/>
      <c r="CX37" s="693"/>
      <c r="CY37" s="693"/>
      <c r="CZ37" s="693"/>
      <c r="DA37" s="702"/>
      <c r="DB37" s="701"/>
      <c r="DC37" s="693"/>
      <c r="DD37" s="693"/>
      <c r="DE37" s="693"/>
      <c r="DF37" s="702"/>
      <c r="DG37" s="701"/>
      <c r="DH37" s="693"/>
      <c r="DI37" s="693"/>
      <c r="DJ37" s="693"/>
      <c r="DK37" s="702"/>
      <c r="DL37" s="701"/>
      <c r="DM37" s="693"/>
      <c r="DN37" s="693"/>
      <c r="DO37" s="693"/>
      <c r="DP37" s="702"/>
      <c r="DQ37" s="701"/>
      <c r="DR37" s="693"/>
      <c r="DS37" s="693"/>
      <c r="DT37" s="693"/>
      <c r="DU37" s="702"/>
      <c r="DV37" s="698"/>
      <c r="DW37" s="699"/>
      <c r="DX37" s="699"/>
      <c r="DY37" s="699"/>
      <c r="DZ37" s="717"/>
      <c r="EA37" s="49"/>
    </row>
    <row r="38" spans="1:131" ht="26.25" customHeight="1" x14ac:dyDescent="0.15">
      <c r="A38" s="56">
        <v>11</v>
      </c>
      <c r="B38" s="698"/>
      <c r="C38" s="699"/>
      <c r="D38" s="699"/>
      <c r="E38" s="699"/>
      <c r="F38" s="699"/>
      <c r="G38" s="699"/>
      <c r="H38" s="699"/>
      <c r="I38" s="699"/>
      <c r="J38" s="699"/>
      <c r="K38" s="699"/>
      <c r="L38" s="699"/>
      <c r="M38" s="699"/>
      <c r="N38" s="699"/>
      <c r="O38" s="699"/>
      <c r="P38" s="700"/>
      <c r="Q38" s="689"/>
      <c r="R38" s="690"/>
      <c r="S38" s="690"/>
      <c r="T38" s="690"/>
      <c r="U38" s="690"/>
      <c r="V38" s="690"/>
      <c r="W38" s="690"/>
      <c r="X38" s="690"/>
      <c r="Y38" s="690"/>
      <c r="Z38" s="690"/>
      <c r="AA38" s="690"/>
      <c r="AB38" s="690"/>
      <c r="AC38" s="690"/>
      <c r="AD38" s="690"/>
      <c r="AE38" s="691"/>
      <c r="AF38" s="692"/>
      <c r="AG38" s="693"/>
      <c r="AH38" s="693"/>
      <c r="AI38" s="693"/>
      <c r="AJ38" s="694"/>
      <c r="AK38" s="695"/>
      <c r="AL38" s="690"/>
      <c r="AM38" s="690"/>
      <c r="AN38" s="690"/>
      <c r="AO38" s="690"/>
      <c r="AP38" s="690"/>
      <c r="AQ38" s="690"/>
      <c r="AR38" s="690"/>
      <c r="AS38" s="690"/>
      <c r="AT38" s="690"/>
      <c r="AU38" s="690"/>
      <c r="AV38" s="690"/>
      <c r="AW38" s="690"/>
      <c r="AX38" s="690"/>
      <c r="AY38" s="690"/>
      <c r="AZ38" s="744"/>
      <c r="BA38" s="744"/>
      <c r="BB38" s="744"/>
      <c r="BC38" s="744"/>
      <c r="BD38" s="744"/>
      <c r="BE38" s="696"/>
      <c r="BF38" s="696"/>
      <c r="BG38" s="696"/>
      <c r="BH38" s="696"/>
      <c r="BI38" s="697"/>
      <c r="BJ38" s="58"/>
      <c r="BK38" s="58"/>
      <c r="BL38" s="58"/>
      <c r="BM38" s="58"/>
      <c r="BN38" s="58"/>
      <c r="BO38" s="57"/>
      <c r="BP38" s="57"/>
      <c r="BQ38" s="54">
        <v>32</v>
      </c>
      <c r="BR38" s="74"/>
      <c r="BS38" s="698"/>
      <c r="BT38" s="699"/>
      <c r="BU38" s="699"/>
      <c r="BV38" s="699"/>
      <c r="BW38" s="699"/>
      <c r="BX38" s="699"/>
      <c r="BY38" s="699"/>
      <c r="BZ38" s="699"/>
      <c r="CA38" s="699"/>
      <c r="CB38" s="699"/>
      <c r="CC38" s="699"/>
      <c r="CD38" s="699"/>
      <c r="CE38" s="699"/>
      <c r="CF38" s="699"/>
      <c r="CG38" s="700"/>
      <c r="CH38" s="701"/>
      <c r="CI38" s="693"/>
      <c r="CJ38" s="693"/>
      <c r="CK38" s="693"/>
      <c r="CL38" s="702"/>
      <c r="CM38" s="701"/>
      <c r="CN38" s="693"/>
      <c r="CO38" s="693"/>
      <c r="CP38" s="693"/>
      <c r="CQ38" s="702"/>
      <c r="CR38" s="701"/>
      <c r="CS38" s="693"/>
      <c r="CT38" s="693"/>
      <c r="CU38" s="693"/>
      <c r="CV38" s="702"/>
      <c r="CW38" s="701"/>
      <c r="CX38" s="693"/>
      <c r="CY38" s="693"/>
      <c r="CZ38" s="693"/>
      <c r="DA38" s="702"/>
      <c r="DB38" s="701"/>
      <c r="DC38" s="693"/>
      <c r="DD38" s="693"/>
      <c r="DE38" s="693"/>
      <c r="DF38" s="702"/>
      <c r="DG38" s="701"/>
      <c r="DH38" s="693"/>
      <c r="DI38" s="693"/>
      <c r="DJ38" s="693"/>
      <c r="DK38" s="702"/>
      <c r="DL38" s="701"/>
      <c r="DM38" s="693"/>
      <c r="DN38" s="693"/>
      <c r="DO38" s="693"/>
      <c r="DP38" s="702"/>
      <c r="DQ38" s="701"/>
      <c r="DR38" s="693"/>
      <c r="DS38" s="693"/>
      <c r="DT38" s="693"/>
      <c r="DU38" s="702"/>
      <c r="DV38" s="698"/>
      <c r="DW38" s="699"/>
      <c r="DX38" s="699"/>
      <c r="DY38" s="699"/>
      <c r="DZ38" s="717"/>
      <c r="EA38" s="49"/>
    </row>
    <row r="39" spans="1:131" ht="26.25" customHeight="1" x14ac:dyDescent="0.15">
      <c r="A39" s="56">
        <v>12</v>
      </c>
      <c r="B39" s="698"/>
      <c r="C39" s="699"/>
      <c r="D39" s="699"/>
      <c r="E39" s="699"/>
      <c r="F39" s="699"/>
      <c r="G39" s="699"/>
      <c r="H39" s="699"/>
      <c r="I39" s="699"/>
      <c r="J39" s="699"/>
      <c r="K39" s="699"/>
      <c r="L39" s="699"/>
      <c r="M39" s="699"/>
      <c r="N39" s="699"/>
      <c r="O39" s="699"/>
      <c r="P39" s="700"/>
      <c r="Q39" s="689"/>
      <c r="R39" s="690"/>
      <c r="S39" s="690"/>
      <c r="T39" s="690"/>
      <c r="U39" s="690"/>
      <c r="V39" s="690"/>
      <c r="W39" s="690"/>
      <c r="X39" s="690"/>
      <c r="Y39" s="690"/>
      <c r="Z39" s="690"/>
      <c r="AA39" s="690"/>
      <c r="AB39" s="690"/>
      <c r="AC39" s="690"/>
      <c r="AD39" s="690"/>
      <c r="AE39" s="691"/>
      <c r="AF39" s="692"/>
      <c r="AG39" s="693"/>
      <c r="AH39" s="693"/>
      <c r="AI39" s="693"/>
      <c r="AJ39" s="694"/>
      <c r="AK39" s="695"/>
      <c r="AL39" s="690"/>
      <c r="AM39" s="690"/>
      <c r="AN39" s="690"/>
      <c r="AO39" s="690"/>
      <c r="AP39" s="690"/>
      <c r="AQ39" s="690"/>
      <c r="AR39" s="690"/>
      <c r="AS39" s="690"/>
      <c r="AT39" s="690"/>
      <c r="AU39" s="690"/>
      <c r="AV39" s="690"/>
      <c r="AW39" s="690"/>
      <c r="AX39" s="690"/>
      <c r="AY39" s="690"/>
      <c r="AZ39" s="744"/>
      <c r="BA39" s="744"/>
      <c r="BB39" s="744"/>
      <c r="BC39" s="744"/>
      <c r="BD39" s="744"/>
      <c r="BE39" s="696"/>
      <c r="BF39" s="696"/>
      <c r="BG39" s="696"/>
      <c r="BH39" s="696"/>
      <c r="BI39" s="697"/>
      <c r="BJ39" s="58"/>
      <c r="BK39" s="58"/>
      <c r="BL39" s="58"/>
      <c r="BM39" s="58"/>
      <c r="BN39" s="58"/>
      <c r="BO39" s="57"/>
      <c r="BP39" s="57"/>
      <c r="BQ39" s="54">
        <v>33</v>
      </c>
      <c r="BR39" s="74"/>
      <c r="BS39" s="698"/>
      <c r="BT39" s="699"/>
      <c r="BU39" s="699"/>
      <c r="BV39" s="699"/>
      <c r="BW39" s="699"/>
      <c r="BX39" s="699"/>
      <c r="BY39" s="699"/>
      <c r="BZ39" s="699"/>
      <c r="CA39" s="699"/>
      <c r="CB39" s="699"/>
      <c r="CC39" s="699"/>
      <c r="CD39" s="699"/>
      <c r="CE39" s="699"/>
      <c r="CF39" s="699"/>
      <c r="CG39" s="700"/>
      <c r="CH39" s="701"/>
      <c r="CI39" s="693"/>
      <c r="CJ39" s="693"/>
      <c r="CK39" s="693"/>
      <c r="CL39" s="702"/>
      <c r="CM39" s="701"/>
      <c r="CN39" s="693"/>
      <c r="CO39" s="693"/>
      <c r="CP39" s="693"/>
      <c r="CQ39" s="702"/>
      <c r="CR39" s="701"/>
      <c r="CS39" s="693"/>
      <c r="CT39" s="693"/>
      <c r="CU39" s="693"/>
      <c r="CV39" s="702"/>
      <c r="CW39" s="701"/>
      <c r="CX39" s="693"/>
      <c r="CY39" s="693"/>
      <c r="CZ39" s="693"/>
      <c r="DA39" s="702"/>
      <c r="DB39" s="701"/>
      <c r="DC39" s="693"/>
      <c r="DD39" s="693"/>
      <c r="DE39" s="693"/>
      <c r="DF39" s="702"/>
      <c r="DG39" s="701"/>
      <c r="DH39" s="693"/>
      <c r="DI39" s="693"/>
      <c r="DJ39" s="693"/>
      <c r="DK39" s="702"/>
      <c r="DL39" s="701"/>
      <c r="DM39" s="693"/>
      <c r="DN39" s="693"/>
      <c r="DO39" s="693"/>
      <c r="DP39" s="702"/>
      <c r="DQ39" s="701"/>
      <c r="DR39" s="693"/>
      <c r="DS39" s="693"/>
      <c r="DT39" s="693"/>
      <c r="DU39" s="702"/>
      <c r="DV39" s="698"/>
      <c r="DW39" s="699"/>
      <c r="DX39" s="699"/>
      <c r="DY39" s="699"/>
      <c r="DZ39" s="717"/>
      <c r="EA39" s="49"/>
    </row>
    <row r="40" spans="1:131" ht="26.25" customHeight="1" x14ac:dyDescent="0.15">
      <c r="A40" s="54">
        <v>13</v>
      </c>
      <c r="B40" s="698"/>
      <c r="C40" s="699"/>
      <c r="D40" s="699"/>
      <c r="E40" s="699"/>
      <c r="F40" s="699"/>
      <c r="G40" s="699"/>
      <c r="H40" s="699"/>
      <c r="I40" s="699"/>
      <c r="J40" s="699"/>
      <c r="K40" s="699"/>
      <c r="L40" s="699"/>
      <c r="M40" s="699"/>
      <c r="N40" s="699"/>
      <c r="O40" s="699"/>
      <c r="P40" s="700"/>
      <c r="Q40" s="689"/>
      <c r="R40" s="690"/>
      <c r="S40" s="690"/>
      <c r="T40" s="690"/>
      <c r="U40" s="690"/>
      <c r="V40" s="690"/>
      <c r="W40" s="690"/>
      <c r="X40" s="690"/>
      <c r="Y40" s="690"/>
      <c r="Z40" s="690"/>
      <c r="AA40" s="690"/>
      <c r="AB40" s="690"/>
      <c r="AC40" s="690"/>
      <c r="AD40" s="690"/>
      <c r="AE40" s="691"/>
      <c r="AF40" s="692"/>
      <c r="AG40" s="693"/>
      <c r="AH40" s="693"/>
      <c r="AI40" s="693"/>
      <c r="AJ40" s="694"/>
      <c r="AK40" s="695"/>
      <c r="AL40" s="690"/>
      <c r="AM40" s="690"/>
      <c r="AN40" s="690"/>
      <c r="AO40" s="690"/>
      <c r="AP40" s="690"/>
      <c r="AQ40" s="690"/>
      <c r="AR40" s="690"/>
      <c r="AS40" s="690"/>
      <c r="AT40" s="690"/>
      <c r="AU40" s="690"/>
      <c r="AV40" s="690"/>
      <c r="AW40" s="690"/>
      <c r="AX40" s="690"/>
      <c r="AY40" s="690"/>
      <c r="AZ40" s="744"/>
      <c r="BA40" s="744"/>
      <c r="BB40" s="744"/>
      <c r="BC40" s="744"/>
      <c r="BD40" s="744"/>
      <c r="BE40" s="696"/>
      <c r="BF40" s="696"/>
      <c r="BG40" s="696"/>
      <c r="BH40" s="696"/>
      <c r="BI40" s="697"/>
      <c r="BJ40" s="58"/>
      <c r="BK40" s="58"/>
      <c r="BL40" s="58"/>
      <c r="BM40" s="58"/>
      <c r="BN40" s="58"/>
      <c r="BO40" s="57"/>
      <c r="BP40" s="57"/>
      <c r="BQ40" s="54">
        <v>34</v>
      </c>
      <c r="BR40" s="74"/>
      <c r="BS40" s="698"/>
      <c r="BT40" s="699"/>
      <c r="BU40" s="699"/>
      <c r="BV40" s="699"/>
      <c r="BW40" s="699"/>
      <c r="BX40" s="699"/>
      <c r="BY40" s="699"/>
      <c r="BZ40" s="699"/>
      <c r="CA40" s="699"/>
      <c r="CB40" s="699"/>
      <c r="CC40" s="699"/>
      <c r="CD40" s="699"/>
      <c r="CE40" s="699"/>
      <c r="CF40" s="699"/>
      <c r="CG40" s="700"/>
      <c r="CH40" s="701"/>
      <c r="CI40" s="693"/>
      <c r="CJ40" s="693"/>
      <c r="CK40" s="693"/>
      <c r="CL40" s="702"/>
      <c r="CM40" s="701"/>
      <c r="CN40" s="693"/>
      <c r="CO40" s="693"/>
      <c r="CP40" s="693"/>
      <c r="CQ40" s="702"/>
      <c r="CR40" s="701"/>
      <c r="CS40" s="693"/>
      <c r="CT40" s="693"/>
      <c r="CU40" s="693"/>
      <c r="CV40" s="702"/>
      <c r="CW40" s="701"/>
      <c r="CX40" s="693"/>
      <c r="CY40" s="693"/>
      <c r="CZ40" s="693"/>
      <c r="DA40" s="702"/>
      <c r="DB40" s="701"/>
      <c r="DC40" s="693"/>
      <c r="DD40" s="693"/>
      <c r="DE40" s="693"/>
      <c r="DF40" s="702"/>
      <c r="DG40" s="701"/>
      <c r="DH40" s="693"/>
      <c r="DI40" s="693"/>
      <c r="DJ40" s="693"/>
      <c r="DK40" s="702"/>
      <c r="DL40" s="701"/>
      <c r="DM40" s="693"/>
      <c r="DN40" s="693"/>
      <c r="DO40" s="693"/>
      <c r="DP40" s="702"/>
      <c r="DQ40" s="701"/>
      <c r="DR40" s="693"/>
      <c r="DS40" s="693"/>
      <c r="DT40" s="693"/>
      <c r="DU40" s="702"/>
      <c r="DV40" s="698"/>
      <c r="DW40" s="699"/>
      <c r="DX40" s="699"/>
      <c r="DY40" s="699"/>
      <c r="DZ40" s="717"/>
      <c r="EA40" s="49"/>
    </row>
    <row r="41" spans="1:131" ht="26.25" customHeight="1" x14ac:dyDescent="0.15">
      <c r="A41" s="54">
        <v>14</v>
      </c>
      <c r="B41" s="698"/>
      <c r="C41" s="699"/>
      <c r="D41" s="699"/>
      <c r="E41" s="699"/>
      <c r="F41" s="699"/>
      <c r="G41" s="699"/>
      <c r="H41" s="699"/>
      <c r="I41" s="699"/>
      <c r="J41" s="699"/>
      <c r="K41" s="699"/>
      <c r="L41" s="699"/>
      <c r="M41" s="699"/>
      <c r="N41" s="699"/>
      <c r="O41" s="699"/>
      <c r="P41" s="700"/>
      <c r="Q41" s="689"/>
      <c r="R41" s="690"/>
      <c r="S41" s="690"/>
      <c r="T41" s="690"/>
      <c r="U41" s="690"/>
      <c r="V41" s="690"/>
      <c r="W41" s="690"/>
      <c r="X41" s="690"/>
      <c r="Y41" s="690"/>
      <c r="Z41" s="690"/>
      <c r="AA41" s="690"/>
      <c r="AB41" s="690"/>
      <c r="AC41" s="690"/>
      <c r="AD41" s="690"/>
      <c r="AE41" s="691"/>
      <c r="AF41" s="692"/>
      <c r="AG41" s="693"/>
      <c r="AH41" s="693"/>
      <c r="AI41" s="693"/>
      <c r="AJ41" s="694"/>
      <c r="AK41" s="695"/>
      <c r="AL41" s="690"/>
      <c r="AM41" s="690"/>
      <c r="AN41" s="690"/>
      <c r="AO41" s="690"/>
      <c r="AP41" s="690"/>
      <c r="AQ41" s="690"/>
      <c r="AR41" s="690"/>
      <c r="AS41" s="690"/>
      <c r="AT41" s="690"/>
      <c r="AU41" s="690"/>
      <c r="AV41" s="690"/>
      <c r="AW41" s="690"/>
      <c r="AX41" s="690"/>
      <c r="AY41" s="690"/>
      <c r="AZ41" s="744"/>
      <c r="BA41" s="744"/>
      <c r="BB41" s="744"/>
      <c r="BC41" s="744"/>
      <c r="BD41" s="744"/>
      <c r="BE41" s="696"/>
      <c r="BF41" s="696"/>
      <c r="BG41" s="696"/>
      <c r="BH41" s="696"/>
      <c r="BI41" s="697"/>
      <c r="BJ41" s="58"/>
      <c r="BK41" s="58"/>
      <c r="BL41" s="58"/>
      <c r="BM41" s="58"/>
      <c r="BN41" s="58"/>
      <c r="BO41" s="57"/>
      <c r="BP41" s="57"/>
      <c r="BQ41" s="54">
        <v>35</v>
      </c>
      <c r="BR41" s="74"/>
      <c r="BS41" s="698"/>
      <c r="BT41" s="699"/>
      <c r="BU41" s="699"/>
      <c r="BV41" s="699"/>
      <c r="BW41" s="699"/>
      <c r="BX41" s="699"/>
      <c r="BY41" s="699"/>
      <c r="BZ41" s="699"/>
      <c r="CA41" s="699"/>
      <c r="CB41" s="699"/>
      <c r="CC41" s="699"/>
      <c r="CD41" s="699"/>
      <c r="CE41" s="699"/>
      <c r="CF41" s="699"/>
      <c r="CG41" s="700"/>
      <c r="CH41" s="701"/>
      <c r="CI41" s="693"/>
      <c r="CJ41" s="693"/>
      <c r="CK41" s="693"/>
      <c r="CL41" s="702"/>
      <c r="CM41" s="701"/>
      <c r="CN41" s="693"/>
      <c r="CO41" s="693"/>
      <c r="CP41" s="693"/>
      <c r="CQ41" s="702"/>
      <c r="CR41" s="701"/>
      <c r="CS41" s="693"/>
      <c r="CT41" s="693"/>
      <c r="CU41" s="693"/>
      <c r="CV41" s="702"/>
      <c r="CW41" s="701"/>
      <c r="CX41" s="693"/>
      <c r="CY41" s="693"/>
      <c r="CZ41" s="693"/>
      <c r="DA41" s="702"/>
      <c r="DB41" s="701"/>
      <c r="DC41" s="693"/>
      <c r="DD41" s="693"/>
      <c r="DE41" s="693"/>
      <c r="DF41" s="702"/>
      <c r="DG41" s="701"/>
      <c r="DH41" s="693"/>
      <c r="DI41" s="693"/>
      <c r="DJ41" s="693"/>
      <c r="DK41" s="702"/>
      <c r="DL41" s="701"/>
      <c r="DM41" s="693"/>
      <c r="DN41" s="693"/>
      <c r="DO41" s="693"/>
      <c r="DP41" s="702"/>
      <c r="DQ41" s="701"/>
      <c r="DR41" s="693"/>
      <c r="DS41" s="693"/>
      <c r="DT41" s="693"/>
      <c r="DU41" s="702"/>
      <c r="DV41" s="698"/>
      <c r="DW41" s="699"/>
      <c r="DX41" s="699"/>
      <c r="DY41" s="699"/>
      <c r="DZ41" s="717"/>
      <c r="EA41" s="49"/>
    </row>
    <row r="42" spans="1:131" ht="26.25" customHeight="1" x14ac:dyDescent="0.15">
      <c r="A42" s="54">
        <v>15</v>
      </c>
      <c r="B42" s="698"/>
      <c r="C42" s="699"/>
      <c r="D42" s="699"/>
      <c r="E42" s="699"/>
      <c r="F42" s="699"/>
      <c r="G42" s="699"/>
      <c r="H42" s="699"/>
      <c r="I42" s="699"/>
      <c r="J42" s="699"/>
      <c r="K42" s="699"/>
      <c r="L42" s="699"/>
      <c r="M42" s="699"/>
      <c r="N42" s="699"/>
      <c r="O42" s="699"/>
      <c r="P42" s="700"/>
      <c r="Q42" s="689"/>
      <c r="R42" s="690"/>
      <c r="S42" s="690"/>
      <c r="T42" s="690"/>
      <c r="U42" s="690"/>
      <c r="V42" s="690"/>
      <c r="W42" s="690"/>
      <c r="X42" s="690"/>
      <c r="Y42" s="690"/>
      <c r="Z42" s="690"/>
      <c r="AA42" s="690"/>
      <c r="AB42" s="690"/>
      <c r="AC42" s="690"/>
      <c r="AD42" s="690"/>
      <c r="AE42" s="691"/>
      <c r="AF42" s="692"/>
      <c r="AG42" s="693"/>
      <c r="AH42" s="693"/>
      <c r="AI42" s="693"/>
      <c r="AJ42" s="694"/>
      <c r="AK42" s="695"/>
      <c r="AL42" s="690"/>
      <c r="AM42" s="690"/>
      <c r="AN42" s="690"/>
      <c r="AO42" s="690"/>
      <c r="AP42" s="690"/>
      <c r="AQ42" s="690"/>
      <c r="AR42" s="690"/>
      <c r="AS42" s="690"/>
      <c r="AT42" s="690"/>
      <c r="AU42" s="690"/>
      <c r="AV42" s="690"/>
      <c r="AW42" s="690"/>
      <c r="AX42" s="690"/>
      <c r="AY42" s="690"/>
      <c r="AZ42" s="744"/>
      <c r="BA42" s="744"/>
      <c r="BB42" s="744"/>
      <c r="BC42" s="744"/>
      <c r="BD42" s="744"/>
      <c r="BE42" s="696"/>
      <c r="BF42" s="696"/>
      <c r="BG42" s="696"/>
      <c r="BH42" s="696"/>
      <c r="BI42" s="697"/>
      <c r="BJ42" s="58"/>
      <c r="BK42" s="58"/>
      <c r="BL42" s="58"/>
      <c r="BM42" s="58"/>
      <c r="BN42" s="58"/>
      <c r="BO42" s="57"/>
      <c r="BP42" s="57"/>
      <c r="BQ42" s="54">
        <v>36</v>
      </c>
      <c r="BR42" s="74"/>
      <c r="BS42" s="698"/>
      <c r="BT42" s="699"/>
      <c r="BU42" s="699"/>
      <c r="BV42" s="699"/>
      <c r="BW42" s="699"/>
      <c r="BX42" s="699"/>
      <c r="BY42" s="699"/>
      <c r="BZ42" s="699"/>
      <c r="CA42" s="699"/>
      <c r="CB42" s="699"/>
      <c r="CC42" s="699"/>
      <c r="CD42" s="699"/>
      <c r="CE42" s="699"/>
      <c r="CF42" s="699"/>
      <c r="CG42" s="700"/>
      <c r="CH42" s="701"/>
      <c r="CI42" s="693"/>
      <c r="CJ42" s="693"/>
      <c r="CK42" s="693"/>
      <c r="CL42" s="702"/>
      <c r="CM42" s="701"/>
      <c r="CN42" s="693"/>
      <c r="CO42" s="693"/>
      <c r="CP42" s="693"/>
      <c r="CQ42" s="702"/>
      <c r="CR42" s="701"/>
      <c r="CS42" s="693"/>
      <c r="CT42" s="693"/>
      <c r="CU42" s="693"/>
      <c r="CV42" s="702"/>
      <c r="CW42" s="701"/>
      <c r="CX42" s="693"/>
      <c r="CY42" s="693"/>
      <c r="CZ42" s="693"/>
      <c r="DA42" s="702"/>
      <c r="DB42" s="701"/>
      <c r="DC42" s="693"/>
      <c r="DD42" s="693"/>
      <c r="DE42" s="693"/>
      <c r="DF42" s="702"/>
      <c r="DG42" s="701"/>
      <c r="DH42" s="693"/>
      <c r="DI42" s="693"/>
      <c r="DJ42" s="693"/>
      <c r="DK42" s="702"/>
      <c r="DL42" s="701"/>
      <c r="DM42" s="693"/>
      <c r="DN42" s="693"/>
      <c r="DO42" s="693"/>
      <c r="DP42" s="702"/>
      <c r="DQ42" s="701"/>
      <c r="DR42" s="693"/>
      <c r="DS42" s="693"/>
      <c r="DT42" s="693"/>
      <c r="DU42" s="702"/>
      <c r="DV42" s="698"/>
      <c r="DW42" s="699"/>
      <c r="DX42" s="699"/>
      <c r="DY42" s="699"/>
      <c r="DZ42" s="717"/>
      <c r="EA42" s="49"/>
    </row>
    <row r="43" spans="1:131" ht="26.25" customHeight="1" x14ac:dyDescent="0.15">
      <c r="A43" s="54">
        <v>16</v>
      </c>
      <c r="B43" s="698"/>
      <c r="C43" s="699"/>
      <c r="D43" s="699"/>
      <c r="E43" s="699"/>
      <c r="F43" s="699"/>
      <c r="G43" s="699"/>
      <c r="H43" s="699"/>
      <c r="I43" s="699"/>
      <c r="J43" s="699"/>
      <c r="K43" s="699"/>
      <c r="L43" s="699"/>
      <c r="M43" s="699"/>
      <c r="N43" s="699"/>
      <c r="O43" s="699"/>
      <c r="P43" s="700"/>
      <c r="Q43" s="689"/>
      <c r="R43" s="690"/>
      <c r="S43" s="690"/>
      <c r="T43" s="690"/>
      <c r="U43" s="690"/>
      <c r="V43" s="690"/>
      <c r="W43" s="690"/>
      <c r="X43" s="690"/>
      <c r="Y43" s="690"/>
      <c r="Z43" s="690"/>
      <c r="AA43" s="690"/>
      <c r="AB43" s="690"/>
      <c r="AC43" s="690"/>
      <c r="AD43" s="690"/>
      <c r="AE43" s="691"/>
      <c r="AF43" s="692"/>
      <c r="AG43" s="693"/>
      <c r="AH43" s="693"/>
      <c r="AI43" s="693"/>
      <c r="AJ43" s="694"/>
      <c r="AK43" s="695"/>
      <c r="AL43" s="690"/>
      <c r="AM43" s="690"/>
      <c r="AN43" s="690"/>
      <c r="AO43" s="690"/>
      <c r="AP43" s="690"/>
      <c r="AQ43" s="690"/>
      <c r="AR43" s="690"/>
      <c r="AS43" s="690"/>
      <c r="AT43" s="690"/>
      <c r="AU43" s="690"/>
      <c r="AV43" s="690"/>
      <c r="AW43" s="690"/>
      <c r="AX43" s="690"/>
      <c r="AY43" s="690"/>
      <c r="AZ43" s="744"/>
      <c r="BA43" s="744"/>
      <c r="BB43" s="744"/>
      <c r="BC43" s="744"/>
      <c r="BD43" s="744"/>
      <c r="BE43" s="696"/>
      <c r="BF43" s="696"/>
      <c r="BG43" s="696"/>
      <c r="BH43" s="696"/>
      <c r="BI43" s="697"/>
      <c r="BJ43" s="58"/>
      <c r="BK43" s="58"/>
      <c r="BL43" s="58"/>
      <c r="BM43" s="58"/>
      <c r="BN43" s="58"/>
      <c r="BO43" s="57"/>
      <c r="BP43" s="57"/>
      <c r="BQ43" s="54">
        <v>37</v>
      </c>
      <c r="BR43" s="74"/>
      <c r="BS43" s="698"/>
      <c r="BT43" s="699"/>
      <c r="BU43" s="699"/>
      <c r="BV43" s="699"/>
      <c r="BW43" s="699"/>
      <c r="BX43" s="699"/>
      <c r="BY43" s="699"/>
      <c r="BZ43" s="699"/>
      <c r="CA43" s="699"/>
      <c r="CB43" s="699"/>
      <c r="CC43" s="699"/>
      <c r="CD43" s="699"/>
      <c r="CE43" s="699"/>
      <c r="CF43" s="699"/>
      <c r="CG43" s="700"/>
      <c r="CH43" s="701"/>
      <c r="CI43" s="693"/>
      <c r="CJ43" s="693"/>
      <c r="CK43" s="693"/>
      <c r="CL43" s="702"/>
      <c r="CM43" s="701"/>
      <c r="CN43" s="693"/>
      <c r="CO43" s="693"/>
      <c r="CP43" s="693"/>
      <c r="CQ43" s="702"/>
      <c r="CR43" s="701"/>
      <c r="CS43" s="693"/>
      <c r="CT43" s="693"/>
      <c r="CU43" s="693"/>
      <c r="CV43" s="702"/>
      <c r="CW43" s="701"/>
      <c r="CX43" s="693"/>
      <c r="CY43" s="693"/>
      <c r="CZ43" s="693"/>
      <c r="DA43" s="702"/>
      <c r="DB43" s="701"/>
      <c r="DC43" s="693"/>
      <c r="DD43" s="693"/>
      <c r="DE43" s="693"/>
      <c r="DF43" s="702"/>
      <c r="DG43" s="701"/>
      <c r="DH43" s="693"/>
      <c r="DI43" s="693"/>
      <c r="DJ43" s="693"/>
      <c r="DK43" s="702"/>
      <c r="DL43" s="701"/>
      <c r="DM43" s="693"/>
      <c r="DN43" s="693"/>
      <c r="DO43" s="693"/>
      <c r="DP43" s="702"/>
      <c r="DQ43" s="701"/>
      <c r="DR43" s="693"/>
      <c r="DS43" s="693"/>
      <c r="DT43" s="693"/>
      <c r="DU43" s="702"/>
      <c r="DV43" s="698"/>
      <c r="DW43" s="699"/>
      <c r="DX43" s="699"/>
      <c r="DY43" s="699"/>
      <c r="DZ43" s="717"/>
      <c r="EA43" s="49"/>
    </row>
    <row r="44" spans="1:131" ht="26.25" customHeight="1" x14ac:dyDescent="0.15">
      <c r="A44" s="54">
        <v>17</v>
      </c>
      <c r="B44" s="698"/>
      <c r="C44" s="699"/>
      <c r="D44" s="699"/>
      <c r="E44" s="699"/>
      <c r="F44" s="699"/>
      <c r="G44" s="699"/>
      <c r="H44" s="699"/>
      <c r="I44" s="699"/>
      <c r="J44" s="699"/>
      <c r="K44" s="699"/>
      <c r="L44" s="699"/>
      <c r="M44" s="699"/>
      <c r="N44" s="699"/>
      <c r="O44" s="699"/>
      <c r="P44" s="700"/>
      <c r="Q44" s="689"/>
      <c r="R44" s="690"/>
      <c r="S44" s="690"/>
      <c r="T44" s="690"/>
      <c r="U44" s="690"/>
      <c r="V44" s="690"/>
      <c r="W44" s="690"/>
      <c r="X44" s="690"/>
      <c r="Y44" s="690"/>
      <c r="Z44" s="690"/>
      <c r="AA44" s="690"/>
      <c r="AB44" s="690"/>
      <c r="AC44" s="690"/>
      <c r="AD44" s="690"/>
      <c r="AE44" s="691"/>
      <c r="AF44" s="692"/>
      <c r="AG44" s="693"/>
      <c r="AH44" s="693"/>
      <c r="AI44" s="693"/>
      <c r="AJ44" s="694"/>
      <c r="AK44" s="695"/>
      <c r="AL44" s="690"/>
      <c r="AM44" s="690"/>
      <c r="AN44" s="690"/>
      <c r="AO44" s="690"/>
      <c r="AP44" s="690"/>
      <c r="AQ44" s="690"/>
      <c r="AR44" s="690"/>
      <c r="AS44" s="690"/>
      <c r="AT44" s="690"/>
      <c r="AU44" s="690"/>
      <c r="AV44" s="690"/>
      <c r="AW44" s="690"/>
      <c r="AX44" s="690"/>
      <c r="AY44" s="690"/>
      <c r="AZ44" s="744"/>
      <c r="BA44" s="744"/>
      <c r="BB44" s="744"/>
      <c r="BC44" s="744"/>
      <c r="BD44" s="744"/>
      <c r="BE44" s="696"/>
      <c r="BF44" s="696"/>
      <c r="BG44" s="696"/>
      <c r="BH44" s="696"/>
      <c r="BI44" s="697"/>
      <c r="BJ44" s="58"/>
      <c r="BK44" s="58"/>
      <c r="BL44" s="58"/>
      <c r="BM44" s="58"/>
      <c r="BN44" s="58"/>
      <c r="BO44" s="57"/>
      <c r="BP44" s="57"/>
      <c r="BQ44" s="54">
        <v>38</v>
      </c>
      <c r="BR44" s="74"/>
      <c r="BS44" s="698"/>
      <c r="BT44" s="699"/>
      <c r="BU44" s="699"/>
      <c r="BV44" s="699"/>
      <c r="BW44" s="699"/>
      <c r="BX44" s="699"/>
      <c r="BY44" s="699"/>
      <c r="BZ44" s="699"/>
      <c r="CA44" s="699"/>
      <c r="CB44" s="699"/>
      <c r="CC44" s="699"/>
      <c r="CD44" s="699"/>
      <c r="CE44" s="699"/>
      <c r="CF44" s="699"/>
      <c r="CG44" s="700"/>
      <c r="CH44" s="701"/>
      <c r="CI44" s="693"/>
      <c r="CJ44" s="693"/>
      <c r="CK44" s="693"/>
      <c r="CL44" s="702"/>
      <c r="CM44" s="701"/>
      <c r="CN44" s="693"/>
      <c r="CO44" s="693"/>
      <c r="CP44" s="693"/>
      <c r="CQ44" s="702"/>
      <c r="CR44" s="701"/>
      <c r="CS44" s="693"/>
      <c r="CT44" s="693"/>
      <c r="CU44" s="693"/>
      <c r="CV44" s="702"/>
      <c r="CW44" s="701"/>
      <c r="CX44" s="693"/>
      <c r="CY44" s="693"/>
      <c r="CZ44" s="693"/>
      <c r="DA44" s="702"/>
      <c r="DB44" s="701"/>
      <c r="DC44" s="693"/>
      <c r="DD44" s="693"/>
      <c r="DE44" s="693"/>
      <c r="DF44" s="702"/>
      <c r="DG44" s="701"/>
      <c r="DH44" s="693"/>
      <c r="DI44" s="693"/>
      <c r="DJ44" s="693"/>
      <c r="DK44" s="702"/>
      <c r="DL44" s="701"/>
      <c r="DM44" s="693"/>
      <c r="DN44" s="693"/>
      <c r="DO44" s="693"/>
      <c r="DP44" s="702"/>
      <c r="DQ44" s="701"/>
      <c r="DR44" s="693"/>
      <c r="DS44" s="693"/>
      <c r="DT44" s="693"/>
      <c r="DU44" s="702"/>
      <c r="DV44" s="698"/>
      <c r="DW44" s="699"/>
      <c r="DX44" s="699"/>
      <c r="DY44" s="699"/>
      <c r="DZ44" s="717"/>
      <c r="EA44" s="49"/>
    </row>
    <row r="45" spans="1:131" ht="26.25" customHeight="1" x14ac:dyDescent="0.15">
      <c r="A45" s="54">
        <v>18</v>
      </c>
      <c r="B45" s="698"/>
      <c r="C45" s="699"/>
      <c r="D45" s="699"/>
      <c r="E45" s="699"/>
      <c r="F45" s="699"/>
      <c r="G45" s="699"/>
      <c r="H45" s="699"/>
      <c r="I45" s="699"/>
      <c r="J45" s="699"/>
      <c r="K45" s="699"/>
      <c r="L45" s="699"/>
      <c r="M45" s="699"/>
      <c r="N45" s="699"/>
      <c r="O45" s="699"/>
      <c r="P45" s="700"/>
      <c r="Q45" s="689"/>
      <c r="R45" s="690"/>
      <c r="S45" s="690"/>
      <c r="T45" s="690"/>
      <c r="U45" s="690"/>
      <c r="V45" s="690"/>
      <c r="W45" s="690"/>
      <c r="X45" s="690"/>
      <c r="Y45" s="690"/>
      <c r="Z45" s="690"/>
      <c r="AA45" s="690"/>
      <c r="AB45" s="690"/>
      <c r="AC45" s="690"/>
      <c r="AD45" s="690"/>
      <c r="AE45" s="691"/>
      <c r="AF45" s="692"/>
      <c r="AG45" s="693"/>
      <c r="AH45" s="693"/>
      <c r="AI45" s="693"/>
      <c r="AJ45" s="694"/>
      <c r="AK45" s="695"/>
      <c r="AL45" s="690"/>
      <c r="AM45" s="690"/>
      <c r="AN45" s="690"/>
      <c r="AO45" s="690"/>
      <c r="AP45" s="690"/>
      <c r="AQ45" s="690"/>
      <c r="AR45" s="690"/>
      <c r="AS45" s="690"/>
      <c r="AT45" s="690"/>
      <c r="AU45" s="690"/>
      <c r="AV45" s="690"/>
      <c r="AW45" s="690"/>
      <c r="AX45" s="690"/>
      <c r="AY45" s="690"/>
      <c r="AZ45" s="744"/>
      <c r="BA45" s="744"/>
      <c r="BB45" s="744"/>
      <c r="BC45" s="744"/>
      <c r="BD45" s="744"/>
      <c r="BE45" s="696"/>
      <c r="BF45" s="696"/>
      <c r="BG45" s="696"/>
      <c r="BH45" s="696"/>
      <c r="BI45" s="697"/>
      <c r="BJ45" s="58"/>
      <c r="BK45" s="58"/>
      <c r="BL45" s="58"/>
      <c r="BM45" s="58"/>
      <c r="BN45" s="58"/>
      <c r="BO45" s="57"/>
      <c r="BP45" s="57"/>
      <c r="BQ45" s="54">
        <v>39</v>
      </c>
      <c r="BR45" s="74"/>
      <c r="BS45" s="698"/>
      <c r="BT45" s="699"/>
      <c r="BU45" s="699"/>
      <c r="BV45" s="699"/>
      <c r="BW45" s="699"/>
      <c r="BX45" s="699"/>
      <c r="BY45" s="699"/>
      <c r="BZ45" s="699"/>
      <c r="CA45" s="699"/>
      <c r="CB45" s="699"/>
      <c r="CC45" s="699"/>
      <c r="CD45" s="699"/>
      <c r="CE45" s="699"/>
      <c r="CF45" s="699"/>
      <c r="CG45" s="700"/>
      <c r="CH45" s="701"/>
      <c r="CI45" s="693"/>
      <c r="CJ45" s="693"/>
      <c r="CK45" s="693"/>
      <c r="CL45" s="702"/>
      <c r="CM45" s="701"/>
      <c r="CN45" s="693"/>
      <c r="CO45" s="693"/>
      <c r="CP45" s="693"/>
      <c r="CQ45" s="702"/>
      <c r="CR45" s="701"/>
      <c r="CS45" s="693"/>
      <c r="CT45" s="693"/>
      <c r="CU45" s="693"/>
      <c r="CV45" s="702"/>
      <c r="CW45" s="701"/>
      <c r="CX45" s="693"/>
      <c r="CY45" s="693"/>
      <c r="CZ45" s="693"/>
      <c r="DA45" s="702"/>
      <c r="DB45" s="701"/>
      <c r="DC45" s="693"/>
      <c r="DD45" s="693"/>
      <c r="DE45" s="693"/>
      <c r="DF45" s="702"/>
      <c r="DG45" s="701"/>
      <c r="DH45" s="693"/>
      <c r="DI45" s="693"/>
      <c r="DJ45" s="693"/>
      <c r="DK45" s="702"/>
      <c r="DL45" s="701"/>
      <c r="DM45" s="693"/>
      <c r="DN45" s="693"/>
      <c r="DO45" s="693"/>
      <c r="DP45" s="702"/>
      <c r="DQ45" s="701"/>
      <c r="DR45" s="693"/>
      <c r="DS45" s="693"/>
      <c r="DT45" s="693"/>
      <c r="DU45" s="702"/>
      <c r="DV45" s="698"/>
      <c r="DW45" s="699"/>
      <c r="DX45" s="699"/>
      <c r="DY45" s="699"/>
      <c r="DZ45" s="717"/>
      <c r="EA45" s="49"/>
    </row>
    <row r="46" spans="1:131" ht="26.25" customHeight="1" x14ac:dyDescent="0.15">
      <c r="A46" s="54">
        <v>19</v>
      </c>
      <c r="B46" s="698"/>
      <c r="C46" s="699"/>
      <c r="D46" s="699"/>
      <c r="E46" s="699"/>
      <c r="F46" s="699"/>
      <c r="G46" s="699"/>
      <c r="H46" s="699"/>
      <c r="I46" s="699"/>
      <c r="J46" s="699"/>
      <c r="K46" s="699"/>
      <c r="L46" s="699"/>
      <c r="M46" s="699"/>
      <c r="N46" s="699"/>
      <c r="O46" s="699"/>
      <c r="P46" s="700"/>
      <c r="Q46" s="689"/>
      <c r="R46" s="690"/>
      <c r="S46" s="690"/>
      <c r="T46" s="690"/>
      <c r="U46" s="690"/>
      <c r="V46" s="690"/>
      <c r="W46" s="690"/>
      <c r="X46" s="690"/>
      <c r="Y46" s="690"/>
      <c r="Z46" s="690"/>
      <c r="AA46" s="690"/>
      <c r="AB46" s="690"/>
      <c r="AC46" s="690"/>
      <c r="AD46" s="690"/>
      <c r="AE46" s="691"/>
      <c r="AF46" s="692"/>
      <c r="AG46" s="693"/>
      <c r="AH46" s="693"/>
      <c r="AI46" s="693"/>
      <c r="AJ46" s="694"/>
      <c r="AK46" s="695"/>
      <c r="AL46" s="690"/>
      <c r="AM46" s="690"/>
      <c r="AN46" s="690"/>
      <c r="AO46" s="690"/>
      <c r="AP46" s="690"/>
      <c r="AQ46" s="690"/>
      <c r="AR46" s="690"/>
      <c r="AS46" s="690"/>
      <c r="AT46" s="690"/>
      <c r="AU46" s="690"/>
      <c r="AV46" s="690"/>
      <c r="AW46" s="690"/>
      <c r="AX46" s="690"/>
      <c r="AY46" s="690"/>
      <c r="AZ46" s="744"/>
      <c r="BA46" s="744"/>
      <c r="BB46" s="744"/>
      <c r="BC46" s="744"/>
      <c r="BD46" s="744"/>
      <c r="BE46" s="696"/>
      <c r="BF46" s="696"/>
      <c r="BG46" s="696"/>
      <c r="BH46" s="696"/>
      <c r="BI46" s="697"/>
      <c r="BJ46" s="58"/>
      <c r="BK46" s="58"/>
      <c r="BL46" s="58"/>
      <c r="BM46" s="58"/>
      <c r="BN46" s="58"/>
      <c r="BO46" s="57"/>
      <c r="BP46" s="57"/>
      <c r="BQ46" s="54">
        <v>40</v>
      </c>
      <c r="BR46" s="74"/>
      <c r="BS46" s="698"/>
      <c r="BT46" s="699"/>
      <c r="BU46" s="699"/>
      <c r="BV46" s="699"/>
      <c r="BW46" s="699"/>
      <c r="BX46" s="699"/>
      <c r="BY46" s="699"/>
      <c r="BZ46" s="699"/>
      <c r="CA46" s="699"/>
      <c r="CB46" s="699"/>
      <c r="CC46" s="699"/>
      <c r="CD46" s="699"/>
      <c r="CE46" s="699"/>
      <c r="CF46" s="699"/>
      <c r="CG46" s="700"/>
      <c r="CH46" s="701"/>
      <c r="CI46" s="693"/>
      <c r="CJ46" s="693"/>
      <c r="CK46" s="693"/>
      <c r="CL46" s="702"/>
      <c r="CM46" s="701"/>
      <c r="CN46" s="693"/>
      <c r="CO46" s="693"/>
      <c r="CP46" s="693"/>
      <c r="CQ46" s="702"/>
      <c r="CR46" s="701"/>
      <c r="CS46" s="693"/>
      <c r="CT46" s="693"/>
      <c r="CU46" s="693"/>
      <c r="CV46" s="702"/>
      <c r="CW46" s="701"/>
      <c r="CX46" s="693"/>
      <c r="CY46" s="693"/>
      <c r="CZ46" s="693"/>
      <c r="DA46" s="702"/>
      <c r="DB46" s="701"/>
      <c r="DC46" s="693"/>
      <c r="DD46" s="693"/>
      <c r="DE46" s="693"/>
      <c r="DF46" s="702"/>
      <c r="DG46" s="701"/>
      <c r="DH46" s="693"/>
      <c r="DI46" s="693"/>
      <c r="DJ46" s="693"/>
      <c r="DK46" s="702"/>
      <c r="DL46" s="701"/>
      <c r="DM46" s="693"/>
      <c r="DN46" s="693"/>
      <c r="DO46" s="693"/>
      <c r="DP46" s="702"/>
      <c r="DQ46" s="701"/>
      <c r="DR46" s="693"/>
      <c r="DS46" s="693"/>
      <c r="DT46" s="693"/>
      <c r="DU46" s="702"/>
      <c r="DV46" s="698"/>
      <c r="DW46" s="699"/>
      <c r="DX46" s="699"/>
      <c r="DY46" s="699"/>
      <c r="DZ46" s="717"/>
      <c r="EA46" s="49"/>
    </row>
    <row r="47" spans="1:131" ht="26.25" customHeight="1" x14ac:dyDescent="0.15">
      <c r="A47" s="54">
        <v>20</v>
      </c>
      <c r="B47" s="698"/>
      <c r="C47" s="699"/>
      <c r="D47" s="699"/>
      <c r="E47" s="699"/>
      <c r="F47" s="699"/>
      <c r="G47" s="699"/>
      <c r="H47" s="699"/>
      <c r="I47" s="699"/>
      <c r="J47" s="699"/>
      <c r="K47" s="699"/>
      <c r="L47" s="699"/>
      <c r="M47" s="699"/>
      <c r="N47" s="699"/>
      <c r="O47" s="699"/>
      <c r="P47" s="700"/>
      <c r="Q47" s="689"/>
      <c r="R47" s="690"/>
      <c r="S47" s="690"/>
      <c r="T47" s="690"/>
      <c r="U47" s="690"/>
      <c r="V47" s="690"/>
      <c r="W47" s="690"/>
      <c r="X47" s="690"/>
      <c r="Y47" s="690"/>
      <c r="Z47" s="690"/>
      <c r="AA47" s="690"/>
      <c r="AB47" s="690"/>
      <c r="AC47" s="690"/>
      <c r="AD47" s="690"/>
      <c r="AE47" s="691"/>
      <c r="AF47" s="692"/>
      <c r="AG47" s="693"/>
      <c r="AH47" s="693"/>
      <c r="AI47" s="693"/>
      <c r="AJ47" s="694"/>
      <c r="AK47" s="695"/>
      <c r="AL47" s="690"/>
      <c r="AM47" s="690"/>
      <c r="AN47" s="690"/>
      <c r="AO47" s="690"/>
      <c r="AP47" s="690"/>
      <c r="AQ47" s="690"/>
      <c r="AR47" s="690"/>
      <c r="AS47" s="690"/>
      <c r="AT47" s="690"/>
      <c r="AU47" s="690"/>
      <c r="AV47" s="690"/>
      <c r="AW47" s="690"/>
      <c r="AX47" s="690"/>
      <c r="AY47" s="690"/>
      <c r="AZ47" s="744"/>
      <c r="BA47" s="744"/>
      <c r="BB47" s="744"/>
      <c r="BC47" s="744"/>
      <c r="BD47" s="744"/>
      <c r="BE47" s="696"/>
      <c r="BF47" s="696"/>
      <c r="BG47" s="696"/>
      <c r="BH47" s="696"/>
      <c r="BI47" s="697"/>
      <c r="BJ47" s="58"/>
      <c r="BK47" s="58"/>
      <c r="BL47" s="58"/>
      <c r="BM47" s="58"/>
      <c r="BN47" s="58"/>
      <c r="BO47" s="57"/>
      <c r="BP47" s="57"/>
      <c r="BQ47" s="54">
        <v>41</v>
      </c>
      <c r="BR47" s="74"/>
      <c r="BS47" s="698"/>
      <c r="BT47" s="699"/>
      <c r="BU47" s="699"/>
      <c r="BV47" s="699"/>
      <c r="BW47" s="699"/>
      <c r="BX47" s="699"/>
      <c r="BY47" s="699"/>
      <c r="BZ47" s="699"/>
      <c r="CA47" s="699"/>
      <c r="CB47" s="699"/>
      <c r="CC47" s="699"/>
      <c r="CD47" s="699"/>
      <c r="CE47" s="699"/>
      <c r="CF47" s="699"/>
      <c r="CG47" s="700"/>
      <c r="CH47" s="701"/>
      <c r="CI47" s="693"/>
      <c r="CJ47" s="693"/>
      <c r="CK47" s="693"/>
      <c r="CL47" s="702"/>
      <c r="CM47" s="701"/>
      <c r="CN47" s="693"/>
      <c r="CO47" s="693"/>
      <c r="CP47" s="693"/>
      <c r="CQ47" s="702"/>
      <c r="CR47" s="701"/>
      <c r="CS47" s="693"/>
      <c r="CT47" s="693"/>
      <c r="CU47" s="693"/>
      <c r="CV47" s="702"/>
      <c r="CW47" s="701"/>
      <c r="CX47" s="693"/>
      <c r="CY47" s="693"/>
      <c r="CZ47" s="693"/>
      <c r="DA47" s="702"/>
      <c r="DB47" s="701"/>
      <c r="DC47" s="693"/>
      <c r="DD47" s="693"/>
      <c r="DE47" s="693"/>
      <c r="DF47" s="702"/>
      <c r="DG47" s="701"/>
      <c r="DH47" s="693"/>
      <c r="DI47" s="693"/>
      <c r="DJ47" s="693"/>
      <c r="DK47" s="702"/>
      <c r="DL47" s="701"/>
      <c r="DM47" s="693"/>
      <c r="DN47" s="693"/>
      <c r="DO47" s="693"/>
      <c r="DP47" s="702"/>
      <c r="DQ47" s="701"/>
      <c r="DR47" s="693"/>
      <c r="DS47" s="693"/>
      <c r="DT47" s="693"/>
      <c r="DU47" s="702"/>
      <c r="DV47" s="698"/>
      <c r="DW47" s="699"/>
      <c r="DX47" s="699"/>
      <c r="DY47" s="699"/>
      <c r="DZ47" s="717"/>
      <c r="EA47" s="49"/>
    </row>
    <row r="48" spans="1:131" ht="26.25" customHeight="1" x14ac:dyDescent="0.15">
      <c r="A48" s="54">
        <v>21</v>
      </c>
      <c r="B48" s="698"/>
      <c r="C48" s="699"/>
      <c r="D48" s="699"/>
      <c r="E48" s="699"/>
      <c r="F48" s="699"/>
      <c r="G48" s="699"/>
      <c r="H48" s="699"/>
      <c r="I48" s="699"/>
      <c r="J48" s="699"/>
      <c r="K48" s="699"/>
      <c r="L48" s="699"/>
      <c r="M48" s="699"/>
      <c r="N48" s="699"/>
      <c r="O48" s="699"/>
      <c r="P48" s="700"/>
      <c r="Q48" s="689"/>
      <c r="R48" s="690"/>
      <c r="S48" s="690"/>
      <c r="T48" s="690"/>
      <c r="U48" s="690"/>
      <c r="V48" s="690"/>
      <c r="W48" s="690"/>
      <c r="X48" s="690"/>
      <c r="Y48" s="690"/>
      <c r="Z48" s="690"/>
      <c r="AA48" s="690"/>
      <c r="AB48" s="690"/>
      <c r="AC48" s="690"/>
      <c r="AD48" s="690"/>
      <c r="AE48" s="691"/>
      <c r="AF48" s="692"/>
      <c r="AG48" s="693"/>
      <c r="AH48" s="693"/>
      <c r="AI48" s="693"/>
      <c r="AJ48" s="694"/>
      <c r="AK48" s="695"/>
      <c r="AL48" s="690"/>
      <c r="AM48" s="690"/>
      <c r="AN48" s="690"/>
      <c r="AO48" s="690"/>
      <c r="AP48" s="690"/>
      <c r="AQ48" s="690"/>
      <c r="AR48" s="690"/>
      <c r="AS48" s="690"/>
      <c r="AT48" s="690"/>
      <c r="AU48" s="690"/>
      <c r="AV48" s="690"/>
      <c r="AW48" s="690"/>
      <c r="AX48" s="690"/>
      <c r="AY48" s="690"/>
      <c r="AZ48" s="744"/>
      <c r="BA48" s="744"/>
      <c r="BB48" s="744"/>
      <c r="BC48" s="744"/>
      <c r="BD48" s="744"/>
      <c r="BE48" s="696"/>
      <c r="BF48" s="696"/>
      <c r="BG48" s="696"/>
      <c r="BH48" s="696"/>
      <c r="BI48" s="697"/>
      <c r="BJ48" s="58"/>
      <c r="BK48" s="58"/>
      <c r="BL48" s="58"/>
      <c r="BM48" s="58"/>
      <c r="BN48" s="58"/>
      <c r="BO48" s="57"/>
      <c r="BP48" s="57"/>
      <c r="BQ48" s="54">
        <v>42</v>
      </c>
      <c r="BR48" s="74"/>
      <c r="BS48" s="698"/>
      <c r="BT48" s="699"/>
      <c r="BU48" s="699"/>
      <c r="BV48" s="699"/>
      <c r="BW48" s="699"/>
      <c r="BX48" s="699"/>
      <c r="BY48" s="699"/>
      <c r="BZ48" s="699"/>
      <c r="CA48" s="699"/>
      <c r="CB48" s="699"/>
      <c r="CC48" s="699"/>
      <c r="CD48" s="699"/>
      <c r="CE48" s="699"/>
      <c r="CF48" s="699"/>
      <c r="CG48" s="700"/>
      <c r="CH48" s="701"/>
      <c r="CI48" s="693"/>
      <c r="CJ48" s="693"/>
      <c r="CK48" s="693"/>
      <c r="CL48" s="702"/>
      <c r="CM48" s="701"/>
      <c r="CN48" s="693"/>
      <c r="CO48" s="693"/>
      <c r="CP48" s="693"/>
      <c r="CQ48" s="702"/>
      <c r="CR48" s="701"/>
      <c r="CS48" s="693"/>
      <c r="CT48" s="693"/>
      <c r="CU48" s="693"/>
      <c r="CV48" s="702"/>
      <c r="CW48" s="701"/>
      <c r="CX48" s="693"/>
      <c r="CY48" s="693"/>
      <c r="CZ48" s="693"/>
      <c r="DA48" s="702"/>
      <c r="DB48" s="701"/>
      <c r="DC48" s="693"/>
      <c r="DD48" s="693"/>
      <c r="DE48" s="693"/>
      <c r="DF48" s="702"/>
      <c r="DG48" s="701"/>
      <c r="DH48" s="693"/>
      <c r="DI48" s="693"/>
      <c r="DJ48" s="693"/>
      <c r="DK48" s="702"/>
      <c r="DL48" s="701"/>
      <c r="DM48" s="693"/>
      <c r="DN48" s="693"/>
      <c r="DO48" s="693"/>
      <c r="DP48" s="702"/>
      <c r="DQ48" s="701"/>
      <c r="DR48" s="693"/>
      <c r="DS48" s="693"/>
      <c r="DT48" s="693"/>
      <c r="DU48" s="702"/>
      <c r="DV48" s="698"/>
      <c r="DW48" s="699"/>
      <c r="DX48" s="699"/>
      <c r="DY48" s="699"/>
      <c r="DZ48" s="717"/>
      <c r="EA48" s="49"/>
    </row>
    <row r="49" spans="1:131" ht="26.25" customHeight="1" x14ac:dyDescent="0.15">
      <c r="A49" s="54">
        <v>22</v>
      </c>
      <c r="B49" s="698"/>
      <c r="C49" s="699"/>
      <c r="D49" s="699"/>
      <c r="E49" s="699"/>
      <c r="F49" s="699"/>
      <c r="G49" s="699"/>
      <c r="H49" s="699"/>
      <c r="I49" s="699"/>
      <c r="J49" s="699"/>
      <c r="K49" s="699"/>
      <c r="L49" s="699"/>
      <c r="M49" s="699"/>
      <c r="N49" s="699"/>
      <c r="O49" s="699"/>
      <c r="P49" s="700"/>
      <c r="Q49" s="689"/>
      <c r="R49" s="690"/>
      <c r="S49" s="690"/>
      <c r="T49" s="690"/>
      <c r="U49" s="690"/>
      <c r="V49" s="690"/>
      <c r="W49" s="690"/>
      <c r="X49" s="690"/>
      <c r="Y49" s="690"/>
      <c r="Z49" s="690"/>
      <c r="AA49" s="690"/>
      <c r="AB49" s="690"/>
      <c r="AC49" s="690"/>
      <c r="AD49" s="690"/>
      <c r="AE49" s="691"/>
      <c r="AF49" s="692"/>
      <c r="AG49" s="693"/>
      <c r="AH49" s="693"/>
      <c r="AI49" s="693"/>
      <c r="AJ49" s="694"/>
      <c r="AK49" s="695"/>
      <c r="AL49" s="690"/>
      <c r="AM49" s="690"/>
      <c r="AN49" s="690"/>
      <c r="AO49" s="690"/>
      <c r="AP49" s="690"/>
      <c r="AQ49" s="690"/>
      <c r="AR49" s="690"/>
      <c r="AS49" s="690"/>
      <c r="AT49" s="690"/>
      <c r="AU49" s="690"/>
      <c r="AV49" s="690"/>
      <c r="AW49" s="690"/>
      <c r="AX49" s="690"/>
      <c r="AY49" s="690"/>
      <c r="AZ49" s="744"/>
      <c r="BA49" s="744"/>
      <c r="BB49" s="744"/>
      <c r="BC49" s="744"/>
      <c r="BD49" s="744"/>
      <c r="BE49" s="696"/>
      <c r="BF49" s="696"/>
      <c r="BG49" s="696"/>
      <c r="BH49" s="696"/>
      <c r="BI49" s="697"/>
      <c r="BJ49" s="58"/>
      <c r="BK49" s="58"/>
      <c r="BL49" s="58"/>
      <c r="BM49" s="58"/>
      <c r="BN49" s="58"/>
      <c r="BO49" s="57"/>
      <c r="BP49" s="57"/>
      <c r="BQ49" s="54">
        <v>43</v>
      </c>
      <c r="BR49" s="74"/>
      <c r="BS49" s="698"/>
      <c r="BT49" s="699"/>
      <c r="BU49" s="699"/>
      <c r="BV49" s="699"/>
      <c r="BW49" s="699"/>
      <c r="BX49" s="699"/>
      <c r="BY49" s="699"/>
      <c r="BZ49" s="699"/>
      <c r="CA49" s="699"/>
      <c r="CB49" s="699"/>
      <c r="CC49" s="699"/>
      <c r="CD49" s="699"/>
      <c r="CE49" s="699"/>
      <c r="CF49" s="699"/>
      <c r="CG49" s="700"/>
      <c r="CH49" s="701"/>
      <c r="CI49" s="693"/>
      <c r="CJ49" s="693"/>
      <c r="CK49" s="693"/>
      <c r="CL49" s="702"/>
      <c r="CM49" s="701"/>
      <c r="CN49" s="693"/>
      <c r="CO49" s="693"/>
      <c r="CP49" s="693"/>
      <c r="CQ49" s="702"/>
      <c r="CR49" s="701"/>
      <c r="CS49" s="693"/>
      <c r="CT49" s="693"/>
      <c r="CU49" s="693"/>
      <c r="CV49" s="702"/>
      <c r="CW49" s="701"/>
      <c r="CX49" s="693"/>
      <c r="CY49" s="693"/>
      <c r="CZ49" s="693"/>
      <c r="DA49" s="702"/>
      <c r="DB49" s="701"/>
      <c r="DC49" s="693"/>
      <c r="DD49" s="693"/>
      <c r="DE49" s="693"/>
      <c r="DF49" s="702"/>
      <c r="DG49" s="701"/>
      <c r="DH49" s="693"/>
      <c r="DI49" s="693"/>
      <c r="DJ49" s="693"/>
      <c r="DK49" s="702"/>
      <c r="DL49" s="701"/>
      <c r="DM49" s="693"/>
      <c r="DN49" s="693"/>
      <c r="DO49" s="693"/>
      <c r="DP49" s="702"/>
      <c r="DQ49" s="701"/>
      <c r="DR49" s="693"/>
      <c r="DS49" s="693"/>
      <c r="DT49" s="693"/>
      <c r="DU49" s="702"/>
      <c r="DV49" s="698"/>
      <c r="DW49" s="699"/>
      <c r="DX49" s="699"/>
      <c r="DY49" s="699"/>
      <c r="DZ49" s="717"/>
      <c r="EA49" s="49"/>
    </row>
    <row r="50" spans="1:131" ht="26.25" customHeight="1" x14ac:dyDescent="0.15">
      <c r="A50" s="54">
        <v>23</v>
      </c>
      <c r="B50" s="698"/>
      <c r="C50" s="699"/>
      <c r="D50" s="699"/>
      <c r="E50" s="699"/>
      <c r="F50" s="699"/>
      <c r="G50" s="699"/>
      <c r="H50" s="699"/>
      <c r="I50" s="699"/>
      <c r="J50" s="699"/>
      <c r="K50" s="699"/>
      <c r="L50" s="699"/>
      <c r="M50" s="699"/>
      <c r="N50" s="699"/>
      <c r="O50" s="699"/>
      <c r="P50" s="700"/>
      <c r="Q50" s="752"/>
      <c r="R50" s="753"/>
      <c r="S50" s="753"/>
      <c r="T50" s="753"/>
      <c r="U50" s="753"/>
      <c r="V50" s="753"/>
      <c r="W50" s="753"/>
      <c r="X50" s="753"/>
      <c r="Y50" s="753"/>
      <c r="Z50" s="753"/>
      <c r="AA50" s="753"/>
      <c r="AB50" s="753"/>
      <c r="AC50" s="753"/>
      <c r="AD50" s="753"/>
      <c r="AE50" s="754"/>
      <c r="AF50" s="692"/>
      <c r="AG50" s="693"/>
      <c r="AH50" s="693"/>
      <c r="AI50" s="693"/>
      <c r="AJ50" s="694"/>
      <c r="AK50" s="755"/>
      <c r="AL50" s="753"/>
      <c r="AM50" s="753"/>
      <c r="AN50" s="753"/>
      <c r="AO50" s="753"/>
      <c r="AP50" s="753"/>
      <c r="AQ50" s="753"/>
      <c r="AR50" s="753"/>
      <c r="AS50" s="753"/>
      <c r="AT50" s="753"/>
      <c r="AU50" s="753"/>
      <c r="AV50" s="753"/>
      <c r="AW50" s="753"/>
      <c r="AX50" s="753"/>
      <c r="AY50" s="753"/>
      <c r="AZ50" s="756"/>
      <c r="BA50" s="756"/>
      <c r="BB50" s="756"/>
      <c r="BC50" s="756"/>
      <c r="BD50" s="756"/>
      <c r="BE50" s="696"/>
      <c r="BF50" s="696"/>
      <c r="BG50" s="696"/>
      <c r="BH50" s="696"/>
      <c r="BI50" s="697"/>
      <c r="BJ50" s="58"/>
      <c r="BK50" s="58"/>
      <c r="BL50" s="58"/>
      <c r="BM50" s="58"/>
      <c r="BN50" s="58"/>
      <c r="BO50" s="57"/>
      <c r="BP50" s="57"/>
      <c r="BQ50" s="54">
        <v>44</v>
      </c>
      <c r="BR50" s="74"/>
      <c r="BS50" s="698"/>
      <c r="BT50" s="699"/>
      <c r="BU50" s="699"/>
      <c r="BV50" s="699"/>
      <c r="BW50" s="699"/>
      <c r="BX50" s="699"/>
      <c r="BY50" s="699"/>
      <c r="BZ50" s="699"/>
      <c r="CA50" s="699"/>
      <c r="CB50" s="699"/>
      <c r="CC50" s="699"/>
      <c r="CD50" s="699"/>
      <c r="CE50" s="699"/>
      <c r="CF50" s="699"/>
      <c r="CG50" s="700"/>
      <c r="CH50" s="701"/>
      <c r="CI50" s="693"/>
      <c r="CJ50" s="693"/>
      <c r="CK50" s="693"/>
      <c r="CL50" s="702"/>
      <c r="CM50" s="701"/>
      <c r="CN50" s="693"/>
      <c r="CO50" s="693"/>
      <c r="CP50" s="693"/>
      <c r="CQ50" s="702"/>
      <c r="CR50" s="701"/>
      <c r="CS50" s="693"/>
      <c r="CT50" s="693"/>
      <c r="CU50" s="693"/>
      <c r="CV50" s="702"/>
      <c r="CW50" s="701"/>
      <c r="CX50" s="693"/>
      <c r="CY50" s="693"/>
      <c r="CZ50" s="693"/>
      <c r="DA50" s="702"/>
      <c r="DB50" s="701"/>
      <c r="DC50" s="693"/>
      <c r="DD50" s="693"/>
      <c r="DE50" s="693"/>
      <c r="DF50" s="702"/>
      <c r="DG50" s="701"/>
      <c r="DH50" s="693"/>
      <c r="DI50" s="693"/>
      <c r="DJ50" s="693"/>
      <c r="DK50" s="702"/>
      <c r="DL50" s="701"/>
      <c r="DM50" s="693"/>
      <c r="DN50" s="693"/>
      <c r="DO50" s="693"/>
      <c r="DP50" s="702"/>
      <c r="DQ50" s="701"/>
      <c r="DR50" s="693"/>
      <c r="DS50" s="693"/>
      <c r="DT50" s="693"/>
      <c r="DU50" s="702"/>
      <c r="DV50" s="698"/>
      <c r="DW50" s="699"/>
      <c r="DX50" s="699"/>
      <c r="DY50" s="699"/>
      <c r="DZ50" s="717"/>
      <c r="EA50" s="49"/>
    </row>
    <row r="51" spans="1:131" ht="26.25" customHeight="1" x14ac:dyDescent="0.15">
      <c r="A51" s="54">
        <v>24</v>
      </c>
      <c r="B51" s="698"/>
      <c r="C51" s="699"/>
      <c r="D51" s="699"/>
      <c r="E51" s="699"/>
      <c r="F51" s="699"/>
      <c r="G51" s="699"/>
      <c r="H51" s="699"/>
      <c r="I51" s="699"/>
      <c r="J51" s="699"/>
      <c r="K51" s="699"/>
      <c r="L51" s="699"/>
      <c r="M51" s="699"/>
      <c r="N51" s="699"/>
      <c r="O51" s="699"/>
      <c r="P51" s="700"/>
      <c r="Q51" s="752"/>
      <c r="R51" s="753"/>
      <c r="S51" s="753"/>
      <c r="T51" s="753"/>
      <c r="U51" s="753"/>
      <c r="V51" s="753"/>
      <c r="W51" s="753"/>
      <c r="X51" s="753"/>
      <c r="Y51" s="753"/>
      <c r="Z51" s="753"/>
      <c r="AA51" s="753"/>
      <c r="AB51" s="753"/>
      <c r="AC51" s="753"/>
      <c r="AD51" s="753"/>
      <c r="AE51" s="754"/>
      <c r="AF51" s="692"/>
      <c r="AG51" s="693"/>
      <c r="AH51" s="693"/>
      <c r="AI51" s="693"/>
      <c r="AJ51" s="694"/>
      <c r="AK51" s="755"/>
      <c r="AL51" s="753"/>
      <c r="AM51" s="753"/>
      <c r="AN51" s="753"/>
      <c r="AO51" s="753"/>
      <c r="AP51" s="753"/>
      <c r="AQ51" s="753"/>
      <c r="AR51" s="753"/>
      <c r="AS51" s="753"/>
      <c r="AT51" s="753"/>
      <c r="AU51" s="753"/>
      <c r="AV51" s="753"/>
      <c r="AW51" s="753"/>
      <c r="AX51" s="753"/>
      <c r="AY51" s="753"/>
      <c r="AZ51" s="756"/>
      <c r="BA51" s="756"/>
      <c r="BB51" s="756"/>
      <c r="BC51" s="756"/>
      <c r="BD51" s="756"/>
      <c r="BE51" s="696"/>
      <c r="BF51" s="696"/>
      <c r="BG51" s="696"/>
      <c r="BH51" s="696"/>
      <c r="BI51" s="697"/>
      <c r="BJ51" s="58"/>
      <c r="BK51" s="58"/>
      <c r="BL51" s="58"/>
      <c r="BM51" s="58"/>
      <c r="BN51" s="58"/>
      <c r="BO51" s="57"/>
      <c r="BP51" s="57"/>
      <c r="BQ51" s="54">
        <v>45</v>
      </c>
      <c r="BR51" s="74"/>
      <c r="BS51" s="698"/>
      <c r="BT51" s="699"/>
      <c r="BU51" s="699"/>
      <c r="BV51" s="699"/>
      <c r="BW51" s="699"/>
      <c r="BX51" s="699"/>
      <c r="BY51" s="699"/>
      <c r="BZ51" s="699"/>
      <c r="CA51" s="699"/>
      <c r="CB51" s="699"/>
      <c r="CC51" s="699"/>
      <c r="CD51" s="699"/>
      <c r="CE51" s="699"/>
      <c r="CF51" s="699"/>
      <c r="CG51" s="700"/>
      <c r="CH51" s="701"/>
      <c r="CI51" s="693"/>
      <c r="CJ51" s="693"/>
      <c r="CK51" s="693"/>
      <c r="CL51" s="702"/>
      <c r="CM51" s="701"/>
      <c r="CN51" s="693"/>
      <c r="CO51" s="693"/>
      <c r="CP51" s="693"/>
      <c r="CQ51" s="702"/>
      <c r="CR51" s="701"/>
      <c r="CS51" s="693"/>
      <c r="CT51" s="693"/>
      <c r="CU51" s="693"/>
      <c r="CV51" s="702"/>
      <c r="CW51" s="701"/>
      <c r="CX51" s="693"/>
      <c r="CY51" s="693"/>
      <c r="CZ51" s="693"/>
      <c r="DA51" s="702"/>
      <c r="DB51" s="701"/>
      <c r="DC51" s="693"/>
      <c r="DD51" s="693"/>
      <c r="DE51" s="693"/>
      <c r="DF51" s="702"/>
      <c r="DG51" s="701"/>
      <c r="DH51" s="693"/>
      <c r="DI51" s="693"/>
      <c r="DJ51" s="693"/>
      <c r="DK51" s="702"/>
      <c r="DL51" s="701"/>
      <c r="DM51" s="693"/>
      <c r="DN51" s="693"/>
      <c r="DO51" s="693"/>
      <c r="DP51" s="702"/>
      <c r="DQ51" s="701"/>
      <c r="DR51" s="693"/>
      <c r="DS51" s="693"/>
      <c r="DT51" s="693"/>
      <c r="DU51" s="702"/>
      <c r="DV51" s="698"/>
      <c r="DW51" s="699"/>
      <c r="DX51" s="699"/>
      <c r="DY51" s="699"/>
      <c r="DZ51" s="717"/>
      <c r="EA51" s="49"/>
    </row>
    <row r="52" spans="1:131" ht="26.25" customHeight="1" x14ac:dyDescent="0.15">
      <c r="A52" s="54">
        <v>25</v>
      </c>
      <c r="B52" s="698"/>
      <c r="C52" s="699"/>
      <c r="D52" s="699"/>
      <c r="E52" s="699"/>
      <c r="F52" s="699"/>
      <c r="G52" s="699"/>
      <c r="H52" s="699"/>
      <c r="I52" s="699"/>
      <c r="J52" s="699"/>
      <c r="K52" s="699"/>
      <c r="L52" s="699"/>
      <c r="M52" s="699"/>
      <c r="N52" s="699"/>
      <c r="O52" s="699"/>
      <c r="P52" s="700"/>
      <c r="Q52" s="752"/>
      <c r="R52" s="753"/>
      <c r="S52" s="753"/>
      <c r="T52" s="753"/>
      <c r="U52" s="753"/>
      <c r="V52" s="753"/>
      <c r="W52" s="753"/>
      <c r="X52" s="753"/>
      <c r="Y52" s="753"/>
      <c r="Z52" s="753"/>
      <c r="AA52" s="753"/>
      <c r="AB52" s="753"/>
      <c r="AC52" s="753"/>
      <c r="AD52" s="753"/>
      <c r="AE52" s="754"/>
      <c r="AF52" s="692"/>
      <c r="AG52" s="693"/>
      <c r="AH52" s="693"/>
      <c r="AI52" s="693"/>
      <c r="AJ52" s="694"/>
      <c r="AK52" s="755"/>
      <c r="AL52" s="753"/>
      <c r="AM52" s="753"/>
      <c r="AN52" s="753"/>
      <c r="AO52" s="753"/>
      <c r="AP52" s="753"/>
      <c r="AQ52" s="753"/>
      <c r="AR52" s="753"/>
      <c r="AS52" s="753"/>
      <c r="AT52" s="753"/>
      <c r="AU52" s="753"/>
      <c r="AV52" s="753"/>
      <c r="AW52" s="753"/>
      <c r="AX52" s="753"/>
      <c r="AY52" s="753"/>
      <c r="AZ52" s="756"/>
      <c r="BA52" s="756"/>
      <c r="BB52" s="756"/>
      <c r="BC52" s="756"/>
      <c r="BD52" s="756"/>
      <c r="BE52" s="696"/>
      <c r="BF52" s="696"/>
      <c r="BG52" s="696"/>
      <c r="BH52" s="696"/>
      <c r="BI52" s="697"/>
      <c r="BJ52" s="58"/>
      <c r="BK52" s="58"/>
      <c r="BL52" s="58"/>
      <c r="BM52" s="58"/>
      <c r="BN52" s="58"/>
      <c r="BO52" s="57"/>
      <c r="BP52" s="57"/>
      <c r="BQ52" s="54">
        <v>46</v>
      </c>
      <c r="BR52" s="74"/>
      <c r="BS52" s="698"/>
      <c r="BT52" s="699"/>
      <c r="BU52" s="699"/>
      <c r="BV52" s="699"/>
      <c r="BW52" s="699"/>
      <c r="BX52" s="699"/>
      <c r="BY52" s="699"/>
      <c r="BZ52" s="699"/>
      <c r="CA52" s="699"/>
      <c r="CB52" s="699"/>
      <c r="CC52" s="699"/>
      <c r="CD52" s="699"/>
      <c r="CE52" s="699"/>
      <c r="CF52" s="699"/>
      <c r="CG52" s="700"/>
      <c r="CH52" s="701"/>
      <c r="CI52" s="693"/>
      <c r="CJ52" s="693"/>
      <c r="CK52" s="693"/>
      <c r="CL52" s="702"/>
      <c r="CM52" s="701"/>
      <c r="CN52" s="693"/>
      <c r="CO52" s="693"/>
      <c r="CP52" s="693"/>
      <c r="CQ52" s="702"/>
      <c r="CR52" s="701"/>
      <c r="CS52" s="693"/>
      <c r="CT52" s="693"/>
      <c r="CU52" s="693"/>
      <c r="CV52" s="702"/>
      <c r="CW52" s="701"/>
      <c r="CX52" s="693"/>
      <c r="CY52" s="693"/>
      <c r="CZ52" s="693"/>
      <c r="DA52" s="702"/>
      <c r="DB52" s="701"/>
      <c r="DC52" s="693"/>
      <c r="DD52" s="693"/>
      <c r="DE52" s="693"/>
      <c r="DF52" s="702"/>
      <c r="DG52" s="701"/>
      <c r="DH52" s="693"/>
      <c r="DI52" s="693"/>
      <c r="DJ52" s="693"/>
      <c r="DK52" s="702"/>
      <c r="DL52" s="701"/>
      <c r="DM52" s="693"/>
      <c r="DN52" s="693"/>
      <c r="DO52" s="693"/>
      <c r="DP52" s="702"/>
      <c r="DQ52" s="701"/>
      <c r="DR52" s="693"/>
      <c r="DS52" s="693"/>
      <c r="DT52" s="693"/>
      <c r="DU52" s="702"/>
      <c r="DV52" s="698"/>
      <c r="DW52" s="699"/>
      <c r="DX52" s="699"/>
      <c r="DY52" s="699"/>
      <c r="DZ52" s="717"/>
      <c r="EA52" s="49"/>
    </row>
    <row r="53" spans="1:131" ht="26.25" customHeight="1" x14ac:dyDescent="0.15">
      <c r="A53" s="54">
        <v>26</v>
      </c>
      <c r="B53" s="698"/>
      <c r="C53" s="699"/>
      <c r="D53" s="699"/>
      <c r="E53" s="699"/>
      <c r="F53" s="699"/>
      <c r="G53" s="699"/>
      <c r="H53" s="699"/>
      <c r="I53" s="699"/>
      <c r="J53" s="699"/>
      <c r="K53" s="699"/>
      <c r="L53" s="699"/>
      <c r="M53" s="699"/>
      <c r="N53" s="699"/>
      <c r="O53" s="699"/>
      <c r="P53" s="700"/>
      <c r="Q53" s="752"/>
      <c r="R53" s="753"/>
      <c r="S53" s="753"/>
      <c r="T53" s="753"/>
      <c r="U53" s="753"/>
      <c r="V53" s="753"/>
      <c r="W53" s="753"/>
      <c r="X53" s="753"/>
      <c r="Y53" s="753"/>
      <c r="Z53" s="753"/>
      <c r="AA53" s="753"/>
      <c r="AB53" s="753"/>
      <c r="AC53" s="753"/>
      <c r="AD53" s="753"/>
      <c r="AE53" s="754"/>
      <c r="AF53" s="692"/>
      <c r="AG53" s="693"/>
      <c r="AH53" s="693"/>
      <c r="AI53" s="693"/>
      <c r="AJ53" s="694"/>
      <c r="AK53" s="755"/>
      <c r="AL53" s="753"/>
      <c r="AM53" s="753"/>
      <c r="AN53" s="753"/>
      <c r="AO53" s="753"/>
      <c r="AP53" s="753"/>
      <c r="AQ53" s="753"/>
      <c r="AR53" s="753"/>
      <c r="AS53" s="753"/>
      <c r="AT53" s="753"/>
      <c r="AU53" s="753"/>
      <c r="AV53" s="753"/>
      <c r="AW53" s="753"/>
      <c r="AX53" s="753"/>
      <c r="AY53" s="753"/>
      <c r="AZ53" s="756"/>
      <c r="BA53" s="756"/>
      <c r="BB53" s="756"/>
      <c r="BC53" s="756"/>
      <c r="BD53" s="756"/>
      <c r="BE53" s="696"/>
      <c r="BF53" s="696"/>
      <c r="BG53" s="696"/>
      <c r="BH53" s="696"/>
      <c r="BI53" s="697"/>
      <c r="BJ53" s="58"/>
      <c r="BK53" s="58"/>
      <c r="BL53" s="58"/>
      <c r="BM53" s="58"/>
      <c r="BN53" s="58"/>
      <c r="BO53" s="57"/>
      <c r="BP53" s="57"/>
      <c r="BQ53" s="54">
        <v>47</v>
      </c>
      <c r="BR53" s="74"/>
      <c r="BS53" s="698"/>
      <c r="BT53" s="699"/>
      <c r="BU53" s="699"/>
      <c r="BV53" s="699"/>
      <c r="BW53" s="699"/>
      <c r="BX53" s="699"/>
      <c r="BY53" s="699"/>
      <c r="BZ53" s="699"/>
      <c r="CA53" s="699"/>
      <c r="CB53" s="699"/>
      <c r="CC53" s="699"/>
      <c r="CD53" s="699"/>
      <c r="CE53" s="699"/>
      <c r="CF53" s="699"/>
      <c r="CG53" s="700"/>
      <c r="CH53" s="701"/>
      <c r="CI53" s="693"/>
      <c r="CJ53" s="693"/>
      <c r="CK53" s="693"/>
      <c r="CL53" s="702"/>
      <c r="CM53" s="701"/>
      <c r="CN53" s="693"/>
      <c r="CO53" s="693"/>
      <c r="CP53" s="693"/>
      <c r="CQ53" s="702"/>
      <c r="CR53" s="701"/>
      <c r="CS53" s="693"/>
      <c r="CT53" s="693"/>
      <c r="CU53" s="693"/>
      <c r="CV53" s="702"/>
      <c r="CW53" s="701"/>
      <c r="CX53" s="693"/>
      <c r="CY53" s="693"/>
      <c r="CZ53" s="693"/>
      <c r="DA53" s="702"/>
      <c r="DB53" s="701"/>
      <c r="DC53" s="693"/>
      <c r="DD53" s="693"/>
      <c r="DE53" s="693"/>
      <c r="DF53" s="702"/>
      <c r="DG53" s="701"/>
      <c r="DH53" s="693"/>
      <c r="DI53" s="693"/>
      <c r="DJ53" s="693"/>
      <c r="DK53" s="702"/>
      <c r="DL53" s="701"/>
      <c r="DM53" s="693"/>
      <c r="DN53" s="693"/>
      <c r="DO53" s="693"/>
      <c r="DP53" s="702"/>
      <c r="DQ53" s="701"/>
      <c r="DR53" s="693"/>
      <c r="DS53" s="693"/>
      <c r="DT53" s="693"/>
      <c r="DU53" s="702"/>
      <c r="DV53" s="698"/>
      <c r="DW53" s="699"/>
      <c r="DX53" s="699"/>
      <c r="DY53" s="699"/>
      <c r="DZ53" s="717"/>
      <c r="EA53" s="49"/>
    </row>
    <row r="54" spans="1:131" ht="26.25" customHeight="1" x14ac:dyDescent="0.15">
      <c r="A54" s="54">
        <v>27</v>
      </c>
      <c r="B54" s="698"/>
      <c r="C54" s="699"/>
      <c r="D54" s="699"/>
      <c r="E54" s="699"/>
      <c r="F54" s="699"/>
      <c r="G54" s="699"/>
      <c r="H54" s="699"/>
      <c r="I54" s="699"/>
      <c r="J54" s="699"/>
      <c r="K54" s="699"/>
      <c r="L54" s="699"/>
      <c r="M54" s="699"/>
      <c r="N54" s="699"/>
      <c r="O54" s="699"/>
      <c r="P54" s="700"/>
      <c r="Q54" s="752"/>
      <c r="R54" s="753"/>
      <c r="S54" s="753"/>
      <c r="T54" s="753"/>
      <c r="U54" s="753"/>
      <c r="V54" s="753"/>
      <c r="W54" s="753"/>
      <c r="X54" s="753"/>
      <c r="Y54" s="753"/>
      <c r="Z54" s="753"/>
      <c r="AA54" s="753"/>
      <c r="AB54" s="753"/>
      <c r="AC54" s="753"/>
      <c r="AD54" s="753"/>
      <c r="AE54" s="754"/>
      <c r="AF54" s="692"/>
      <c r="AG54" s="693"/>
      <c r="AH54" s="693"/>
      <c r="AI54" s="693"/>
      <c r="AJ54" s="694"/>
      <c r="AK54" s="755"/>
      <c r="AL54" s="753"/>
      <c r="AM54" s="753"/>
      <c r="AN54" s="753"/>
      <c r="AO54" s="753"/>
      <c r="AP54" s="753"/>
      <c r="AQ54" s="753"/>
      <c r="AR54" s="753"/>
      <c r="AS54" s="753"/>
      <c r="AT54" s="753"/>
      <c r="AU54" s="753"/>
      <c r="AV54" s="753"/>
      <c r="AW54" s="753"/>
      <c r="AX54" s="753"/>
      <c r="AY54" s="753"/>
      <c r="AZ54" s="756"/>
      <c r="BA54" s="756"/>
      <c r="BB54" s="756"/>
      <c r="BC54" s="756"/>
      <c r="BD54" s="756"/>
      <c r="BE54" s="696"/>
      <c r="BF54" s="696"/>
      <c r="BG54" s="696"/>
      <c r="BH54" s="696"/>
      <c r="BI54" s="697"/>
      <c r="BJ54" s="58"/>
      <c r="BK54" s="58"/>
      <c r="BL54" s="58"/>
      <c r="BM54" s="58"/>
      <c r="BN54" s="58"/>
      <c r="BO54" s="57"/>
      <c r="BP54" s="57"/>
      <c r="BQ54" s="54">
        <v>48</v>
      </c>
      <c r="BR54" s="74"/>
      <c r="BS54" s="698"/>
      <c r="BT54" s="699"/>
      <c r="BU54" s="699"/>
      <c r="BV54" s="699"/>
      <c r="BW54" s="699"/>
      <c r="BX54" s="699"/>
      <c r="BY54" s="699"/>
      <c r="BZ54" s="699"/>
      <c r="CA54" s="699"/>
      <c r="CB54" s="699"/>
      <c r="CC54" s="699"/>
      <c r="CD54" s="699"/>
      <c r="CE54" s="699"/>
      <c r="CF54" s="699"/>
      <c r="CG54" s="700"/>
      <c r="CH54" s="701"/>
      <c r="CI54" s="693"/>
      <c r="CJ54" s="693"/>
      <c r="CK54" s="693"/>
      <c r="CL54" s="702"/>
      <c r="CM54" s="701"/>
      <c r="CN54" s="693"/>
      <c r="CO54" s="693"/>
      <c r="CP54" s="693"/>
      <c r="CQ54" s="702"/>
      <c r="CR54" s="701"/>
      <c r="CS54" s="693"/>
      <c r="CT54" s="693"/>
      <c r="CU54" s="693"/>
      <c r="CV54" s="702"/>
      <c r="CW54" s="701"/>
      <c r="CX54" s="693"/>
      <c r="CY54" s="693"/>
      <c r="CZ54" s="693"/>
      <c r="DA54" s="702"/>
      <c r="DB54" s="701"/>
      <c r="DC54" s="693"/>
      <c r="DD54" s="693"/>
      <c r="DE54" s="693"/>
      <c r="DF54" s="702"/>
      <c r="DG54" s="701"/>
      <c r="DH54" s="693"/>
      <c r="DI54" s="693"/>
      <c r="DJ54" s="693"/>
      <c r="DK54" s="702"/>
      <c r="DL54" s="701"/>
      <c r="DM54" s="693"/>
      <c r="DN54" s="693"/>
      <c r="DO54" s="693"/>
      <c r="DP54" s="702"/>
      <c r="DQ54" s="701"/>
      <c r="DR54" s="693"/>
      <c r="DS54" s="693"/>
      <c r="DT54" s="693"/>
      <c r="DU54" s="702"/>
      <c r="DV54" s="698"/>
      <c r="DW54" s="699"/>
      <c r="DX54" s="699"/>
      <c r="DY54" s="699"/>
      <c r="DZ54" s="717"/>
      <c r="EA54" s="49"/>
    </row>
    <row r="55" spans="1:131" ht="26.25" customHeight="1" x14ac:dyDescent="0.15">
      <c r="A55" s="54">
        <v>28</v>
      </c>
      <c r="B55" s="698"/>
      <c r="C55" s="699"/>
      <c r="D55" s="699"/>
      <c r="E55" s="699"/>
      <c r="F55" s="699"/>
      <c r="G55" s="699"/>
      <c r="H55" s="699"/>
      <c r="I55" s="699"/>
      <c r="J55" s="699"/>
      <c r="K55" s="699"/>
      <c r="L55" s="699"/>
      <c r="M55" s="699"/>
      <c r="N55" s="699"/>
      <c r="O55" s="699"/>
      <c r="P55" s="700"/>
      <c r="Q55" s="752"/>
      <c r="R55" s="753"/>
      <c r="S55" s="753"/>
      <c r="T55" s="753"/>
      <c r="U55" s="753"/>
      <c r="V55" s="753"/>
      <c r="W55" s="753"/>
      <c r="X55" s="753"/>
      <c r="Y55" s="753"/>
      <c r="Z55" s="753"/>
      <c r="AA55" s="753"/>
      <c r="AB55" s="753"/>
      <c r="AC55" s="753"/>
      <c r="AD55" s="753"/>
      <c r="AE55" s="754"/>
      <c r="AF55" s="692"/>
      <c r="AG55" s="693"/>
      <c r="AH55" s="693"/>
      <c r="AI55" s="693"/>
      <c r="AJ55" s="694"/>
      <c r="AK55" s="755"/>
      <c r="AL55" s="753"/>
      <c r="AM55" s="753"/>
      <c r="AN55" s="753"/>
      <c r="AO55" s="753"/>
      <c r="AP55" s="753"/>
      <c r="AQ55" s="753"/>
      <c r="AR55" s="753"/>
      <c r="AS55" s="753"/>
      <c r="AT55" s="753"/>
      <c r="AU55" s="753"/>
      <c r="AV55" s="753"/>
      <c r="AW55" s="753"/>
      <c r="AX55" s="753"/>
      <c r="AY55" s="753"/>
      <c r="AZ55" s="756"/>
      <c r="BA55" s="756"/>
      <c r="BB55" s="756"/>
      <c r="BC55" s="756"/>
      <c r="BD55" s="756"/>
      <c r="BE55" s="696"/>
      <c r="BF55" s="696"/>
      <c r="BG55" s="696"/>
      <c r="BH55" s="696"/>
      <c r="BI55" s="697"/>
      <c r="BJ55" s="58"/>
      <c r="BK55" s="58"/>
      <c r="BL55" s="58"/>
      <c r="BM55" s="58"/>
      <c r="BN55" s="58"/>
      <c r="BO55" s="57"/>
      <c r="BP55" s="57"/>
      <c r="BQ55" s="54">
        <v>49</v>
      </c>
      <c r="BR55" s="74"/>
      <c r="BS55" s="698"/>
      <c r="BT55" s="699"/>
      <c r="BU55" s="699"/>
      <c r="BV55" s="699"/>
      <c r="BW55" s="699"/>
      <c r="BX55" s="699"/>
      <c r="BY55" s="699"/>
      <c r="BZ55" s="699"/>
      <c r="CA55" s="699"/>
      <c r="CB55" s="699"/>
      <c r="CC55" s="699"/>
      <c r="CD55" s="699"/>
      <c r="CE55" s="699"/>
      <c r="CF55" s="699"/>
      <c r="CG55" s="700"/>
      <c r="CH55" s="701"/>
      <c r="CI55" s="693"/>
      <c r="CJ55" s="693"/>
      <c r="CK55" s="693"/>
      <c r="CL55" s="702"/>
      <c r="CM55" s="701"/>
      <c r="CN55" s="693"/>
      <c r="CO55" s="693"/>
      <c r="CP55" s="693"/>
      <c r="CQ55" s="702"/>
      <c r="CR55" s="701"/>
      <c r="CS55" s="693"/>
      <c r="CT55" s="693"/>
      <c r="CU55" s="693"/>
      <c r="CV55" s="702"/>
      <c r="CW55" s="701"/>
      <c r="CX55" s="693"/>
      <c r="CY55" s="693"/>
      <c r="CZ55" s="693"/>
      <c r="DA55" s="702"/>
      <c r="DB55" s="701"/>
      <c r="DC55" s="693"/>
      <c r="DD55" s="693"/>
      <c r="DE55" s="693"/>
      <c r="DF55" s="702"/>
      <c r="DG55" s="701"/>
      <c r="DH55" s="693"/>
      <c r="DI55" s="693"/>
      <c r="DJ55" s="693"/>
      <c r="DK55" s="702"/>
      <c r="DL55" s="701"/>
      <c r="DM55" s="693"/>
      <c r="DN55" s="693"/>
      <c r="DO55" s="693"/>
      <c r="DP55" s="702"/>
      <c r="DQ55" s="701"/>
      <c r="DR55" s="693"/>
      <c r="DS55" s="693"/>
      <c r="DT55" s="693"/>
      <c r="DU55" s="702"/>
      <c r="DV55" s="698"/>
      <c r="DW55" s="699"/>
      <c r="DX55" s="699"/>
      <c r="DY55" s="699"/>
      <c r="DZ55" s="717"/>
      <c r="EA55" s="49"/>
    </row>
    <row r="56" spans="1:131" ht="26.25" customHeight="1" x14ac:dyDescent="0.15">
      <c r="A56" s="54">
        <v>29</v>
      </c>
      <c r="B56" s="698"/>
      <c r="C56" s="699"/>
      <c r="D56" s="699"/>
      <c r="E56" s="699"/>
      <c r="F56" s="699"/>
      <c r="G56" s="699"/>
      <c r="H56" s="699"/>
      <c r="I56" s="699"/>
      <c r="J56" s="699"/>
      <c r="K56" s="699"/>
      <c r="L56" s="699"/>
      <c r="M56" s="699"/>
      <c r="N56" s="699"/>
      <c r="O56" s="699"/>
      <c r="P56" s="700"/>
      <c r="Q56" s="752"/>
      <c r="R56" s="753"/>
      <c r="S56" s="753"/>
      <c r="T56" s="753"/>
      <c r="U56" s="753"/>
      <c r="V56" s="753"/>
      <c r="W56" s="753"/>
      <c r="X56" s="753"/>
      <c r="Y56" s="753"/>
      <c r="Z56" s="753"/>
      <c r="AA56" s="753"/>
      <c r="AB56" s="753"/>
      <c r="AC56" s="753"/>
      <c r="AD56" s="753"/>
      <c r="AE56" s="754"/>
      <c r="AF56" s="692"/>
      <c r="AG56" s="693"/>
      <c r="AH56" s="693"/>
      <c r="AI56" s="693"/>
      <c r="AJ56" s="694"/>
      <c r="AK56" s="755"/>
      <c r="AL56" s="753"/>
      <c r="AM56" s="753"/>
      <c r="AN56" s="753"/>
      <c r="AO56" s="753"/>
      <c r="AP56" s="753"/>
      <c r="AQ56" s="753"/>
      <c r="AR56" s="753"/>
      <c r="AS56" s="753"/>
      <c r="AT56" s="753"/>
      <c r="AU56" s="753"/>
      <c r="AV56" s="753"/>
      <c r="AW56" s="753"/>
      <c r="AX56" s="753"/>
      <c r="AY56" s="753"/>
      <c r="AZ56" s="756"/>
      <c r="BA56" s="756"/>
      <c r="BB56" s="756"/>
      <c r="BC56" s="756"/>
      <c r="BD56" s="756"/>
      <c r="BE56" s="696"/>
      <c r="BF56" s="696"/>
      <c r="BG56" s="696"/>
      <c r="BH56" s="696"/>
      <c r="BI56" s="697"/>
      <c r="BJ56" s="58"/>
      <c r="BK56" s="58"/>
      <c r="BL56" s="58"/>
      <c r="BM56" s="58"/>
      <c r="BN56" s="58"/>
      <c r="BO56" s="57"/>
      <c r="BP56" s="57"/>
      <c r="BQ56" s="54">
        <v>50</v>
      </c>
      <c r="BR56" s="74"/>
      <c r="BS56" s="698"/>
      <c r="BT56" s="699"/>
      <c r="BU56" s="699"/>
      <c r="BV56" s="699"/>
      <c r="BW56" s="699"/>
      <c r="BX56" s="699"/>
      <c r="BY56" s="699"/>
      <c r="BZ56" s="699"/>
      <c r="CA56" s="699"/>
      <c r="CB56" s="699"/>
      <c r="CC56" s="699"/>
      <c r="CD56" s="699"/>
      <c r="CE56" s="699"/>
      <c r="CF56" s="699"/>
      <c r="CG56" s="700"/>
      <c r="CH56" s="701"/>
      <c r="CI56" s="693"/>
      <c r="CJ56" s="693"/>
      <c r="CK56" s="693"/>
      <c r="CL56" s="702"/>
      <c r="CM56" s="701"/>
      <c r="CN56" s="693"/>
      <c r="CO56" s="693"/>
      <c r="CP56" s="693"/>
      <c r="CQ56" s="702"/>
      <c r="CR56" s="701"/>
      <c r="CS56" s="693"/>
      <c r="CT56" s="693"/>
      <c r="CU56" s="693"/>
      <c r="CV56" s="702"/>
      <c r="CW56" s="701"/>
      <c r="CX56" s="693"/>
      <c r="CY56" s="693"/>
      <c r="CZ56" s="693"/>
      <c r="DA56" s="702"/>
      <c r="DB56" s="701"/>
      <c r="DC56" s="693"/>
      <c r="DD56" s="693"/>
      <c r="DE56" s="693"/>
      <c r="DF56" s="702"/>
      <c r="DG56" s="701"/>
      <c r="DH56" s="693"/>
      <c r="DI56" s="693"/>
      <c r="DJ56" s="693"/>
      <c r="DK56" s="702"/>
      <c r="DL56" s="701"/>
      <c r="DM56" s="693"/>
      <c r="DN56" s="693"/>
      <c r="DO56" s="693"/>
      <c r="DP56" s="702"/>
      <c r="DQ56" s="701"/>
      <c r="DR56" s="693"/>
      <c r="DS56" s="693"/>
      <c r="DT56" s="693"/>
      <c r="DU56" s="702"/>
      <c r="DV56" s="698"/>
      <c r="DW56" s="699"/>
      <c r="DX56" s="699"/>
      <c r="DY56" s="699"/>
      <c r="DZ56" s="717"/>
      <c r="EA56" s="49"/>
    </row>
    <row r="57" spans="1:131" ht="26.25" customHeight="1" x14ac:dyDescent="0.15">
      <c r="A57" s="54">
        <v>30</v>
      </c>
      <c r="B57" s="698"/>
      <c r="C57" s="699"/>
      <c r="D57" s="699"/>
      <c r="E57" s="699"/>
      <c r="F57" s="699"/>
      <c r="G57" s="699"/>
      <c r="H57" s="699"/>
      <c r="I57" s="699"/>
      <c r="J57" s="699"/>
      <c r="K57" s="699"/>
      <c r="L57" s="699"/>
      <c r="M57" s="699"/>
      <c r="N57" s="699"/>
      <c r="O57" s="699"/>
      <c r="P57" s="700"/>
      <c r="Q57" s="752"/>
      <c r="R57" s="753"/>
      <c r="S57" s="753"/>
      <c r="T57" s="753"/>
      <c r="U57" s="753"/>
      <c r="V57" s="753"/>
      <c r="W57" s="753"/>
      <c r="X57" s="753"/>
      <c r="Y57" s="753"/>
      <c r="Z57" s="753"/>
      <c r="AA57" s="753"/>
      <c r="AB57" s="753"/>
      <c r="AC57" s="753"/>
      <c r="AD57" s="753"/>
      <c r="AE57" s="754"/>
      <c r="AF57" s="692"/>
      <c r="AG57" s="693"/>
      <c r="AH57" s="693"/>
      <c r="AI57" s="693"/>
      <c r="AJ57" s="694"/>
      <c r="AK57" s="755"/>
      <c r="AL57" s="753"/>
      <c r="AM57" s="753"/>
      <c r="AN57" s="753"/>
      <c r="AO57" s="753"/>
      <c r="AP57" s="753"/>
      <c r="AQ57" s="753"/>
      <c r="AR57" s="753"/>
      <c r="AS57" s="753"/>
      <c r="AT57" s="753"/>
      <c r="AU57" s="753"/>
      <c r="AV57" s="753"/>
      <c r="AW57" s="753"/>
      <c r="AX57" s="753"/>
      <c r="AY57" s="753"/>
      <c r="AZ57" s="756"/>
      <c r="BA57" s="756"/>
      <c r="BB57" s="756"/>
      <c r="BC57" s="756"/>
      <c r="BD57" s="756"/>
      <c r="BE57" s="696"/>
      <c r="BF57" s="696"/>
      <c r="BG57" s="696"/>
      <c r="BH57" s="696"/>
      <c r="BI57" s="697"/>
      <c r="BJ57" s="58"/>
      <c r="BK57" s="58"/>
      <c r="BL57" s="58"/>
      <c r="BM57" s="58"/>
      <c r="BN57" s="58"/>
      <c r="BO57" s="57"/>
      <c r="BP57" s="57"/>
      <c r="BQ57" s="54">
        <v>51</v>
      </c>
      <c r="BR57" s="74"/>
      <c r="BS57" s="698"/>
      <c r="BT57" s="699"/>
      <c r="BU57" s="699"/>
      <c r="BV57" s="699"/>
      <c r="BW57" s="699"/>
      <c r="BX57" s="699"/>
      <c r="BY57" s="699"/>
      <c r="BZ57" s="699"/>
      <c r="CA57" s="699"/>
      <c r="CB57" s="699"/>
      <c r="CC57" s="699"/>
      <c r="CD57" s="699"/>
      <c r="CE57" s="699"/>
      <c r="CF57" s="699"/>
      <c r="CG57" s="700"/>
      <c r="CH57" s="701"/>
      <c r="CI57" s="693"/>
      <c r="CJ57" s="693"/>
      <c r="CK57" s="693"/>
      <c r="CL57" s="702"/>
      <c r="CM57" s="701"/>
      <c r="CN57" s="693"/>
      <c r="CO57" s="693"/>
      <c r="CP57" s="693"/>
      <c r="CQ57" s="702"/>
      <c r="CR57" s="701"/>
      <c r="CS57" s="693"/>
      <c r="CT57" s="693"/>
      <c r="CU57" s="693"/>
      <c r="CV57" s="702"/>
      <c r="CW57" s="701"/>
      <c r="CX57" s="693"/>
      <c r="CY57" s="693"/>
      <c r="CZ57" s="693"/>
      <c r="DA57" s="702"/>
      <c r="DB57" s="701"/>
      <c r="DC57" s="693"/>
      <c r="DD57" s="693"/>
      <c r="DE57" s="693"/>
      <c r="DF57" s="702"/>
      <c r="DG57" s="701"/>
      <c r="DH57" s="693"/>
      <c r="DI57" s="693"/>
      <c r="DJ57" s="693"/>
      <c r="DK57" s="702"/>
      <c r="DL57" s="701"/>
      <c r="DM57" s="693"/>
      <c r="DN57" s="693"/>
      <c r="DO57" s="693"/>
      <c r="DP57" s="702"/>
      <c r="DQ57" s="701"/>
      <c r="DR57" s="693"/>
      <c r="DS57" s="693"/>
      <c r="DT57" s="693"/>
      <c r="DU57" s="702"/>
      <c r="DV57" s="698"/>
      <c r="DW57" s="699"/>
      <c r="DX57" s="699"/>
      <c r="DY57" s="699"/>
      <c r="DZ57" s="717"/>
      <c r="EA57" s="49"/>
    </row>
    <row r="58" spans="1:131" ht="26.25" customHeight="1" x14ac:dyDescent="0.15">
      <c r="A58" s="54">
        <v>31</v>
      </c>
      <c r="B58" s="698"/>
      <c r="C58" s="699"/>
      <c r="D58" s="699"/>
      <c r="E58" s="699"/>
      <c r="F58" s="699"/>
      <c r="G58" s="699"/>
      <c r="H58" s="699"/>
      <c r="I58" s="699"/>
      <c r="J58" s="699"/>
      <c r="K58" s="699"/>
      <c r="L58" s="699"/>
      <c r="M58" s="699"/>
      <c r="N58" s="699"/>
      <c r="O58" s="699"/>
      <c r="P58" s="700"/>
      <c r="Q58" s="752"/>
      <c r="R58" s="753"/>
      <c r="S58" s="753"/>
      <c r="T58" s="753"/>
      <c r="U58" s="753"/>
      <c r="V58" s="753"/>
      <c r="W58" s="753"/>
      <c r="X58" s="753"/>
      <c r="Y58" s="753"/>
      <c r="Z58" s="753"/>
      <c r="AA58" s="753"/>
      <c r="AB58" s="753"/>
      <c r="AC58" s="753"/>
      <c r="AD58" s="753"/>
      <c r="AE58" s="754"/>
      <c r="AF58" s="692"/>
      <c r="AG58" s="693"/>
      <c r="AH58" s="693"/>
      <c r="AI58" s="693"/>
      <c r="AJ58" s="694"/>
      <c r="AK58" s="755"/>
      <c r="AL58" s="753"/>
      <c r="AM58" s="753"/>
      <c r="AN58" s="753"/>
      <c r="AO58" s="753"/>
      <c r="AP58" s="753"/>
      <c r="AQ58" s="753"/>
      <c r="AR58" s="753"/>
      <c r="AS58" s="753"/>
      <c r="AT58" s="753"/>
      <c r="AU58" s="753"/>
      <c r="AV58" s="753"/>
      <c r="AW58" s="753"/>
      <c r="AX58" s="753"/>
      <c r="AY58" s="753"/>
      <c r="AZ58" s="756"/>
      <c r="BA58" s="756"/>
      <c r="BB58" s="756"/>
      <c r="BC58" s="756"/>
      <c r="BD58" s="756"/>
      <c r="BE58" s="696"/>
      <c r="BF58" s="696"/>
      <c r="BG58" s="696"/>
      <c r="BH58" s="696"/>
      <c r="BI58" s="697"/>
      <c r="BJ58" s="58"/>
      <c r="BK58" s="58"/>
      <c r="BL58" s="58"/>
      <c r="BM58" s="58"/>
      <c r="BN58" s="58"/>
      <c r="BO58" s="57"/>
      <c r="BP58" s="57"/>
      <c r="BQ58" s="54">
        <v>52</v>
      </c>
      <c r="BR58" s="74"/>
      <c r="BS58" s="698"/>
      <c r="BT58" s="699"/>
      <c r="BU58" s="699"/>
      <c r="BV58" s="699"/>
      <c r="BW58" s="699"/>
      <c r="BX58" s="699"/>
      <c r="BY58" s="699"/>
      <c r="BZ58" s="699"/>
      <c r="CA58" s="699"/>
      <c r="CB58" s="699"/>
      <c r="CC58" s="699"/>
      <c r="CD58" s="699"/>
      <c r="CE58" s="699"/>
      <c r="CF58" s="699"/>
      <c r="CG58" s="700"/>
      <c r="CH58" s="701"/>
      <c r="CI58" s="693"/>
      <c r="CJ58" s="693"/>
      <c r="CK58" s="693"/>
      <c r="CL58" s="702"/>
      <c r="CM58" s="701"/>
      <c r="CN58" s="693"/>
      <c r="CO58" s="693"/>
      <c r="CP58" s="693"/>
      <c r="CQ58" s="702"/>
      <c r="CR58" s="701"/>
      <c r="CS58" s="693"/>
      <c r="CT58" s="693"/>
      <c r="CU58" s="693"/>
      <c r="CV58" s="702"/>
      <c r="CW58" s="701"/>
      <c r="CX58" s="693"/>
      <c r="CY58" s="693"/>
      <c r="CZ58" s="693"/>
      <c r="DA58" s="702"/>
      <c r="DB58" s="701"/>
      <c r="DC58" s="693"/>
      <c r="DD58" s="693"/>
      <c r="DE58" s="693"/>
      <c r="DF58" s="702"/>
      <c r="DG58" s="701"/>
      <c r="DH58" s="693"/>
      <c r="DI58" s="693"/>
      <c r="DJ58" s="693"/>
      <c r="DK58" s="702"/>
      <c r="DL58" s="701"/>
      <c r="DM58" s="693"/>
      <c r="DN58" s="693"/>
      <c r="DO58" s="693"/>
      <c r="DP58" s="702"/>
      <c r="DQ58" s="701"/>
      <c r="DR58" s="693"/>
      <c r="DS58" s="693"/>
      <c r="DT58" s="693"/>
      <c r="DU58" s="702"/>
      <c r="DV58" s="698"/>
      <c r="DW58" s="699"/>
      <c r="DX58" s="699"/>
      <c r="DY58" s="699"/>
      <c r="DZ58" s="717"/>
      <c r="EA58" s="49"/>
    </row>
    <row r="59" spans="1:131" ht="26.25" customHeight="1" x14ac:dyDescent="0.15">
      <c r="A59" s="54">
        <v>32</v>
      </c>
      <c r="B59" s="698"/>
      <c r="C59" s="699"/>
      <c r="D59" s="699"/>
      <c r="E59" s="699"/>
      <c r="F59" s="699"/>
      <c r="G59" s="699"/>
      <c r="H59" s="699"/>
      <c r="I59" s="699"/>
      <c r="J59" s="699"/>
      <c r="K59" s="699"/>
      <c r="L59" s="699"/>
      <c r="M59" s="699"/>
      <c r="N59" s="699"/>
      <c r="O59" s="699"/>
      <c r="P59" s="700"/>
      <c r="Q59" s="752"/>
      <c r="R59" s="753"/>
      <c r="S59" s="753"/>
      <c r="T59" s="753"/>
      <c r="U59" s="753"/>
      <c r="V59" s="753"/>
      <c r="W59" s="753"/>
      <c r="X59" s="753"/>
      <c r="Y59" s="753"/>
      <c r="Z59" s="753"/>
      <c r="AA59" s="753"/>
      <c r="AB59" s="753"/>
      <c r="AC59" s="753"/>
      <c r="AD59" s="753"/>
      <c r="AE59" s="754"/>
      <c r="AF59" s="692"/>
      <c r="AG59" s="693"/>
      <c r="AH59" s="693"/>
      <c r="AI59" s="693"/>
      <c r="AJ59" s="694"/>
      <c r="AK59" s="755"/>
      <c r="AL59" s="753"/>
      <c r="AM59" s="753"/>
      <c r="AN59" s="753"/>
      <c r="AO59" s="753"/>
      <c r="AP59" s="753"/>
      <c r="AQ59" s="753"/>
      <c r="AR59" s="753"/>
      <c r="AS59" s="753"/>
      <c r="AT59" s="753"/>
      <c r="AU59" s="753"/>
      <c r="AV59" s="753"/>
      <c r="AW59" s="753"/>
      <c r="AX59" s="753"/>
      <c r="AY59" s="753"/>
      <c r="AZ59" s="756"/>
      <c r="BA59" s="756"/>
      <c r="BB59" s="756"/>
      <c r="BC59" s="756"/>
      <c r="BD59" s="756"/>
      <c r="BE59" s="696"/>
      <c r="BF59" s="696"/>
      <c r="BG59" s="696"/>
      <c r="BH59" s="696"/>
      <c r="BI59" s="697"/>
      <c r="BJ59" s="58"/>
      <c r="BK59" s="58"/>
      <c r="BL59" s="58"/>
      <c r="BM59" s="58"/>
      <c r="BN59" s="58"/>
      <c r="BO59" s="57"/>
      <c r="BP59" s="57"/>
      <c r="BQ59" s="54">
        <v>53</v>
      </c>
      <c r="BR59" s="74"/>
      <c r="BS59" s="698"/>
      <c r="BT59" s="699"/>
      <c r="BU59" s="699"/>
      <c r="BV59" s="699"/>
      <c r="BW59" s="699"/>
      <c r="BX59" s="699"/>
      <c r="BY59" s="699"/>
      <c r="BZ59" s="699"/>
      <c r="CA59" s="699"/>
      <c r="CB59" s="699"/>
      <c r="CC59" s="699"/>
      <c r="CD59" s="699"/>
      <c r="CE59" s="699"/>
      <c r="CF59" s="699"/>
      <c r="CG59" s="700"/>
      <c r="CH59" s="701"/>
      <c r="CI59" s="693"/>
      <c r="CJ59" s="693"/>
      <c r="CK59" s="693"/>
      <c r="CL59" s="702"/>
      <c r="CM59" s="701"/>
      <c r="CN59" s="693"/>
      <c r="CO59" s="693"/>
      <c r="CP59" s="693"/>
      <c r="CQ59" s="702"/>
      <c r="CR59" s="701"/>
      <c r="CS59" s="693"/>
      <c r="CT59" s="693"/>
      <c r="CU59" s="693"/>
      <c r="CV59" s="702"/>
      <c r="CW59" s="701"/>
      <c r="CX59" s="693"/>
      <c r="CY59" s="693"/>
      <c r="CZ59" s="693"/>
      <c r="DA59" s="702"/>
      <c r="DB59" s="701"/>
      <c r="DC59" s="693"/>
      <c r="DD59" s="693"/>
      <c r="DE59" s="693"/>
      <c r="DF59" s="702"/>
      <c r="DG59" s="701"/>
      <c r="DH59" s="693"/>
      <c r="DI59" s="693"/>
      <c r="DJ59" s="693"/>
      <c r="DK59" s="702"/>
      <c r="DL59" s="701"/>
      <c r="DM59" s="693"/>
      <c r="DN59" s="693"/>
      <c r="DO59" s="693"/>
      <c r="DP59" s="702"/>
      <c r="DQ59" s="701"/>
      <c r="DR59" s="693"/>
      <c r="DS59" s="693"/>
      <c r="DT59" s="693"/>
      <c r="DU59" s="702"/>
      <c r="DV59" s="698"/>
      <c r="DW59" s="699"/>
      <c r="DX59" s="699"/>
      <c r="DY59" s="699"/>
      <c r="DZ59" s="717"/>
      <c r="EA59" s="49"/>
    </row>
    <row r="60" spans="1:131" ht="26.25" customHeight="1" x14ac:dyDescent="0.15">
      <c r="A60" s="54">
        <v>33</v>
      </c>
      <c r="B60" s="698"/>
      <c r="C60" s="699"/>
      <c r="D60" s="699"/>
      <c r="E60" s="699"/>
      <c r="F60" s="699"/>
      <c r="G60" s="699"/>
      <c r="H60" s="699"/>
      <c r="I60" s="699"/>
      <c r="J60" s="699"/>
      <c r="K60" s="699"/>
      <c r="L60" s="699"/>
      <c r="M60" s="699"/>
      <c r="N60" s="699"/>
      <c r="O60" s="699"/>
      <c r="P60" s="700"/>
      <c r="Q60" s="752"/>
      <c r="R60" s="753"/>
      <c r="S60" s="753"/>
      <c r="T60" s="753"/>
      <c r="U60" s="753"/>
      <c r="V60" s="753"/>
      <c r="W60" s="753"/>
      <c r="X60" s="753"/>
      <c r="Y60" s="753"/>
      <c r="Z60" s="753"/>
      <c r="AA60" s="753"/>
      <c r="AB60" s="753"/>
      <c r="AC60" s="753"/>
      <c r="AD60" s="753"/>
      <c r="AE60" s="754"/>
      <c r="AF60" s="692"/>
      <c r="AG60" s="693"/>
      <c r="AH60" s="693"/>
      <c r="AI60" s="693"/>
      <c r="AJ60" s="694"/>
      <c r="AK60" s="755"/>
      <c r="AL60" s="753"/>
      <c r="AM60" s="753"/>
      <c r="AN60" s="753"/>
      <c r="AO60" s="753"/>
      <c r="AP60" s="753"/>
      <c r="AQ60" s="753"/>
      <c r="AR60" s="753"/>
      <c r="AS60" s="753"/>
      <c r="AT60" s="753"/>
      <c r="AU60" s="753"/>
      <c r="AV60" s="753"/>
      <c r="AW60" s="753"/>
      <c r="AX60" s="753"/>
      <c r="AY60" s="753"/>
      <c r="AZ60" s="756"/>
      <c r="BA60" s="756"/>
      <c r="BB60" s="756"/>
      <c r="BC60" s="756"/>
      <c r="BD60" s="756"/>
      <c r="BE60" s="696"/>
      <c r="BF60" s="696"/>
      <c r="BG60" s="696"/>
      <c r="BH60" s="696"/>
      <c r="BI60" s="697"/>
      <c r="BJ60" s="58"/>
      <c r="BK60" s="58"/>
      <c r="BL60" s="58"/>
      <c r="BM60" s="58"/>
      <c r="BN60" s="58"/>
      <c r="BO60" s="57"/>
      <c r="BP60" s="57"/>
      <c r="BQ60" s="54">
        <v>54</v>
      </c>
      <c r="BR60" s="74"/>
      <c r="BS60" s="698"/>
      <c r="BT60" s="699"/>
      <c r="BU60" s="699"/>
      <c r="BV60" s="699"/>
      <c r="BW60" s="699"/>
      <c r="BX60" s="699"/>
      <c r="BY60" s="699"/>
      <c r="BZ60" s="699"/>
      <c r="CA60" s="699"/>
      <c r="CB60" s="699"/>
      <c r="CC60" s="699"/>
      <c r="CD60" s="699"/>
      <c r="CE60" s="699"/>
      <c r="CF60" s="699"/>
      <c r="CG60" s="700"/>
      <c r="CH60" s="701"/>
      <c r="CI60" s="693"/>
      <c r="CJ60" s="693"/>
      <c r="CK60" s="693"/>
      <c r="CL60" s="702"/>
      <c r="CM60" s="701"/>
      <c r="CN60" s="693"/>
      <c r="CO60" s="693"/>
      <c r="CP60" s="693"/>
      <c r="CQ60" s="702"/>
      <c r="CR60" s="701"/>
      <c r="CS60" s="693"/>
      <c r="CT60" s="693"/>
      <c r="CU60" s="693"/>
      <c r="CV60" s="702"/>
      <c r="CW60" s="701"/>
      <c r="CX60" s="693"/>
      <c r="CY60" s="693"/>
      <c r="CZ60" s="693"/>
      <c r="DA60" s="702"/>
      <c r="DB60" s="701"/>
      <c r="DC60" s="693"/>
      <c r="DD60" s="693"/>
      <c r="DE60" s="693"/>
      <c r="DF60" s="702"/>
      <c r="DG60" s="701"/>
      <c r="DH60" s="693"/>
      <c r="DI60" s="693"/>
      <c r="DJ60" s="693"/>
      <c r="DK60" s="702"/>
      <c r="DL60" s="701"/>
      <c r="DM60" s="693"/>
      <c r="DN60" s="693"/>
      <c r="DO60" s="693"/>
      <c r="DP60" s="702"/>
      <c r="DQ60" s="701"/>
      <c r="DR60" s="693"/>
      <c r="DS60" s="693"/>
      <c r="DT60" s="693"/>
      <c r="DU60" s="702"/>
      <c r="DV60" s="698"/>
      <c r="DW60" s="699"/>
      <c r="DX60" s="699"/>
      <c r="DY60" s="699"/>
      <c r="DZ60" s="717"/>
      <c r="EA60" s="49"/>
    </row>
    <row r="61" spans="1:131" ht="26.25" customHeight="1" x14ac:dyDescent="0.15">
      <c r="A61" s="54">
        <v>34</v>
      </c>
      <c r="B61" s="698"/>
      <c r="C61" s="699"/>
      <c r="D61" s="699"/>
      <c r="E61" s="699"/>
      <c r="F61" s="699"/>
      <c r="G61" s="699"/>
      <c r="H61" s="699"/>
      <c r="I61" s="699"/>
      <c r="J61" s="699"/>
      <c r="K61" s="699"/>
      <c r="L61" s="699"/>
      <c r="M61" s="699"/>
      <c r="N61" s="699"/>
      <c r="O61" s="699"/>
      <c r="P61" s="700"/>
      <c r="Q61" s="752"/>
      <c r="R61" s="753"/>
      <c r="S61" s="753"/>
      <c r="T61" s="753"/>
      <c r="U61" s="753"/>
      <c r="V61" s="753"/>
      <c r="W61" s="753"/>
      <c r="X61" s="753"/>
      <c r="Y61" s="753"/>
      <c r="Z61" s="753"/>
      <c r="AA61" s="753"/>
      <c r="AB61" s="753"/>
      <c r="AC61" s="753"/>
      <c r="AD61" s="753"/>
      <c r="AE61" s="754"/>
      <c r="AF61" s="692"/>
      <c r="AG61" s="693"/>
      <c r="AH61" s="693"/>
      <c r="AI61" s="693"/>
      <c r="AJ61" s="694"/>
      <c r="AK61" s="755"/>
      <c r="AL61" s="753"/>
      <c r="AM61" s="753"/>
      <c r="AN61" s="753"/>
      <c r="AO61" s="753"/>
      <c r="AP61" s="753"/>
      <c r="AQ61" s="753"/>
      <c r="AR61" s="753"/>
      <c r="AS61" s="753"/>
      <c r="AT61" s="753"/>
      <c r="AU61" s="753"/>
      <c r="AV61" s="753"/>
      <c r="AW61" s="753"/>
      <c r="AX61" s="753"/>
      <c r="AY61" s="753"/>
      <c r="AZ61" s="756"/>
      <c r="BA61" s="756"/>
      <c r="BB61" s="756"/>
      <c r="BC61" s="756"/>
      <c r="BD61" s="756"/>
      <c r="BE61" s="696"/>
      <c r="BF61" s="696"/>
      <c r="BG61" s="696"/>
      <c r="BH61" s="696"/>
      <c r="BI61" s="697"/>
      <c r="BJ61" s="58"/>
      <c r="BK61" s="58"/>
      <c r="BL61" s="58"/>
      <c r="BM61" s="58"/>
      <c r="BN61" s="58"/>
      <c r="BO61" s="57"/>
      <c r="BP61" s="57"/>
      <c r="BQ61" s="54">
        <v>55</v>
      </c>
      <c r="BR61" s="74"/>
      <c r="BS61" s="698"/>
      <c r="BT61" s="699"/>
      <c r="BU61" s="699"/>
      <c r="BV61" s="699"/>
      <c r="BW61" s="699"/>
      <c r="BX61" s="699"/>
      <c r="BY61" s="699"/>
      <c r="BZ61" s="699"/>
      <c r="CA61" s="699"/>
      <c r="CB61" s="699"/>
      <c r="CC61" s="699"/>
      <c r="CD61" s="699"/>
      <c r="CE61" s="699"/>
      <c r="CF61" s="699"/>
      <c r="CG61" s="700"/>
      <c r="CH61" s="701"/>
      <c r="CI61" s="693"/>
      <c r="CJ61" s="693"/>
      <c r="CK61" s="693"/>
      <c r="CL61" s="702"/>
      <c r="CM61" s="701"/>
      <c r="CN61" s="693"/>
      <c r="CO61" s="693"/>
      <c r="CP61" s="693"/>
      <c r="CQ61" s="702"/>
      <c r="CR61" s="701"/>
      <c r="CS61" s="693"/>
      <c r="CT61" s="693"/>
      <c r="CU61" s="693"/>
      <c r="CV61" s="702"/>
      <c r="CW61" s="701"/>
      <c r="CX61" s="693"/>
      <c r="CY61" s="693"/>
      <c r="CZ61" s="693"/>
      <c r="DA61" s="702"/>
      <c r="DB61" s="701"/>
      <c r="DC61" s="693"/>
      <c r="DD61" s="693"/>
      <c r="DE61" s="693"/>
      <c r="DF61" s="702"/>
      <c r="DG61" s="701"/>
      <c r="DH61" s="693"/>
      <c r="DI61" s="693"/>
      <c r="DJ61" s="693"/>
      <c r="DK61" s="702"/>
      <c r="DL61" s="701"/>
      <c r="DM61" s="693"/>
      <c r="DN61" s="693"/>
      <c r="DO61" s="693"/>
      <c r="DP61" s="702"/>
      <c r="DQ61" s="701"/>
      <c r="DR61" s="693"/>
      <c r="DS61" s="693"/>
      <c r="DT61" s="693"/>
      <c r="DU61" s="702"/>
      <c r="DV61" s="698"/>
      <c r="DW61" s="699"/>
      <c r="DX61" s="699"/>
      <c r="DY61" s="699"/>
      <c r="DZ61" s="717"/>
      <c r="EA61" s="49"/>
    </row>
    <row r="62" spans="1:131" ht="26.25" customHeight="1" x14ac:dyDescent="0.15">
      <c r="A62" s="54">
        <v>35</v>
      </c>
      <c r="B62" s="698"/>
      <c r="C62" s="699"/>
      <c r="D62" s="699"/>
      <c r="E62" s="699"/>
      <c r="F62" s="699"/>
      <c r="G62" s="699"/>
      <c r="H62" s="699"/>
      <c r="I62" s="699"/>
      <c r="J62" s="699"/>
      <c r="K62" s="699"/>
      <c r="L62" s="699"/>
      <c r="M62" s="699"/>
      <c r="N62" s="699"/>
      <c r="O62" s="699"/>
      <c r="P62" s="700"/>
      <c r="Q62" s="752"/>
      <c r="R62" s="753"/>
      <c r="S62" s="753"/>
      <c r="T62" s="753"/>
      <c r="U62" s="753"/>
      <c r="V62" s="753"/>
      <c r="W62" s="753"/>
      <c r="X62" s="753"/>
      <c r="Y62" s="753"/>
      <c r="Z62" s="753"/>
      <c r="AA62" s="753"/>
      <c r="AB62" s="753"/>
      <c r="AC62" s="753"/>
      <c r="AD62" s="753"/>
      <c r="AE62" s="754"/>
      <c r="AF62" s="692"/>
      <c r="AG62" s="693"/>
      <c r="AH62" s="693"/>
      <c r="AI62" s="693"/>
      <c r="AJ62" s="694"/>
      <c r="AK62" s="755"/>
      <c r="AL62" s="753"/>
      <c r="AM62" s="753"/>
      <c r="AN62" s="753"/>
      <c r="AO62" s="753"/>
      <c r="AP62" s="753"/>
      <c r="AQ62" s="753"/>
      <c r="AR62" s="753"/>
      <c r="AS62" s="753"/>
      <c r="AT62" s="753"/>
      <c r="AU62" s="753"/>
      <c r="AV62" s="753"/>
      <c r="AW62" s="753"/>
      <c r="AX62" s="753"/>
      <c r="AY62" s="753"/>
      <c r="AZ62" s="756"/>
      <c r="BA62" s="756"/>
      <c r="BB62" s="756"/>
      <c r="BC62" s="756"/>
      <c r="BD62" s="756"/>
      <c r="BE62" s="696"/>
      <c r="BF62" s="696"/>
      <c r="BG62" s="696"/>
      <c r="BH62" s="696"/>
      <c r="BI62" s="697"/>
      <c r="BJ62" s="757" t="s">
        <v>465</v>
      </c>
      <c r="BK62" s="739"/>
      <c r="BL62" s="739"/>
      <c r="BM62" s="739"/>
      <c r="BN62" s="740"/>
      <c r="BO62" s="57"/>
      <c r="BP62" s="57"/>
      <c r="BQ62" s="54">
        <v>56</v>
      </c>
      <c r="BR62" s="74"/>
      <c r="BS62" s="698"/>
      <c r="BT62" s="699"/>
      <c r="BU62" s="699"/>
      <c r="BV62" s="699"/>
      <c r="BW62" s="699"/>
      <c r="BX62" s="699"/>
      <c r="BY62" s="699"/>
      <c r="BZ62" s="699"/>
      <c r="CA62" s="699"/>
      <c r="CB62" s="699"/>
      <c r="CC62" s="699"/>
      <c r="CD62" s="699"/>
      <c r="CE62" s="699"/>
      <c r="CF62" s="699"/>
      <c r="CG62" s="700"/>
      <c r="CH62" s="701"/>
      <c r="CI62" s="693"/>
      <c r="CJ62" s="693"/>
      <c r="CK62" s="693"/>
      <c r="CL62" s="702"/>
      <c r="CM62" s="701"/>
      <c r="CN62" s="693"/>
      <c r="CO62" s="693"/>
      <c r="CP62" s="693"/>
      <c r="CQ62" s="702"/>
      <c r="CR62" s="701"/>
      <c r="CS62" s="693"/>
      <c r="CT62" s="693"/>
      <c r="CU62" s="693"/>
      <c r="CV62" s="702"/>
      <c r="CW62" s="701"/>
      <c r="CX62" s="693"/>
      <c r="CY62" s="693"/>
      <c r="CZ62" s="693"/>
      <c r="DA62" s="702"/>
      <c r="DB62" s="701"/>
      <c r="DC62" s="693"/>
      <c r="DD62" s="693"/>
      <c r="DE62" s="693"/>
      <c r="DF62" s="702"/>
      <c r="DG62" s="701"/>
      <c r="DH62" s="693"/>
      <c r="DI62" s="693"/>
      <c r="DJ62" s="693"/>
      <c r="DK62" s="702"/>
      <c r="DL62" s="701"/>
      <c r="DM62" s="693"/>
      <c r="DN62" s="693"/>
      <c r="DO62" s="693"/>
      <c r="DP62" s="702"/>
      <c r="DQ62" s="701"/>
      <c r="DR62" s="693"/>
      <c r="DS62" s="693"/>
      <c r="DT62" s="693"/>
      <c r="DU62" s="702"/>
      <c r="DV62" s="698"/>
      <c r="DW62" s="699"/>
      <c r="DX62" s="699"/>
      <c r="DY62" s="699"/>
      <c r="DZ62" s="717"/>
      <c r="EA62" s="49"/>
    </row>
    <row r="63" spans="1:131" ht="26.25" customHeight="1" x14ac:dyDescent="0.15">
      <c r="A63" s="55" t="s">
        <v>256</v>
      </c>
      <c r="B63" s="718" t="s">
        <v>383</v>
      </c>
      <c r="C63" s="719"/>
      <c r="D63" s="719"/>
      <c r="E63" s="719"/>
      <c r="F63" s="719"/>
      <c r="G63" s="719"/>
      <c r="H63" s="719"/>
      <c r="I63" s="719"/>
      <c r="J63" s="719"/>
      <c r="K63" s="719"/>
      <c r="L63" s="719"/>
      <c r="M63" s="719"/>
      <c r="N63" s="719"/>
      <c r="O63" s="719"/>
      <c r="P63" s="720"/>
      <c r="Q63" s="758"/>
      <c r="R63" s="727"/>
      <c r="S63" s="727"/>
      <c r="T63" s="727"/>
      <c r="U63" s="727"/>
      <c r="V63" s="727"/>
      <c r="W63" s="727"/>
      <c r="X63" s="727"/>
      <c r="Y63" s="727"/>
      <c r="Z63" s="727"/>
      <c r="AA63" s="727"/>
      <c r="AB63" s="727"/>
      <c r="AC63" s="727"/>
      <c r="AD63" s="727"/>
      <c r="AE63" s="759"/>
      <c r="AF63" s="724">
        <v>138</v>
      </c>
      <c r="AG63" s="722"/>
      <c r="AH63" s="722"/>
      <c r="AI63" s="722"/>
      <c r="AJ63" s="725"/>
      <c r="AK63" s="726"/>
      <c r="AL63" s="727"/>
      <c r="AM63" s="727"/>
      <c r="AN63" s="727"/>
      <c r="AO63" s="727"/>
      <c r="AP63" s="722"/>
      <c r="AQ63" s="722"/>
      <c r="AR63" s="722"/>
      <c r="AS63" s="722"/>
      <c r="AT63" s="722"/>
      <c r="AU63" s="722"/>
      <c r="AV63" s="722"/>
      <c r="AW63" s="722"/>
      <c r="AX63" s="722"/>
      <c r="AY63" s="722"/>
      <c r="AZ63" s="760"/>
      <c r="BA63" s="760"/>
      <c r="BB63" s="760"/>
      <c r="BC63" s="760"/>
      <c r="BD63" s="760"/>
      <c r="BE63" s="728"/>
      <c r="BF63" s="728"/>
      <c r="BG63" s="728"/>
      <c r="BH63" s="728"/>
      <c r="BI63" s="729"/>
      <c r="BJ63" s="730" t="s">
        <v>203</v>
      </c>
      <c r="BK63" s="731"/>
      <c r="BL63" s="731"/>
      <c r="BM63" s="731"/>
      <c r="BN63" s="732"/>
      <c r="BO63" s="57"/>
      <c r="BP63" s="57"/>
      <c r="BQ63" s="54">
        <v>57</v>
      </c>
      <c r="BR63" s="74"/>
      <c r="BS63" s="698"/>
      <c r="BT63" s="699"/>
      <c r="BU63" s="699"/>
      <c r="BV63" s="699"/>
      <c r="BW63" s="699"/>
      <c r="BX63" s="699"/>
      <c r="BY63" s="699"/>
      <c r="BZ63" s="699"/>
      <c r="CA63" s="699"/>
      <c r="CB63" s="699"/>
      <c r="CC63" s="699"/>
      <c r="CD63" s="699"/>
      <c r="CE63" s="699"/>
      <c r="CF63" s="699"/>
      <c r="CG63" s="700"/>
      <c r="CH63" s="701"/>
      <c r="CI63" s="693"/>
      <c r="CJ63" s="693"/>
      <c r="CK63" s="693"/>
      <c r="CL63" s="702"/>
      <c r="CM63" s="701"/>
      <c r="CN63" s="693"/>
      <c r="CO63" s="693"/>
      <c r="CP63" s="693"/>
      <c r="CQ63" s="702"/>
      <c r="CR63" s="701"/>
      <c r="CS63" s="693"/>
      <c r="CT63" s="693"/>
      <c r="CU63" s="693"/>
      <c r="CV63" s="702"/>
      <c r="CW63" s="701"/>
      <c r="CX63" s="693"/>
      <c r="CY63" s="693"/>
      <c r="CZ63" s="693"/>
      <c r="DA63" s="702"/>
      <c r="DB63" s="701"/>
      <c r="DC63" s="693"/>
      <c r="DD63" s="693"/>
      <c r="DE63" s="693"/>
      <c r="DF63" s="702"/>
      <c r="DG63" s="701"/>
      <c r="DH63" s="693"/>
      <c r="DI63" s="693"/>
      <c r="DJ63" s="693"/>
      <c r="DK63" s="702"/>
      <c r="DL63" s="701"/>
      <c r="DM63" s="693"/>
      <c r="DN63" s="693"/>
      <c r="DO63" s="693"/>
      <c r="DP63" s="702"/>
      <c r="DQ63" s="701"/>
      <c r="DR63" s="693"/>
      <c r="DS63" s="693"/>
      <c r="DT63" s="693"/>
      <c r="DU63" s="702"/>
      <c r="DV63" s="698"/>
      <c r="DW63" s="699"/>
      <c r="DX63" s="699"/>
      <c r="DY63" s="699"/>
      <c r="DZ63" s="717"/>
      <c r="EA63" s="49"/>
    </row>
    <row r="64" spans="1:131" ht="26.2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4">
        <v>58</v>
      </c>
      <c r="BR64" s="74"/>
      <c r="BS64" s="698"/>
      <c r="BT64" s="699"/>
      <c r="BU64" s="699"/>
      <c r="BV64" s="699"/>
      <c r="BW64" s="699"/>
      <c r="BX64" s="699"/>
      <c r="BY64" s="699"/>
      <c r="BZ64" s="699"/>
      <c r="CA64" s="699"/>
      <c r="CB64" s="699"/>
      <c r="CC64" s="699"/>
      <c r="CD64" s="699"/>
      <c r="CE64" s="699"/>
      <c r="CF64" s="699"/>
      <c r="CG64" s="700"/>
      <c r="CH64" s="701"/>
      <c r="CI64" s="693"/>
      <c r="CJ64" s="693"/>
      <c r="CK64" s="693"/>
      <c r="CL64" s="702"/>
      <c r="CM64" s="701"/>
      <c r="CN64" s="693"/>
      <c r="CO64" s="693"/>
      <c r="CP64" s="693"/>
      <c r="CQ64" s="702"/>
      <c r="CR64" s="701"/>
      <c r="CS64" s="693"/>
      <c r="CT64" s="693"/>
      <c r="CU64" s="693"/>
      <c r="CV64" s="702"/>
      <c r="CW64" s="701"/>
      <c r="CX64" s="693"/>
      <c r="CY64" s="693"/>
      <c r="CZ64" s="693"/>
      <c r="DA64" s="702"/>
      <c r="DB64" s="701"/>
      <c r="DC64" s="693"/>
      <c r="DD64" s="693"/>
      <c r="DE64" s="693"/>
      <c r="DF64" s="702"/>
      <c r="DG64" s="701"/>
      <c r="DH64" s="693"/>
      <c r="DI64" s="693"/>
      <c r="DJ64" s="693"/>
      <c r="DK64" s="702"/>
      <c r="DL64" s="701"/>
      <c r="DM64" s="693"/>
      <c r="DN64" s="693"/>
      <c r="DO64" s="693"/>
      <c r="DP64" s="702"/>
      <c r="DQ64" s="701"/>
      <c r="DR64" s="693"/>
      <c r="DS64" s="693"/>
      <c r="DT64" s="693"/>
      <c r="DU64" s="702"/>
      <c r="DV64" s="698"/>
      <c r="DW64" s="699"/>
      <c r="DX64" s="699"/>
      <c r="DY64" s="699"/>
      <c r="DZ64" s="717"/>
      <c r="EA64" s="49"/>
    </row>
    <row r="65" spans="1:131" ht="26.25" customHeight="1" x14ac:dyDescent="0.15">
      <c r="A65" s="58" t="s">
        <v>267</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7"/>
      <c r="BF65" s="57"/>
      <c r="BG65" s="57"/>
      <c r="BH65" s="57"/>
      <c r="BI65" s="57"/>
      <c r="BJ65" s="57"/>
      <c r="BK65" s="57"/>
      <c r="BL65" s="57"/>
      <c r="BM65" s="57"/>
      <c r="BN65" s="57"/>
      <c r="BO65" s="57"/>
      <c r="BP65" s="57"/>
      <c r="BQ65" s="54">
        <v>59</v>
      </c>
      <c r="BR65" s="74"/>
      <c r="BS65" s="698"/>
      <c r="BT65" s="699"/>
      <c r="BU65" s="699"/>
      <c r="BV65" s="699"/>
      <c r="BW65" s="699"/>
      <c r="BX65" s="699"/>
      <c r="BY65" s="699"/>
      <c r="BZ65" s="699"/>
      <c r="CA65" s="699"/>
      <c r="CB65" s="699"/>
      <c r="CC65" s="699"/>
      <c r="CD65" s="699"/>
      <c r="CE65" s="699"/>
      <c r="CF65" s="699"/>
      <c r="CG65" s="700"/>
      <c r="CH65" s="701"/>
      <c r="CI65" s="693"/>
      <c r="CJ65" s="693"/>
      <c r="CK65" s="693"/>
      <c r="CL65" s="702"/>
      <c r="CM65" s="701"/>
      <c r="CN65" s="693"/>
      <c r="CO65" s="693"/>
      <c r="CP65" s="693"/>
      <c r="CQ65" s="702"/>
      <c r="CR65" s="701"/>
      <c r="CS65" s="693"/>
      <c r="CT65" s="693"/>
      <c r="CU65" s="693"/>
      <c r="CV65" s="702"/>
      <c r="CW65" s="701"/>
      <c r="CX65" s="693"/>
      <c r="CY65" s="693"/>
      <c r="CZ65" s="693"/>
      <c r="DA65" s="702"/>
      <c r="DB65" s="701"/>
      <c r="DC65" s="693"/>
      <c r="DD65" s="693"/>
      <c r="DE65" s="693"/>
      <c r="DF65" s="702"/>
      <c r="DG65" s="701"/>
      <c r="DH65" s="693"/>
      <c r="DI65" s="693"/>
      <c r="DJ65" s="693"/>
      <c r="DK65" s="702"/>
      <c r="DL65" s="701"/>
      <c r="DM65" s="693"/>
      <c r="DN65" s="693"/>
      <c r="DO65" s="693"/>
      <c r="DP65" s="702"/>
      <c r="DQ65" s="701"/>
      <c r="DR65" s="693"/>
      <c r="DS65" s="693"/>
      <c r="DT65" s="693"/>
      <c r="DU65" s="702"/>
      <c r="DV65" s="698"/>
      <c r="DW65" s="699"/>
      <c r="DX65" s="699"/>
      <c r="DY65" s="699"/>
      <c r="DZ65" s="717"/>
      <c r="EA65" s="49"/>
    </row>
    <row r="66" spans="1:131" ht="26.25" customHeight="1" x14ac:dyDescent="0.15">
      <c r="A66" s="675" t="s">
        <v>454</v>
      </c>
      <c r="B66" s="676"/>
      <c r="C66" s="676"/>
      <c r="D66" s="676"/>
      <c r="E66" s="676"/>
      <c r="F66" s="676"/>
      <c r="G66" s="676"/>
      <c r="H66" s="676"/>
      <c r="I66" s="676"/>
      <c r="J66" s="676"/>
      <c r="K66" s="676"/>
      <c r="L66" s="676"/>
      <c r="M66" s="676"/>
      <c r="N66" s="676"/>
      <c r="O66" s="676"/>
      <c r="P66" s="677"/>
      <c r="Q66" s="669" t="s">
        <v>460</v>
      </c>
      <c r="R66" s="670"/>
      <c r="S66" s="670"/>
      <c r="T66" s="670"/>
      <c r="U66" s="681"/>
      <c r="V66" s="669" t="s">
        <v>461</v>
      </c>
      <c r="W66" s="670"/>
      <c r="X66" s="670"/>
      <c r="Y66" s="670"/>
      <c r="Z66" s="681"/>
      <c r="AA66" s="669" t="s">
        <v>462</v>
      </c>
      <c r="AB66" s="670"/>
      <c r="AC66" s="670"/>
      <c r="AD66" s="670"/>
      <c r="AE66" s="681"/>
      <c r="AF66" s="934" t="s">
        <v>253</v>
      </c>
      <c r="AG66" s="929"/>
      <c r="AH66" s="929"/>
      <c r="AI66" s="929"/>
      <c r="AJ66" s="935"/>
      <c r="AK66" s="669" t="s">
        <v>398</v>
      </c>
      <c r="AL66" s="676"/>
      <c r="AM66" s="676"/>
      <c r="AN66" s="676"/>
      <c r="AO66" s="677"/>
      <c r="AP66" s="669" t="s">
        <v>365</v>
      </c>
      <c r="AQ66" s="670"/>
      <c r="AR66" s="670"/>
      <c r="AS66" s="670"/>
      <c r="AT66" s="681"/>
      <c r="AU66" s="669" t="s">
        <v>466</v>
      </c>
      <c r="AV66" s="670"/>
      <c r="AW66" s="670"/>
      <c r="AX66" s="670"/>
      <c r="AY66" s="681"/>
      <c r="AZ66" s="669" t="s">
        <v>449</v>
      </c>
      <c r="BA66" s="670"/>
      <c r="BB66" s="670"/>
      <c r="BC66" s="670"/>
      <c r="BD66" s="671"/>
      <c r="BE66" s="57"/>
      <c r="BF66" s="57"/>
      <c r="BG66" s="57"/>
      <c r="BH66" s="57"/>
      <c r="BI66" s="57"/>
      <c r="BJ66" s="57"/>
      <c r="BK66" s="57"/>
      <c r="BL66" s="57"/>
      <c r="BM66" s="57"/>
      <c r="BN66" s="57"/>
      <c r="BO66" s="57"/>
      <c r="BP66" s="57"/>
      <c r="BQ66" s="54">
        <v>60</v>
      </c>
      <c r="BR66" s="75"/>
      <c r="BS66" s="764"/>
      <c r="BT66" s="765"/>
      <c r="BU66" s="765"/>
      <c r="BV66" s="765"/>
      <c r="BW66" s="765"/>
      <c r="BX66" s="765"/>
      <c r="BY66" s="765"/>
      <c r="BZ66" s="765"/>
      <c r="CA66" s="765"/>
      <c r="CB66" s="765"/>
      <c r="CC66" s="765"/>
      <c r="CD66" s="765"/>
      <c r="CE66" s="765"/>
      <c r="CF66" s="765"/>
      <c r="CG66" s="766"/>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64"/>
      <c r="DW66" s="765"/>
      <c r="DX66" s="765"/>
      <c r="DY66" s="765"/>
      <c r="DZ66" s="767"/>
      <c r="EA66" s="49"/>
    </row>
    <row r="67" spans="1:131" ht="26.25" customHeight="1" x14ac:dyDescent="0.15">
      <c r="A67" s="678"/>
      <c r="B67" s="679"/>
      <c r="C67" s="679"/>
      <c r="D67" s="679"/>
      <c r="E67" s="679"/>
      <c r="F67" s="679"/>
      <c r="G67" s="679"/>
      <c r="H67" s="679"/>
      <c r="I67" s="679"/>
      <c r="J67" s="679"/>
      <c r="K67" s="679"/>
      <c r="L67" s="679"/>
      <c r="M67" s="679"/>
      <c r="N67" s="679"/>
      <c r="O67" s="679"/>
      <c r="P67" s="680"/>
      <c r="Q67" s="672"/>
      <c r="R67" s="673"/>
      <c r="S67" s="673"/>
      <c r="T67" s="673"/>
      <c r="U67" s="682"/>
      <c r="V67" s="672"/>
      <c r="W67" s="673"/>
      <c r="X67" s="673"/>
      <c r="Y67" s="673"/>
      <c r="Z67" s="682"/>
      <c r="AA67" s="672"/>
      <c r="AB67" s="673"/>
      <c r="AC67" s="673"/>
      <c r="AD67" s="673"/>
      <c r="AE67" s="682"/>
      <c r="AF67" s="936"/>
      <c r="AG67" s="932"/>
      <c r="AH67" s="932"/>
      <c r="AI67" s="932"/>
      <c r="AJ67" s="937"/>
      <c r="AK67" s="938"/>
      <c r="AL67" s="679"/>
      <c r="AM67" s="679"/>
      <c r="AN67" s="679"/>
      <c r="AO67" s="680"/>
      <c r="AP67" s="672"/>
      <c r="AQ67" s="673"/>
      <c r="AR67" s="673"/>
      <c r="AS67" s="673"/>
      <c r="AT67" s="682"/>
      <c r="AU67" s="672"/>
      <c r="AV67" s="673"/>
      <c r="AW67" s="673"/>
      <c r="AX67" s="673"/>
      <c r="AY67" s="682"/>
      <c r="AZ67" s="672"/>
      <c r="BA67" s="673"/>
      <c r="BB67" s="673"/>
      <c r="BC67" s="673"/>
      <c r="BD67" s="674"/>
      <c r="BE67" s="57"/>
      <c r="BF67" s="57"/>
      <c r="BG67" s="57"/>
      <c r="BH67" s="57"/>
      <c r="BI67" s="57"/>
      <c r="BJ67" s="57"/>
      <c r="BK67" s="57"/>
      <c r="BL67" s="57"/>
      <c r="BM67" s="57"/>
      <c r="BN67" s="57"/>
      <c r="BO67" s="57"/>
      <c r="BP67" s="57"/>
      <c r="BQ67" s="54">
        <v>61</v>
      </c>
      <c r="BR67" s="75"/>
      <c r="BS67" s="764"/>
      <c r="BT67" s="765"/>
      <c r="BU67" s="765"/>
      <c r="BV67" s="765"/>
      <c r="BW67" s="765"/>
      <c r="BX67" s="765"/>
      <c r="BY67" s="765"/>
      <c r="BZ67" s="765"/>
      <c r="CA67" s="765"/>
      <c r="CB67" s="765"/>
      <c r="CC67" s="765"/>
      <c r="CD67" s="765"/>
      <c r="CE67" s="765"/>
      <c r="CF67" s="765"/>
      <c r="CG67" s="766"/>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64"/>
      <c r="DW67" s="765"/>
      <c r="DX67" s="765"/>
      <c r="DY67" s="765"/>
      <c r="DZ67" s="767"/>
      <c r="EA67" s="49"/>
    </row>
    <row r="68" spans="1:131" ht="26.25" customHeight="1" x14ac:dyDescent="0.15">
      <c r="A68" s="53">
        <v>1</v>
      </c>
      <c r="B68" s="666" t="s">
        <v>542</v>
      </c>
      <c r="C68" s="667"/>
      <c r="D68" s="667"/>
      <c r="E68" s="667"/>
      <c r="F68" s="667"/>
      <c r="G68" s="667"/>
      <c r="H68" s="667"/>
      <c r="I68" s="667"/>
      <c r="J68" s="667"/>
      <c r="K68" s="667"/>
      <c r="L68" s="667"/>
      <c r="M68" s="667"/>
      <c r="N68" s="667"/>
      <c r="O68" s="667"/>
      <c r="P68" s="707"/>
      <c r="Q68" s="708">
        <v>664</v>
      </c>
      <c r="R68" s="709"/>
      <c r="S68" s="709"/>
      <c r="T68" s="709"/>
      <c r="U68" s="709"/>
      <c r="V68" s="709">
        <v>658</v>
      </c>
      <c r="W68" s="709"/>
      <c r="X68" s="709"/>
      <c r="Y68" s="709"/>
      <c r="Z68" s="709"/>
      <c r="AA68" s="709">
        <v>6</v>
      </c>
      <c r="AB68" s="709"/>
      <c r="AC68" s="709"/>
      <c r="AD68" s="709"/>
      <c r="AE68" s="709"/>
      <c r="AF68" s="709">
        <v>6</v>
      </c>
      <c r="AG68" s="709"/>
      <c r="AH68" s="709"/>
      <c r="AI68" s="709"/>
      <c r="AJ68" s="709"/>
      <c r="AK68" s="709">
        <v>23</v>
      </c>
      <c r="AL68" s="709"/>
      <c r="AM68" s="709"/>
      <c r="AN68" s="709"/>
      <c r="AO68" s="709"/>
      <c r="AP68" s="709">
        <v>736</v>
      </c>
      <c r="AQ68" s="709"/>
      <c r="AR68" s="709"/>
      <c r="AS68" s="709"/>
      <c r="AT68" s="709"/>
      <c r="AU68" s="709">
        <v>144</v>
      </c>
      <c r="AV68" s="709"/>
      <c r="AW68" s="709"/>
      <c r="AX68" s="709"/>
      <c r="AY68" s="709"/>
      <c r="AZ68" s="715"/>
      <c r="BA68" s="715"/>
      <c r="BB68" s="715"/>
      <c r="BC68" s="715"/>
      <c r="BD68" s="716"/>
      <c r="BE68" s="57"/>
      <c r="BF68" s="57"/>
      <c r="BG68" s="57"/>
      <c r="BH68" s="57"/>
      <c r="BI68" s="57"/>
      <c r="BJ68" s="57"/>
      <c r="BK68" s="57"/>
      <c r="BL68" s="57"/>
      <c r="BM68" s="57"/>
      <c r="BN68" s="57"/>
      <c r="BO68" s="57"/>
      <c r="BP68" s="57"/>
      <c r="BQ68" s="54">
        <v>62</v>
      </c>
      <c r="BR68" s="75"/>
      <c r="BS68" s="764"/>
      <c r="BT68" s="765"/>
      <c r="BU68" s="765"/>
      <c r="BV68" s="765"/>
      <c r="BW68" s="765"/>
      <c r="BX68" s="765"/>
      <c r="BY68" s="765"/>
      <c r="BZ68" s="765"/>
      <c r="CA68" s="765"/>
      <c r="CB68" s="765"/>
      <c r="CC68" s="765"/>
      <c r="CD68" s="765"/>
      <c r="CE68" s="765"/>
      <c r="CF68" s="765"/>
      <c r="CG68" s="766"/>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64"/>
      <c r="DW68" s="765"/>
      <c r="DX68" s="765"/>
      <c r="DY68" s="765"/>
      <c r="DZ68" s="767"/>
      <c r="EA68" s="49"/>
    </row>
    <row r="69" spans="1:131" ht="26.25" customHeight="1" x14ac:dyDescent="0.15">
      <c r="A69" s="54">
        <v>2</v>
      </c>
      <c r="B69" s="698" t="s">
        <v>541</v>
      </c>
      <c r="C69" s="699"/>
      <c r="D69" s="699"/>
      <c r="E69" s="699"/>
      <c r="F69" s="699"/>
      <c r="G69" s="699"/>
      <c r="H69" s="699"/>
      <c r="I69" s="699"/>
      <c r="J69" s="699"/>
      <c r="K69" s="699"/>
      <c r="L69" s="699"/>
      <c r="M69" s="699"/>
      <c r="N69" s="699"/>
      <c r="O69" s="699"/>
      <c r="P69" s="700"/>
      <c r="Q69" s="689">
        <v>657</v>
      </c>
      <c r="R69" s="690"/>
      <c r="S69" s="690"/>
      <c r="T69" s="690"/>
      <c r="U69" s="690"/>
      <c r="V69" s="690">
        <v>685</v>
      </c>
      <c r="W69" s="690"/>
      <c r="X69" s="690"/>
      <c r="Y69" s="690"/>
      <c r="Z69" s="690"/>
      <c r="AA69" s="690">
        <v>-28</v>
      </c>
      <c r="AB69" s="690"/>
      <c r="AC69" s="690"/>
      <c r="AD69" s="690"/>
      <c r="AE69" s="690"/>
      <c r="AF69" s="690">
        <v>87</v>
      </c>
      <c r="AG69" s="690"/>
      <c r="AH69" s="690"/>
      <c r="AI69" s="690"/>
      <c r="AJ69" s="690"/>
      <c r="AK69" s="690" t="s">
        <v>203</v>
      </c>
      <c r="AL69" s="690"/>
      <c r="AM69" s="690"/>
      <c r="AN69" s="690"/>
      <c r="AO69" s="690"/>
      <c r="AP69" s="690">
        <v>2171</v>
      </c>
      <c r="AQ69" s="690"/>
      <c r="AR69" s="690"/>
      <c r="AS69" s="690"/>
      <c r="AT69" s="690"/>
      <c r="AU69" s="690">
        <v>232</v>
      </c>
      <c r="AV69" s="690"/>
      <c r="AW69" s="690"/>
      <c r="AX69" s="690"/>
      <c r="AY69" s="690"/>
      <c r="AZ69" s="696" t="s">
        <v>550</v>
      </c>
      <c r="BA69" s="696"/>
      <c r="BB69" s="696"/>
      <c r="BC69" s="696"/>
      <c r="BD69" s="697"/>
      <c r="BE69" s="57"/>
      <c r="BF69" s="57"/>
      <c r="BG69" s="57"/>
      <c r="BH69" s="57"/>
      <c r="BI69" s="57"/>
      <c r="BJ69" s="57"/>
      <c r="BK69" s="57"/>
      <c r="BL69" s="57"/>
      <c r="BM69" s="57"/>
      <c r="BN69" s="57"/>
      <c r="BO69" s="57"/>
      <c r="BP69" s="57"/>
      <c r="BQ69" s="54">
        <v>63</v>
      </c>
      <c r="BR69" s="75"/>
      <c r="BS69" s="764"/>
      <c r="BT69" s="765"/>
      <c r="BU69" s="765"/>
      <c r="BV69" s="765"/>
      <c r="BW69" s="765"/>
      <c r="BX69" s="765"/>
      <c r="BY69" s="765"/>
      <c r="BZ69" s="765"/>
      <c r="CA69" s="765"/>
      <c r="CB69" s="765"/>
      <c r="CC69" s="765"/>
      <c r="CD69" s="765"/>
      <c r="CE69" s="765"/>
      <c r="CF69" s="765"/>
      <c r="CG69" s="766"/>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64"/>
      <c r="DW69" s="765"/>
      <c r="DX69" s="765"/>
      <c r="DY69" s="765"/>
      <c r="DZ69" s="767"/>
      <c r="EA69" s="49"/>
    </row>
    <row r="70" spans="1:131" ht="26.25" customHeight="1" x14ac:dyDescent="0.15">
      <c r="A70" s="54">
        <v>3</v>
      </c>
      <c r="B70" s="698" t="s">
        <v>543</v>
      </c>
      <c r="C70" s="699"/>
      <c r="D70" s="699"/>
      <c r="E70" s="699"/>
      <c r="F70" s="699"/>
      <c r="G70" s="699"/>
      <c r="H70" s="699"/>
      <c r="I70" s="699"/>
      <c r="J70" s="699"/>
      <c r="K70" s="699"/>
      <c r="L70" s="699"/>
      <c r="M70" s="699"/>
      <c r="N70" s="699"/>
      <c r="O70" s="699"/>
      <c r="P70" s="700"/>
      <c r="Q70" s="689">
        <v>271</v>
      </c>
      <c r="R70" s="690"/>
      <c r="S70" s="690"/>
      <c r="T70" s="690"/>
      <c r="U70" s="690"/>
      <c r="V70" s="690">
        <v>254</v>
      </c>
      <c r="W70" s="690"/>
      <c r="X70" s="690"/>
      <c r="Y70" s="690"/>
      <c r="Z70" s="690"/>
      <c r="AA70" s="690">
        <v>16</v>
      </c>
      <c r="AB70" s="690"/>
      <c r="AC70" s="690"/>
      <c r="AD70" s="690"/>
      <c r="AE70" s="690"/>
      <c r="AF70" s="690">
        <v>16</v>
      </c>
      <c r="AG70" s="690"/>
      <c r="AH70" s="690"/>
      <c r="AI70" s="690"/>
      <c r="AJ70" s="690"/>
      <c r="AK70" s="690" t="s">
        <v>203</v>
      </c>
      <c r="AL70" s="690"/>
      <c r="AM70" s="690"/>
      <c r="AN70" s="690"/>
      <c r="AO70" s="690"/>
      <c r="AP70" s="690">
        <v>136</v>
      </c>
      <c r="AQ70" s="690"/>
      <c r="AR70" s="690"/>
      <c r="AS70" s="690"/>
      <c r="AT70" s="690"/>
      <c r="AU70" s="690">
        <v>68</v>
      </c>
      <c r="AV70" s="690"/>
      <c r="AW70" s="690"/>
      <c r="AX70" s="690"/>
      <c r="AY70" s="690"/>
      <c r="AZ70" s="696"/>
      <c r="BA70" s="696"/>
      <c r="BB70" s="696"/>
      <c r="BC70" s="696"/>
      <c r="BD70" s="697"/>
      <c r="BE70" s="57"/>
      <c r="BF70" s="57"/>
      <c r="BG70" s="57"/>
      <c r="BH70" s="57"/>
      <c r="BI70" s="57"/>
      <c r="BJ70" s="57"/>
      <c r="BK70" s="57"/>
      <c r="BL70" s="57"/>
      <c r="BM70" s="57"/>
      <c r="BN70" s="57"/>
      <c r="BO70" s="57"/>
      <c r="BP70" s="57"/>
      <c r="BQ70" s="54">
        <v>64</v>
      </c>
      <c r="BR70" s="75"/>
      <c r="BS70" s="764"/>
      <c r="BT70" s="765"/>
      <c r="BU70" s="765"/>
      <c r="BV70" s="765"/>
      <c r="BW70" s="765"/>
      <c r="BX70" s="765"/>
      <c r="BY70" s="765"/>
      <c r="BZ70" s="765"/>
      <c r="CA70" s="765"/>
      <c r="CB70" s="765"/>
      <c r="CC70" s="765"/>
      <c r="CD70" s="765"/>
      <c r="CE70" s="765"/>
      <c r="CF70" s="765"/>
      <c r="CG70" s="766"/>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64"/>
      <c r="DW70" s="765"/>
      <c r="DX70" s="765"/>
      <c r="DY70" s="765"/>
      <c r="DZ70" s="767"/>
      <c r="EA70" s="49"/>
    </row>
    <row r="71" spans="1:131" ht="26.25" customHeight="1" x14ac:dyDescent="0.15">
      <c r="A71" s="54">
        <v>4</v>
      </c>
      <c r="B71" s="698" t="s">
        <v>263</v>
      </c>
      <c r="C71" s="699"/>
      <c r="D71" s="699"/>
      <c r="E71" s="699"/>
      <c r="F71" s="699"/>
      <c r="G71" s="699"/>
      <c r="H71" s="699"/>
      <c r="I71" s="699"/>
      <c r="J71" s="699"/>
      <c r="K71" s="699"/>
      <c r="L71" s="699"/>
      <c r="M71" s="699"/>
      <c r="N71" s="699"/>
      <c r="O71" s="699"/>
      <c r="P71" s="700"/>
      <c r="Q71" s="689">
        <v>48</v>
      </c>
      <c r="R71" s="690"/>
      <c r="S71" s="690"/>
      <c r="T71" s="690"/>
      <c r="U71" s="690"/>
      <c r="V71" s="690">
        <v>34</v>
      </c>
      <c r="W71" s="690"/>
      <c r="X71" s="690"/>
      <c r="Y71" s="690"/>
      <c r="Z71" s="690"/>
      <c r="AA71" s="690">
        <v>14</v>
      </c>
      <c r="AB71" s="690"/>
      <c r="AC71" s="690"/>
      <c r="AD71" s="690"/>
      <c r="AE71" s="690"/>
      <c r="AF71" s="690">
        <v>14</v>
      </c>
      <c r="AG71" s="690"/>
      <c r="AH71" s="690"/>
      <c r="AI71" s="690"/>
      <c r="AJ71" s="690"/>
      <c r="AK71" s="690" t="s">
        <v>203</v>
      </c>
      <c r="AL71" s="690"/>
      <c r="AM71" s="690"/>
      <c r="AN71" s="690"/>
      <c r="AO71" s="690"/>
      <c r="AP71" s="690">
        <v>8</v>
      </c>
      <c r="AQ71" s="690"/>
      <c r="AR71" s="690"/>
      <c r="AS71" s="690"/>
      <c r="AT71" s="690"/>
      <c r="AU71" s="690">
        <v>4</v>
      </c>
      <c r="AV71" s="690"/>
      <c r="AW71" s="690"/>
      <c r="AX71" s="690"/>
      <c r="AY71" s="690"/>
      <c r="AZ71" s="696" t="s">
        <v>559</v>
      </c>
      <c r="BA71" s="696"/>
      <c r="BB71" s="696"/>
      <c r="BC71" s="696"/>
      <c r="BD71" s="697"/>
      <c r="BE71" s="57"/>
      <c r="BF71" s="57"/>
      <c r="BG71" s="57"/>
      <c r="BH71" s="57"/>
      <c r="BI71" s="57"/>
      <c r="BJ71" s="57"/>
      <c r="BK71" s="57"/>
      <c r="BL71" s="57"/>
      <c r="BM71" s="57"/>
      <c r="BN71" s="57"/>
      <c r="BO71" s="57"/>
      <c r="BP71" s="57"/>
      <c r="BQ71" s="54">
        <v>65</v>
      </c>
      <c r="BR71" s="75"/>
      <c r="BS71" s="764"/>
      <c r="BT71" s="765"/>
      <c r="BU71" s="765"/>
      <c r="BV71" s="765"/>
      <c r="BW71" s="765"/>
      <c r="BX71" s="765"/>
      <c r="BY71" s="765"/>
      <c r="BZ71" s="765"/>
      <c r="CA71" s="765"/>
      <c r="CB71" s="765"/>
      <c r="CC71" s="765"/>
      <c r="CD71" s="765"/>
      <c r="CE71" s="765"/>
      <c r="CF71" s="765"/>
      <c r="CG71" s="766"/>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64"/>
      <c r="DW71" s="765"/>
      <c r="DX71" s="765"/>
      <c r="DY71" s="765"/>
      <c r="DZ71" s="767"/>
      <c r="EA71" s="49"/>
    </row>
    <row r="72" spans="1:131" ht="26.25" customHeight="1" x14ac:dyDescent="0.15">
      <c r="A72" s="54">
        <v>5</v>
      </c>
      <c r="B72" s="698" t="s">
        <v>544</v>
      </c>
      <c r="C72" s="699"/>
      <c r="D72" s="699"/>
      <c r="E72" s="699"/>
      <c r="F72" s="699"/>
      <c r="G72" s="699"/>
      <c r="H72" s="699"/>
      <c r="I72" s="699"/>
      <c r="J72" s="699"/>
      <c r="K72" s="699"/>
      <c r="L72" s="699"/>
      <c r="M72" s="699"/>
      <c r="N72" s="699"/>
      <c r="O72" s="699"/>
      <c r="P72" s="700"/>
      <c r="Q72" s="689">
        <v>1421</v>
      </c>
      <c r="R72" s="690"/>
      <c r="S72" s="690"/>
      <c r="T72" s="690"/>
      <c r="U72" s="690"/>
      <c r="V72" s="690">
        <v>1379</v>
      </c>
      <c r="W72" s="690"/>
      <c r="X72" s="690"/>
      <c r="Y72" s="690"/>
      <c r="Z72" s="690"/>
      <c r="AA72" s="690">
        <v>42</v>
      </c>
      <c r="AB72" s="690"/>
      <c r="AC72" s="690"/>
      <c r="AD72" s="690"/>
      <c r="AE72" s="690"/>
      <c r="AF72" s="690">
        <v>42</v>
      </c>
      <c r="AG72" s="690"/>
      <c r="AH72" s="690"/>
      <c r="AI72" s="690"/>
      <c r="AJ72" s="690"/>
      <c r="AK72" s="690">
        <v>110</v>
      </c>
      <c r="AL72" s="690"/>
      <c r="AM72" s="690"/>
      <c r="AN72" s="690"/>
      <c r="AO72" s="690"/>
      <c r="AP72" s="690">
        <v>774</v>
      </c>
      <c r="AQ72" s="690"/>
      <c r="AR72" s="690"/>
      <c r="AS72" s="690"/>
      <c r="AT72" s="690"/>
      <c r="AU72" s="690">
        <v>161</v>
      </c>
      <c r="AV72" s="690"/>
      <c r="AW72" s="690"/>
      <c r="AX72" s="690"/>
      <c r="AY72" s="690"/>
      <c r="AZ72" s="696"/>
      <c r="BA72" s="696"/>
      <c r="BB72" s="696"/>
      <c r="BC72" s="696"/>
      <c r="BD72" s="697"/>
      <c r="BE72" s="57"/>
      <c r="BF72" s="57"/>
      <c r="BG72" s="57"/>
      <c r="BH72" s="57"/>
      <c r="BI72" s="57"/>
      <c r="BJ72" s="57"/>
      <c r="BK72" s="57"/>
      <c r="BL72" s="57"/>
      <c r="BM72" s="57"/>
      <c r="BN72" s="57"/>
      <c r="BO72" s="57"/>
      <c r="BP72" s="57"/>
      <c r="BQ72" s="54">
        <v>66</v>
      </c>
      <c r="BR72" s="75"/>
      <c r="BS72" s="764"/>
      <c r="BT72" s="765"/>
      <c r="BU72" s="765"/>
      <c r="BV72" s="765"/>
      <c r="BW72" s="765"/>
      <c r="BX72" s="765"/>
      <c r="BY72" s="765"/>
      <c r="BZ72" s="765"/>
      <c r="CA72" s="765"/>
      <c r="CB72" s="765"/>
      <c r="CC72" s="765"/>
      <c r="CD72" s="765"/>
      <c r="CE72" s="765"/>
      <c r="CF72" s="765"/>
      <c r="CG72" s="766"/>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64"/>
      <c r="DW72" s="765"/>
      <c r="DX72" s="765"/>
      <c r="DY72" s="765"/>
      <c r="DZ72" s="767"/>
      <c r="EA72" s="49"/>
    </row>
    <row r="73" spans="1:131" ht="26.25" customHeight="1" x14ac:dyDescent="0.15">
      <c r="A73" s="54">
        <v>6</v>
      </c>
      <c r="B73" s="698" t="s">
        <v>210</v>
      </c>
      <c r="C73" s="699"/>
      <c r="D73" s="699"/>
      <c r="E73" s="699"/>
      <c r="F73" s="699"/>
      <c r="G73" s="699"/>
      <c r="H73" s="699"/>
      <c r="I73" s="699"/>
      <c r="J73" s="699"/>
      <c r="K73" s="699"/>
      <c r="L73" s="699"/>
      <c r="M73" s="699"/>
      <c r="N73" s="699"/>
      <c r="O73" s="699"/>
      <c r="P73" s="700"/>
      <c r="Q73" s="689">
        <v>1603</v>
      </c>
      <c r="R73" s="690"/>
      <c r="S73" s="690"/>
      <c r="T73" s="690"/>
      <c r="U73" s="690"/>
      <c r="V73" s="690">
        <v>1566</v>
      </c>
      <c r="W73" s="690"/>
      <c r="X73" s="690"/>
      <c r="Y73" s="690"/>
      <c r="Z73" s="690"/>
      <c r="AA73" s="690">
        <v>37</v>
      </c>
      <c r="AB73" s="690"/>
      <c r="AC73" s="690"/>
      <c r="AD73" s="690"/>
      <c r="AE73" s="690"/>
      <c r="AF73" s="690">
        <v>1316</v>
      </c>
      <c r="AG73" s="690"/>
      <c r="AH73" s="690"/>
      <c r="AI73" s="690"/>
      <c r="AJ73" s="690"/>
      <c r="AK73" s="690" t="s">
        <v>203</v>
      </c>
      <c r="AL73" s="690"/>
      <c r="AM73" s="690"/>
      <c r="AN73" s="690"/>
      <c r="AO73" s="690"/>
      <c r="AP73" s="690">
        <v>4216</v>
      </c>
      <c r="AQ73" s="690"/>
      <c r="AR73" s="690"/>
      <c r="AS73" s="690"/>
      <c r="AT73" s="690"/>
      <c r="AU73" s="690" t="s">
        <v>203</v>
      </c>
      <c r="AV73" s="690"/>
      <c r="AW73" s="690"/>
      <c r="AX73" s="690"/>
      <c r="AY73" s="690"/>
      <c r="AZ73" s="696" t="s">
        <v>550</v>
      </c>
      <c r="BA73" s="696"/>
      <c r="BB73" s="696"/>
      <c r="BC73" s="696"/>
      <c r="BD73" s="697"/>
      <c r="BE73" s="57"/>
      <c r="BF73" s="57"/>
      <c r="BG73" s="57"/>
      <c r="BH73" s="57"/>
      <c r="BI73" s="57"/>
      <c r="BJ73" s="57"/>
      <c r="BK73" s="57"/>
      <c r="BL73" s="57"/>
      <c r="BM73" s="57"/>
      <c r="BN73" s="57"/>
      <c r="BO73" s="57"/>
      <c r="BP73" s="57"/>
      <c r="BQ73" s="54">
        <v>67</v>
      </c>
      <c r="BR73" s="75"/>
      <c r="BS73" s="764"/>
      <c r="BT73" s="765"/>
      <c r="BU73" s="765"/>
      <c r="BV73" s="765"/>
      <c r="BW73" s="765"/>
      <c r="BX73" s="765"/>
      <c r="BY73" s="765"/>
      <c r="BZ73" s="765"/>
      <c r="CA73" s="765"/>
      <c r="CB73" s="765"/>
      <c r="CC73" s="765"/>
      <c r="CD73" s="765"/>
      <c r="CE73" s="765"/>
      <c r="CF73" s="765"/>
      <c r="CG73" s="766"/>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64"/>
      <c r="DW73" s="765"/>
      <c r="DX73" s="765"/>
      <c r="DY73" s="765"/>
      <c r="DZ73" s="767"/>
      <c r="EA73" s="49"/>
    </row>
    <row r="74" spans="1:131" ht="26.25" customHeight="1" x14ac:dyDescent="0.15">
      <c r="A74" s="54">
        <v>7</v>
      </c>
      <c r="B74" s="698" t="s">
        <v>545</v>
      </c>
      <c r="C74" s="699"/>
      <c r="D74" s="699"/>
      <c r="E74" s="699"/>
      <c r="F74" s="699"/>
      <c r="G74" s="699"/>
      <c r="H74" s="699"/>
      <c r="I74" s="699"/>
      <c r="J74" s="699"/>
      <c r="K74" s="699"/>
      <c r="L74" s="699"/>
      <c r="M74" s="699"/>
      <c r="N74" s="699"/>
      <c r="O74" s="699"/>
      <c r="P74" s="700"/>
      <c r="Q74" s="689">
        <v>309</v>
      </c>
      <c r="R74" s="690"/>
      <c r="S74" s="690"/>
      <c r="T74" s="690"/>
      <c r="U74" s="690"/>
      <c r="V74" s="690">
        <v>305</v>
      </c>
      <c r="W74" s="690"/>
      <c r="X74" s="690"/>
      <c r="Y74" s="690"/>
      <c r="Z74" s="690"/>
      <c r="AA74" s="690">
        <v>4</v>
      </c>
      <c r="AB74" s="690"/>
      <c r="AC74" s="690"/>
      <c r="AD74" s="690"/>
      <c r="AE74" s="690"/>
      <c r="AF74" s="690">
        <v>4</v>
      </c>
      <c r="AG74" s="690"/>
      <c r="AH74" s="690"/>
      <c r="AI74" s="690"/>
      <c r="AJ74" s="690"/>
      <c r="AK74" s="690">
        <v>59</v>
      </c>
      <c r="AL74" s="690"/>
      <c r="AM74" s="690"/>
      <c r="AN74" s="690"/>
      <c r="AO74" s="690"/>
      <c r="AP74" s="690" t="s">
        <v>203</v>
      </c>
      <c r="AQ74" s="690"/>
      <c r="AR74" s="690"/>
      <c r="AS74" s="690"/>
      <c r="AT74" s="690"/>
      <c r="AU74" s="690" t="s">
        <v>203</v>
      </c>
      <c r="AV74" s="690"/>
      <c r="AW74" s="690"/>
      <c r="AX74" s="690"/>
      <c r="AY74" s="690"/>
      <c r="AZ74" s="696"/>
      <c r="BA74" s="696"/>
      <c r="BB74" s="696"/>
      <c r="BC74" s="696"/>
      <c r="BD74" s="697"/>
      <c r="BE74" s="57"/>
      <c r="BF74" s="57"/>
      <c r="BG74" s="57"/>
      <c r="BH74" s="57"/>
      <c r="BI74" s="57"/>
      <c r="BJ74" s="57"/>
      <c r="BK74" s="57"/>
      <c r="BL74" s="57"/>
      <c r="BM74" s="57"/>
      <c r="BN74" s="57"/>
      <c r="BO74" s="57"/>
      <c r="BP74" s="57"/>
      <c r="BQ74" s="54">
        <v>68</v>
      </c>
      <c r="BR74" s="75"/>
      <c r="BS74" s="764"/>
      <c r="BT74" s="765"/>
      <c r="BU74" s="765"/>
      <c r="BV74" s="765"/>
      <c r="BW74" s="765"/>
      <c r="BX74" s="765"/>
      <c r="BY74" s="765"/>
      <c r="BZ74" s="765"/>
      <c r="CA74" s="765"/>
      <c r="CB74" s="765"/>
      <c r="CC74" s="765"/>
      <c r="CD74" s="765"/>
      <c r="CE74" s="765"/>
      <c r="CF74" s="765"/>
      <c r="CG74" s="766"/>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64"/>
      <c r="DW74" s="765"/>
      <c r="DX74" s="765"/>
      <c r="DY74" s="765"/>
      <c r="DZ74" s="767"/>
      <c r="EA74" s="49"/>
    </row>
    <row r="75" spans="1:131" ht="26.25" customHeight="1" x14ac:dyDescent="0.15">
      <c r="A75" s="54">
        <v>8</v>
      </c>
      <c r="B75" s="698" t="s">
        <v>546</v>
      </c>
      <c r="C75" s="699"/>
      <c r="D75" s="699"/>
      <c r="E75" s="699"/>
      <c r="F75" s="699"/>
      <c r="G75" s="699"/>
      <c r="H75" s="699"/>
      <c r="I75" s="699"/>
      <c r="J75" s="699"/>
      <c r="K75" s="699"/>
      <c r="L75" s="699"/>
      <c r="M75" s="699"/>
      <c r="N75" s="699"/>
      <c r="O75" s="699"/>
      <c r="P75" s="700"/>
      <c r="Q75" s="701">
        <v>865</v>
      </c>
      <c r="R75" s="693"/>
      <c r="S75" s="693"/>
      <c r="T75" s="693"/>
      <c r="U75" s="695"/>
      <c r="V75" s="691">
        <v>824</v>
      </c>
      <c r="W75" s="693"/>
      <c r="X75" s="693"/>
      <c r="Y75" s="693"/>
      <c r="Z75" s="695"/>
      <c r="AA75" s="691">
        <v>40</v>
      </c>
      <c r="AB75" s="693"/>
      <c r="AC75" s="693"/>
      <c r="AD75" s="693"/>
      <c r="AE75" s="695"/>
      <c r="AF75" s="691">
        <v>40</v>
      </c>
      <c r="AG75" s="693"/>
      <c r="AH75" s="693"/>
      <c r="AI75" s="693"/>
      <c r="AJ75" s="695"/>
      <c r="AK75" s="691">
        <v>152</v>
      </c>
      <c r="AL75" s="693"/>
      <c r="AM75" s="693"/>
      <c r="AN75" s="693"/>
      <c r="AO75" s="695"/>
      <c r="AP75" s="691" t="s">
        <v>203</v>
      </c>
      <c r="AQ75" s="693"/>
      <c r="AR75" s="693"/>
      <c r="AS75" s="693"/>
      <c r="AT75" s="695"/>
      <c r="AU75" s="691" t="s">
        <v>203</v>
      </c>
      <c r="AV75" s="693"/>
      <c r="AW75" s="693"/>
      <c r="AX75" s="693"/>
      <c r="AY75" s="695"/>
      <c r="AZ75" s="696"/>
      <c r="BA75" s="696"/>
      <c r="BB75" s="696"/>
      <c r="BC75" s="696"/>
      <c r="BD75" s="697"/>
      <c r="BE75" s="57"/>
      <c r="BF75" s="57"/>
      <c r="BG75" s="57"/>
      <c r="BH75" s="57"/>
      <c r="BI75" s="57"/>
      <c r="BJ75" s="57"/>
      <c r="BK75" s="57"/>
      <c r="BL75" s="57"/>
      <c r="BM75" s="57"/>
      <c r="BN75" s="57"/>
      <c r="BO75" s="57"/>
      <c r="BP75" s="57"/>
      <c r="BQ75" s="54">
        <v>69</v>
      </c>
      <c r="BR75" s="75"/>
      <c r="BS75" s="764"/>
      <c r="BT75" s="765"/>
      <c r="BU75" s="765"/>
      <c r="BV75" s="765"/>
      <c r="BW75" s="765"/>
      <c r="BX75" s="765"/>
      <c r="BY75" s="765"/>
      <c r="BZ75" s="765"/>
      <c r="CA75" s="765"/>
      <c r="CB75" s="765"/>
      <c r="CC75" s="765"/>
      <c r="CD75" s="765"/>
      <c r="CE75" s="765"/>
      <c r="CF75" s="765"/>
      <c r="CG75" s="766"/>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64"/>
      <c r="DW75" s="765"/>
      <c r="DX75" s="765"/>
      <c r="DY75" s="765"/>
      <c r="DZ75" s="767"/>
      <c r="EA75" s="49"/>
    </row>
    <row r="76" spans="1:131" ht="26.25" customHeight="1" x14ac:dyDescent="0.15">
      <c r="A76" s="54">
        <v>9</v>
      </c>
      <c r="B76" s="698" t="s">
        <v>547</v>
      </c>
      <c r="C76" s="699"/>
      <c r="D76" s="699"/>
      <c r="E76" s="699"/>
      <c r="F76" s="699"/>
      <c r="G76" s="699"/>
      <c r="H76" s="699"/>
      <c r="I76" s="699"/>
      <c r="J76" s="699"/>
      <c r="K76" s="699"/>
      <c r="L76" s="699"/>
      <c r="M76" s="699"/>
      <c r="N76" s="699"/>
      <c r="O76" s="699"/>
      <c r="P76" s="700"/>
      <c r="Q76" s="701">
        <v>184</v>
      </c>
      <c r="R76" s="693"/>
      <c r="S76" s="693"/>
      <c r="T76" s="693"/>
      <c r="U76" s="695"/>
      <c r="V76" s="691">
        <v>182</v>
      </c>
      <c r="W76" s="693"/>
      <c r="X76" s="693"/>
      <c r="Y76" s="693"/>
      <c r="Z76" s="695"/>
      <c r="AA76" s="691">
        <v>2</v>
      </c>
      <c r="AB76" s="693"/>
      <c r="AC76" s="693"/>
      <c r="AD76" s="693"/>
      <c r="AE76" s="695"/>
      <c r="AF76" s="691">
        <v>2</v>
      </c>
      <c r="AG76" s="693"/>
      <c r="AH76" s="693"/>
      <c r="AI76" s="693"/>
      <c r="AJ76" s="695"/>
      <c r="AK76" s="691" t="s">
        <v>203</v>
      </c>
      <c r="AL76" s="693"/>
      <c r="AM76" s="693"/>
      <c r="AN76" s="693"/>
      <c r="AO76" s="695"/>
      <c r="AP76" s="691" t="s">
        <v>203</v>
      </c>
      <c r="AQ76" s="693"/>
      <c r="AR76" s="693"/>
      <c r="AS76" s="693"/>
      <c r="AT76" s="695"/>
      <c r="AU76" s="691" t="s">
        <v>203</v>
      </c>
      <c r="AV76" s="693"/>
      <c r="AW76" s="693"/>
      <c r="AX76" s="693"/>
      <c r="AY76" s="695"/>
      <c r="AZ76" s="696"/>
      <c r="BA76" s="696"/>
      <c r="BB76" s="696"/>
      <c r="BC76" s="696"/>
      <c r="BD76" s="697"/>
      <c r="BE76" s="57"/>
      <c r="BF76" s="57"/>
      <c r="BG76" s="57"/>
      <c r="BH76" s="57"/>
      <c r="BI76" s="57"/>
      <c r="BJ76" s="57"/>
      <c r="BK76" s="57"/>
      <c r="BL76" s="57"/>
      <c r="BM76" s="57"/>
      <c r="BN76" s="57"/>
      <c r="BO76" s="57"/>
      <c r="BP76" s="57"/>
      <c r="BQ76" s="54">
        <v>70</v>
      </c>
      <c r="BR76" s="75"/>
      <c r="BS76" s="764"/>
      <c r="BT76" s="765"/>
      <c r="BU76" s="765"/>
      <c r="BV76" s="765"/>
      <c r="BW76" s="765"/>
      <c r="BX76" s="765"/>
      <c r="BY76" s="765"/>
      <c r="BZ76" s="765"/>
      <c r="CA76" s="765"/>
      <c r="CB76" s="765"/>
      <c r="CC76" s="765"/>
      <c r="CD76" s="765"/>
      <c r="CE76" s="765"/>
      <c r="CF76" s="765"/>
      <c r="CG76" s="766"/>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64"/>
      <c r="DW76" s="765"/>
      <c r="DX76" s="765"/>
      <c r="DY76" s="765"/>
      <c r="DZ76" s="767"/>
      <c r="EA76" s="49"/>
    </row>
    <row r="77" spans="1:131" ht="26.25" customHeight="1" x14ac:dyDescent="0.15">
      <c r="A77" s="54">
        <v>10</v>
      </c>
      <c r="B77" s="698" t="s">
        <v>339</v>
      </c>
      <c r="C77" s="699"/>
      <c r="D77" s="699"/>
      <c r="E77" s="699"/>
      <c r="F77" s="699"/>
      <c r="G77" s="699"/>
      <c r="H77" s="699"/>
      <c r="I77" s="699"/>
      <c r="J77" s="699"/>
      <c r="K77" s="699"/>
      <c r="L77" s="699"/>
      <c r="M77" s="699"/>
      <c r="N77" s="699"/>
      <c r="O77" s="699"/>
      <c r="P77" s="700"/>
      <c r="Q77" s="701">
        <v>25</v>
      </c>
      <c r="R77" s="693"/>
      <c r="S77" s="693"/>
      <c r="T77" s="693"/>
      <c r="U77" s="695"/>
      <c r="V77" s="691">
        <v>23</v>
      </c>
      <c r="W77" s="693"/>
      <c r="X77" s="693"/>
      <c r="Y77" s="693"/>
      <c r="Z77" s="695"/>
      <c r="AA77" s="691">
        <v>1</v>
      </c>
      <c r="AB77" s="693"/>
      <c r="AC77" s="693"/>
      <c r="AD77" s="693"/>
      <c r="AE77" s="695"/>
      <c r="AF77" s="691">
        <v>1</v>
      </c>
      <c r="AG77" s="693"/>
      <c r="AH77" s="693"/>
      <c r="AI77" s="693"/>
      <c r="AJ77" s="695"/>
      <c r="AK77" s="691">
        <v>6</v>
      </c>
      <c r="AL77" s="693"/>
      <c r="AM77" s="693"/>
      <c r="AN77" s="693"/>
      <c r="AO77" s="695"/>
      <c r="AP77" s="691" t="s">
        <v>203</v>
      </c>
      <c r="AQ77" s="693"/>
      <c r="AR77" s="693"/>
      <c r="AS77" s="693"/>
      <c r="AT77" s="695"/>
      <c r="AU77" s="691" t="s">
        <v>203</v>
      </c>
      <c r="AV77" s="693"/>
      <c r="AW77" s="693"/>
      <c r="AX77" s="693"/>
      <c r="AY77" s="695"/>
      <c r="AZ77" s="696"/>
      <c r="BA77" s="696"/>
      <c r="BB77" s="696"/>
      <c r="BC77" s="696"/>
      <c r="BD77" s="697"/>
      <c r="BE77" s="57"/>
      <c r="BF77" s="57"/>
      <c r="BG77" s="57"/>
      <c r="BH77" s="57"/>
      <c r="BI77" s="57"/>
      <c r="BJ77" s="57"/>
      <c r="BK77" s="57"/>
      <c r="BL77" s="57"/>
      <c r="BM77" s="57"/>
      <c r="BN77" s="57"/>
      <c r="BO77" s="57"/>
      <c r="BP77" s="57"/>
      <c r="BQ77" s="54">
        <v>71</v>
      </c>
      <c r="BR77" s="75"/>
      <c r="BS77" s="764"/>
      <c r="BT77" s="765"/>
      <c r="BU77" s="765"/>
      <c r="BV77" s="765"/>
      <c r="BW77" s="765"/>
      <c r="BX77" s="765"/>
      <c r="BY77" s="765"/>
      <c r="BZ77" s="765"/>
      <c r="CA77" s="765"/>
      <c r="CB77" s="765"/>
      <c r="CC77" s="765"/>
      <c r="CD77" s="765"/>
      <c r="CE77" s="765"/>
      <c r="CF77" s="765"/>
      <c r="CG77" s="766"/>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64"/>
      <c r="DW77" s="765"/>
      <c r="DX77" s="765"/>
      <c r="DY77" s="765"/>
      <c r="DZ77" s="767"/>
      <c r="EA77" s="49"/>
    </row>
    <row r="78" spans="1:131" ht="26.25" customHeight="1" x14ac:dyDescent="0.15">
      <c r="A78" s="54">
        <v>11</v>
      </c>
      <c r="B78" s="698" t="s">
        <v>59</v>
      </c>
      <c r="C78" s="699"/>
      <c r="D78" s="699"/>
      <c r="E78" s="699"/>
      <c r="F78" s="699"/>
      <c r="G78" s="699"/>
      <c r="H78" s="699"/>
      <c r="I78" s="699"/>
      <c r="J78" s="699"/>
      <c r="K78" s="699"/>
      <c r="L78" s="699"/>
      <c r="M78" s="699"/>
      <c r="N78" s="699"/>
      <c r="O78" s="699"/>
      <c r="P78" s="700"/>
      <c r="Q78" s="689">
        <v>15</v>
      </c>
      <c r="R78" s="690"/>
      <c r="S78" s="690"/>
      <c r="T78" s="690"/>
      <c r="U78" s="690"/>
      <c r="V78" s="690">
        <v>9</v>
      </c>
      <c r="W78" s="690"/>
      <c r="X78" s="690"/>
      <c r="Y78" s="690"/>
      <c r="Z78" s="690"/>
      <c r="AA78" s="690">
        <v>6</v>
      </c>
      <c r="AB78" s="690"/>
      <c r="AC78" s="690"/>
      <c r="AD78" s="690"/>
      <c r="AE78" s="690"/>
      <c r="AF78" s="690">
        <v>6</v>
      </c>
      <c r="AG78" s="690"/>
      <c r="AH78" s="690"/>
      <c r="AI78" s="690"/>
      <c r="AJ78" s="690"/>
      <c r="AK78" s="690" t="s">
        <v>203</v>
      </c>
      <c r="AL78" s="690"/>
      <c r="AM78" s="690"/>
      <c r="AN78" s="690"/>
      <c r="AO78" s="690"/>
      <c r="AP78" s="690" t="s">
        <v>203</v>
      </c>
      <c r="AQ78" s="690"/>
      <c r="AR78" s="690"/>
      <c r="AS78" s="690"/>
      <c r="AT78" s="690"/>
      <c r="AU78" s="690" t="s">
        <v>203</v>
      </c>
      <c r="AV78" s="690"/>
      <c r="AW78" s="690"/>
      <c r="AX78" s="690"/>
      <c r="AY78" s="690"/>
      <c r="AZ78" s="696"/>
      <c r="BA78" s="696"/>
      <c r="BB78" s="696"/>
      <c r="BC78" s="696"/>
      <c r="BD78" s="697"/>
      <c r="BE78" s="57"/>
      <c r="BF78" s="57"/>
      <c r="BG78" s="57"/>
      <c r="BH78" s="57"/>
      <c r="BI78" s="57"/>
      <c r="BJ78" s="49"/>
      <c r="BK78" s="49"/>
      <c r="BL78" s="49"/>
      <c r="BM78" s="49"/>
      <c r="BN78" s="49"/>
      <c r="BO78" s="57"/>
      <c r="BP78" s="57"/>
      <c r="BQ78" s="54">
        <v>72</v>
      </c>
      <c r="BR78" s="75"/>
      <c r="BS78" s="764"/>
      <c r="BT78" s="765"/>
      <c r="BU78" s="765"/>
      <c r="BV78" s="765"/>
      <c r="BW78" s="765"/>
      <c r="BX78" s="765"/>
      <c r="BY78" s="765"/>
      <c r="BZ78" s="765"/>
      <c r="CA78" s="765"/>
      <c r="CB78" s="765"/>
      <c r="CC78" s="765"/>
      <c r="CD78" s="765"/>
      <c r="CE78" s="765"/>
      <c r="CF78" s="765"/>
      <c r="CG78" s="766"/>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64"/>
      <c r="DW78" s="765"/>
      <c r="DX78" s="765"/>
      <c r="DY78" s="765"/>
      <c r="DZ78" s="767"/>
      <c r="EA78" s="49"/>
    </row>
    <row r="79" spans="1:131" ht="26.25" customHeight="1" x14ac:dyDescent="0.15">
      <c r="A79" s="54">
        <v>12</v>
      </c>
      <c r="B79" s="698" t="s">
        <v>314</v>
      </c>
      <c r="C79" s="699"/>
      <c r="D79" s="699"/>
      <c r="E79" s="699"/>
      <c r="F79" s="699"/>
      <c r="G79" s="699"/>
      <c r="H79" s="699"/>
      <c r="I79" s="699"/>
      <c r="J79" s="699"/>
      <c r="K79" s="699"/>
      <c r="L79" s="699"/>
      <c r="M79" s="699"/>
      <c r="N79" s="699"/>
      <c r="O79" s="699"/>
      <c r="P79" s="700"/>
      <c r="Q79" s="689">
        <v>27</v>
      </c>
      <c r="R79" s="690"/>
      <c r="S79" s="690"/>
      <c r="T79" s="690"/>
      <c r="U79" s="690"/>
      <c r="V79" s="690">
        <v>27</v>
      </c>
      <c r="W79" s="690"/>
      <c r="X79" s="690"/>
      <c r="Y79" s="690"/>
      <c r="Z79" s="690"/>
      <c r="AA79" s="690">
        <v>0</v>
      </c>
      <c r="AB79" s="690"/>
      <c r="AC79" s="690"/>
      <c r="AD79" s="690"/>
      <c r="AE79" s="690"/>
      <c r="AF79" s="690">
        <v>0</v>
      </c>
      <c r="AG79" s="690"/>
      <c r="AH79" s="690"/>
      <c r="AI79" s="690"/>
      <c r="AJ79" s="690"/>
      <c r="AK79" s="690" t="s">
        <v>203</v>
      </c>
      <c r="AL79" s="690"/>
      <c r="AM79" s="690"/>
      <c r="AN79" s="690"/>
      <c r="AO79" s="690"/>
      <c r="AP79" s="690" t="s">
        <v>203</v>
      </c>
      <c r="AQ79" s="690"/>
      <c r="AR79" s="690"/>
      <c r="AS79" s="690"/>
      <c r="AT79" s="690"/>
      <c r="AU79" s="690" t="s">
        <v>203</v>
      </c>
      <c r="AV79" s="690"/>
      <c r="AW79" s="690"/>
      <c r="AX79" s="690"/>
      <c r="AY79" s="690"/>
      <c r="AZ79" s="696"/>
      <c r="BA79" s="696"/>
      <c r="BB79" s="696"/>
      <c r="BC79" s="696"/>
      <c r="BD79" s="697"/>
      <c r="BE79" s="57"/>
      <c r="BF79" s="57"/>
      <c r="BG79" s="57"/>
      <c r="BH79" s="57"/>
      <c r="BI79" s="57"/>
      <c r="BJ79" s="49"/>
      <c r="BK79" s="49"/>
      <c r="BL79" s="49"/>
      <c r="BM79" s="49"/>
      <c r="BN79" s="49"/>
      <c r="BO79" s="57"/>
      <c r="BP79" s="57"/>
      <c r="BQ79" s="54">
        <v>73</v>
      </c>
      <c r="BR79" s="75"/>
      <c r="BS79" s="764"/>
      <c r="BT79" s="765"/>
      <c r="BU79" s="765"/>
      <c r="BV79" s="765"/>
      <c r="BW79" s="765"/>
      <c r="BX79" s="765"/>
      <c r="BY79" s="765"/>
      <c r="BZ79" s="765"/>
      <c r="CA79" s="765"/>
      <c r="CB79" s="765"/>
      <c r="CC79" s="765"/>
      <c r="CD79" s="765"/>
      <c r="CE79" s="765"/>
      <c r="CF79" s="765"/>
      <c r="CG79" s="766"/>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64"/>
      <c r="DW79" s="765"/>
      <c r="DX79" s="765"/>
      <c r="DY79" s="765"/>
      <c r="DZ79" s="767"/>
      <c r="EA79" s="49"/>
    </row>
    <row r="80" spans="1:131" ht="26.25" customHeight="1" x14ac:dyDescent="0.15">
      <c r="A80" s="54">
        <v>13</v>
      </c>
      <c r="B80" s="698" t="s">
        <v>548</v>
      </c>
      <c r="C80" s="699"/>
      <c r="D80" s="699"/>
      <c r="E80" s="699"/>
      <c r="F80" s="699"/>
      <c r="G80" s="699"/>
      <c r="H80" s="699"/>
      <c r="I80" s="699"/>
      <c r="J80" s="699"/>
      <c r="K80" s="699"/>
      <c r="L80" s="699"/>
      <c r="M80" s="699"/>
      <c r="N80" s="699"/>
      <c r="O80" s="699"/>
      <c r="P80" s="700"/>
      <c r="Q80" s="689">
        <v>32</v>
      </c>
      <c r="R80" s="690"/>
      <c r="S80" s="690"/>
      <c r="T80" s="690"/>
      <c r="U80" s="690"/>
      <c r="V80" s="690">
        <v>32</v>
      </c>
      <c r="W80" s="690"/>
      <c r="X80" s="690"/>
      <c r="Y80" s="690"/>
      <c r="Z80" s="690"/>
      <c r="AA80" s="690">
        <v>0</v>
      </c>
      <c r="AB80" s="690"/>
      <c r="AC80" s="690"/>
      <c r="AD80" s="690"/>
      <c r="AE80" s="690"/>
      <c r="AF80" s="690">
        <v>0</v>
      </c>
      <c r="AG80" s="690"/>
      <c r="AH80" s="690"/>
      <c r="AI80" s="690"/>
      <c r="AJ80" s="690"/>
      <c r="AK80" s="690">
        <v>1</v>
      </c>
      <c r="AL80" s="690"/>
      <c r="AM80" s="690"/>
      <c r="AN80" s="690"/>
      <c r="AO80" s="690"/>
      <c r="AP80" s="690" t="s">
        <v>203</v>
      </c>
      <c r="AQ80" s="690"/>
      <c r="AR80" s="690"/>
      <c r="AS80" s="690"/>
      <c r="AT80" s="690"/>
      <c r="AU80" s="690" t="s">
        <v>203</v>
      </c>
      <c r="AV80" s="690"/>
      <c r="AW80" s="690"/>
      <c r="AX80" s="690"/>
      <c r="AY80" s="690"/>
      <c r="AZ80" s="696"/>
      <c r="BA80" s="696"/>
      <c r="BB80" s="696"/>
      <c r="BC80" s="696"/>
      <c r="BD80" s="697"/>
      <c r="BE80" s="57"/>
      <c r="BF80" s="57"/>
      <c r="BG80" s="57"/>
      <c r="BH80" s="57"/>
      <c r="BI80" s="57"/>
      <c r="BJ80" s="57"/>
      <c r="BK80" s="57"/>
      <c r="BL80" s="57"/>
      <c r="BM80" s="57"/>
      <c r="BN80" s="57"/>
      <c r="BO80" s="57"/>
      <c r="BP80" s="57"/>
      <c r="BQ80" s="54">
        <v>74</v>
      </c>
      <c r="BR80" s="75"/>
      <c r="BS80" s="764"/>
      <c r="BT80" s="765"/>
      <c r="BU80" s="765"/>
      <c r="BV80" s="765"/>
      <c r="BW80" s="765"/>
      <c r="BX80" s="765"/>
      <c r="BY80" s="765"/>
      <c r="BZ80" s="765"/>
      <c r="CA80" s="765"/>
      <c r="CB80" s="765"/>
      <c r="CC80" s="765"/>
      <c r="CD80" s="765"/>
      <c r="CE80" s="765"/>
      <c r="CF80" s="765"/>
      <c r="CG80" s="766"/>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64"/>
      <c r="DW80" s="765"/>
      <c r="DX80" s="765"/>
      <c r="DY80" s="765"/>
      <c r="DZ80" s="767"/>
      <c r="EA80" s="49"/>
    </row>
    <row r="81" spans="1:131" ht="26.25" customHeight="1" x14ac:dyDescent="0.15">
      <c r="A81" s="54">
        <v>14</v>
      </c>
      <c r="B81" s="698" t="s">
        <v>549</v>
      </c>
      <c r="C81" s="699"/>
      <c r="D81" s="699"/>
      <c r="E81" s="699"/>
      <c r="F81" s="699"/>
      <c r="G81" s="699"/>
      <c r="H81" s="699"/>
      <c r="I81" s="699"/>
      <c r="J81" s="699"/>
      <c r="K81" s="699"/>
      <c r="L81" s="699"/>
      <c r="M81" s="699"/>
      <c r="N81" s="699"/>
      <c r="O81" s="699"/>
      <c r="P81" s="700"/>
      <c r="Q81" s="689">
        <v>75</v>
      </c>
      <c r="R81" s="690"/>
      <c r="S81" s="690"/>
      <c r="T81" s="690"/>
      <c r="U81" s="690"/>
      <c r="V81" s="690">
        <v>71</v>
      </c>
      <c r="W81" s="690"/>
      <c r="X81" s="690"/>
      <c r="Y81" s="690"/>
      <c r="Z81" s="690"/>
      <c r="AA81" s="690">
        <v>4</v>
      </c>
      <c r="AB81" s="690"/>
      <c r="AC81" s="690"/>
      <c r="AD81" s="690"/>
      <c r="AE81" s="690"/>
      <c r="AF81" s="690">
        <v>4</v>
      </c>
      <c r="AG81" s="690"/>
      <c r="AH81" s="690"/>
      <c r="AI81" s="690"/>
      <c r="AJ81" s="690"/>
      <c r="AK81" s="690">
        <v>1</v>
      </c>
      <c r="AL81" s="690"/>
      <c r="AM81" s="690"/>
      <c r="AN81" s="690"/>
      <c r="AO81" s="690"/>
      <c r="AP81" s="690" t="s">
        <v>203</v>
      </c>
      <c r="AQ81" s="690"/>
      <c r="AR81" s="690"/>
      <c r="AS81" s="690"/>
      <c r="AT81" s="690"/>
      <c r="AU81" s="690" t="s">
        <v>203</v>
      </c>
      <c r="AV81" s="690"/>
      <c r="AW81" s="690"/>
      <c r="AX81" s="690"/>
      <c r="AY81" s="690"/>
      <c r="AZ81" s="696"/>
      <c r="BA81" s="696"/>
      <c r="BB81" s="696"/>
      <c r="BC81" s="696"/>
      <c r="BD81" s="697"/>
      <c r="BE81" s="57"/>
      <c r="BF81" s="57"/>
      <c r="BG81" s="57"/>
      <c r="BH81" s="57"/>
      <c r="BI81" s="57"/>
      <c r="BJ81" s="57"/>
      <c r="BK81" s="57"/>
      <c r="BL81" s="57"/>
      <c r="BM81" s="57"/>
      <c r="BN81" s="57"/>
      <c r="BO81" s="57"/>
      <c r="BP81" s="57"/>
      <c r="BQ81" s="54">
        <v>75</v>
      </c>
      <c r="BR81" s="75"/>
      <c r="BS81" s="764"/>
      <c r="BT81" s="765"/>
      <c r="BU81" s="765"/>
      <c r="BV81" s="765"/>
      <c r="BW81" s="765"/>
      <c r="BX81" s="765"/>
      <c r="BY81" s="765"/>
      <c r="BZ81" s="765"/>
      <c r="CA81" s="765"/>
      <c r="CB81" s="765"/>
      <c r="CC81" s="765"/>
      <c r="CD81" s="765"/>
      <c r="CE81" s="765"/>
      <c r="CF81" s="765"/>
      <c r="CG81" s="766"/>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64"/>
      <c r="DW81" s="765"/>
      <c r="DX81" s="765"/>
      <c r="DY81" s="765"/>
      <c r="DZ81" s="767"/>
      <c r="EA81" s="49"/>
    </row>
    <row r="82" spans="1:131" ht="26.25" customHeight="1" x14ac:dyDescent="0.15">
      <c r="A82" s="54">
        <v>15</v>
      </c>
      <c r="B82" s="698" t="s">
        <v>525</v>
      </c>
      <c r="C82" s="699"/>
      <c r="D82" s="699"/>
      <c r="E82" s="699"/>
      <c r="F82" s="699"/>
      <c r="G82" s="699"/>
      <c r="H82" s="699"/>
      <c r="I82" s="699"/>
      <c r="J82" s="699"/>
      <c r="K82" s="699"/>
      <c r="L82" s="699"/>
      <c r="M82" s="699"/>
      <c r="N82" s="699"/>
      <c r="O82" s="699"/>
      <c r="P82" s="700"/>
      <c r="Q82" s="689">
        <v>242498</v>
      </c>
      <c r="R82" s="690"/>
      <c r="S82" s="690"/>
      <c r="T82" s="690"/>
      <c r="U82" s="690"/>
      <c r="V82" s="690">
        <v>230902</v>
      </c>
      <c r="W82" s="690"/>
      <c r="X82" s="690"/>
      <c r="Y82" s="690"/>
      <c r="Z82" s="690"/>
      <c r="AA82" s="690">
        <v>11596</v>
      </c>
      <c r="AB82" s="690"/>
      <c r="AC82" s="690"/>
      <c r="AD82" s="690"/>
      <c r="AE82" s="690"/>
      <c r="AF82" s="690">
        <v>11596</v>
      </c>
      <c r="AG82" s="690"/>
      <c r="AH82" s="690"/>
      <c r="AI82" s="690"/>
      <c r="AJ82" s="690"/>
      <c r="AK82" s="690" t="s">
        <v>203</v>
      </c>
      <c r="AL82" s="690"/>
      <c r="AM82" s="690"/>
      <c r="AN82" s="690"/>
      <c r="AO82" s="690"/>
      <c r="AP82" s="690" t="s">
        <v>203</v>
      </c>
      <c r="AQ82" s="690"/>
      <c r="AR82" s="690"/>
      <c r="AS82" s="690"/>
      <c r="AT82" s="690"/>
      <c r="AU82" s="690" t="s">
        <v>203</v>
      </c>
      <c r="AV82" s="690"/>
      <c r="AW82" s="690"/>
      <c r="AX82" s="690"/>
      <c r="AY82" s="690"/>
      <c r="AZ82" s="696"/>
      <c r="BA82" s="696"/>
      <c r="BB82" s="696"/>
      <c r="BC82" s="696"/>
      <c r="BD82" s="697"/>
      <c r="BE82" s="57"/>
      <c r="BF82" s="57"/>
      <c r="BG82" s="57"/>
      <c r="BH82" s="57"/>
      <c r="BI82" s="57"/>
      <c r="BJ82" s="57"/>
      <c r="BK82" s="57"/>
      <c r="BL82" s="57"/>
      <c r="BM82" s="57"/>
      <c r="BN82" s="57"/>
      <c r="BO82" s="57"/>
      <c r="BP82" s="57"/>
      <c r="BQ82" s="54">
        <v>76</v>
      </c>
      <c r="BR82" s="75"/>
      <c r="BS82" s="764"/>
      <c r="BT82" s="765"/>
      <c r="BU82" s="765"/>
      <c r="BV82" s="765"/>
      <c r="BW82" s="765"/>
      <c r="BX82" s="765"/>
      <c r="BY82" s="765"/>
      <c r="BZ82" s="765"/>
      <c r="CA82" s="765"/>
      <c r="CB82" s="765"/>
      <c r="CC82" s="765"/>
      <c r="CD82" s="765"/>
      <c r="CE82" s="765"/>
      <c r="CF82" s="765"/>
      <c r="CG82" s="766"/>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64"/>
      <c r="DW82" s="765"/>
      <c r="DX82" s="765"/>
      <c r="DY82" s="765"/>
      <c r="DZ82" s="767"/>
      <c r="EA82" s="49"/>
    </row>
    <row r="83" spans="1:131" ht="26.25" customHeight="1" x14ac:dyDescent="0.15">
      <c r="A83" s="54">
        <v>16</v>
      </c>
      <c r="B83" s="698"/>
      <c r="C83" s="699"/>
      <c r="D83" s="699"/>
      <c r="E83" s="699"/>
      <c r="F83" s="699"/>
      <c r="G83" s="699"/>
      <c r="H83" s="699"/>
      <c r="I83" s="699"/>
      <c r="J83" s="699"/>
      <c r="K83" s="699"/>
      <c r="L83" s="699"/>
      <c r="M83" s="699"/>
      <c r="N83" s="699"/>
      <c r="O83" s="699"/>
      <c r="P83" s="700"/>
      <c r="Q83" s="689"/>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0"/>
      <c r="AY83" s="690"/>
      <c r="AZ83" s="696"/>
      <c r="BA83" s="696"/>
      <c r="BB83" s="696"/>
      <c r="BC83" s="696"/>
      <c r="BD83" s="697"/>
      <c r="BE83" s="57"/>
      <c r="BF83" s="57"/>
      <c r="BG83" s="57"/>
      <c r="BH83" s="57"/>
      <c r="BI83" s="57"/>
      <c r="BJ83" s="57"/>
      <c r="BK83" s="57"/>
      <c r="BL83" s="57"/>
      <c r="BM83" s="57"/>
      <c r="BN83" s="57"/>
      <c r="BO83" s="57"/>
      <c r="BP83" s="57"/>
      <c r="BQ83" s="54">
        <v>77</v>
      </c>
      <c r="BR83" s="75"/>
      <c r="BS83" s="764"/>
      <c r="BT83" s="765"/>
      <c r="BU83" s="765"/>
      <c r="BV83" s="765"/>
      <c r="BW83" s="765"/>
      <c r="BX83" s="765"/>
      <c r="BY83" s="765"/>
      <c r="BZ83" s="765"/>
      <c r="CA83" s="765"/>
      <c r="CB83" s="765"/>
      <c r="CC83" s="765"/>
      <c r="CD83" s="765"/>
      <c r="CE83" s="765"/>
      <c r="CF83" s="765"/>
      <c r="CG83" s="766"/>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64"/>
      <c r="DW83" s="765"/>
      <c r="DX83" s="765"/>
      <c r="DY83" s="765"/>
      <c r="DZ83" s="767"/>
      <c r="EA83" s="49"/>
    </row>
    <row r="84" spans="1:131" ht="26.25" customHeight="1" x14ac:dyDescent="0.15">
      <c r="A84" s="54">
        <v>17</v>
      </c>
      <c r="B84" s="698"/>
      <c r="C84" s="699"/>
      <c r="D84" s="699"/>
      <c r="E84" s="699"/>
      <c r="F84" s="699"/>
      <c r="G84" s="699"/>
      <c r="H84" s="699"/>
      <c r="I84" s="699"/>
      <c r="J84" s="699"/>
      <c r="K84" s="699"/>
      <c r="L84" s="699"/>
      <c r="M84" s="699"/>
      <c r="N84" s="699"/>
      <c r="O84" s="699"/>
      <c r="P84" s="700"/>
      <c r="Q84" s="689"/>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690"/>
      <c r="AY84" s="690"/>
      <c r="AZ84" s="696"/>
      <c r="BA84" s="696"/>
      <c r="BB84" s="696"/>
      <c r="BC84" s="696"/>
      <c r="BD84" s="697"/>
      <c r="BE84" s="57"/>
      <c r="BF84" s="57"/>
      <c r="BG84" s="57"/>
      <c r="BH84" s="57"/>
      <c r="BI84" s="57"/>
      <c r="BJ84" s="57"/>
      <c r="BK84" s="57"/>
      <c r="BL84" s="57"/>
      <c r="BM84" s="57"/>
      <c r="BN84" s="57"/>
      <c r="BO84" s="57"/>
      <c r="BP84" s="57"/>
      <c r="BQ84" s="54">
        <v>78</v>
      </c>
      <c r="BR84" s="75"/>
      <c r="BS84" s="764"/>
      <c r="BT84" s="765"/>
      <c r="BU84" s="765"/>
      <c r="BV84" s="765"/>
      <c r="BW84" s="765"/>
      <c r="BX84" s="765"/>
      <c r="BY84" s="765"/>
      <c r="BZ84" s="765"/>
      <c r="CA84" s="765"/>
      <c r="CB84" s="765"/>
      <c r="CC84" s="765"/>
      <c r="CD84" s="765"/>
      <c r="CE84" s="765"/>
      <c r="CF84" s="765"/>
      <c r="CG84" s="766"/>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64"/>
      <c r="DW84" s="765"/>
      <c r="DX84" s="765"/>
      <c r="DY84" s="765"/>
      <c r="DZ84" s="767"/>
      <c r="EA84" s="49"/>
    </row>
    <row r="85" spans="1:131" ht="26.25" customHeight="1" x14ac:dyDescent="0.15">
      <c r="A85" s="54">
        <v>18</v>
      </c>
      <c r="B85" s="698"/>
      <c r="C85" s="699"/>
      <c r="D85" s="699"/>
      <c r="E85" s="699"/>
      <c r="F85" s="699"/>
      <c r="G85" s="699"/>
      <c r="H85" s="699"/>
      <c r="I85" s="699"/>
      <c r="J85" s="699"/>
      <c r="K85" s="699"/>
      <c r="L85" s="699"/>
      <c r="M85" s="699"/>
      <c r="N85" s="699"/>
      <c r="O85" s="699"/>
      <c r="P85" s="700"/>
      <c r="Q85" s="689"/>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0"/>
      <c r="AW85" s="690"/>
      <c r="AX85" s="690"/>
      <c r="AY85" s="690"/>
      <c r="AZ85" s="696"/>
      <c r="BA85" s="696"/>
      <c r="BB85" s="696"/>
      <c r="BC85" s="696"/>
      <c r="BD85" s="697"/>
      <c r="BE85" s="57"/>
      <c r="BF85" s="57"/>
      <c r="BG85" s="57"/>
      <c r="BH85" s="57"/>
      <c r="BI85" s="57"/>
      <c r="BJ85" s="57"/>
      <c r="BK85" s="57"/>
      <c r="BL85" s="57"/>
      <c r="BM85" s="57"/>
      <c r="BN85" s="57"/>
      <c r="BO85" s="57"/>
      <c r="BP85" s="57"/>
      <c r="BQ85" s="54">
        <v>79</v>
      </c>
      <c r="BR85" s="75"/>
      <c r="BS85" s="764"/>
      <c r="BT85" s="765"/>
      <c r="BU85" s="765"/>
      <c r="BV85" s="765"/>
      <c r="BW85" s="765"/>
      <c r="BX85" s="765"/>
      <c r="BY85" s="765"/>
      <c r="BZ85" s="765"/>
      <c r="CA85" s="765"/>
      <c r="CB85" s="765"/>
      <c r="CC85" s="765"/>
      <c r="CD85" s="765"/>
      <c r="CE85" s="765"/>
      <c r="CF85" s="765"/>
      <c r="CG85" s="766"/>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64"/>
      <c r="DW85" s="765"/>
      <c r="DX85" s="765"/>
      <c r="DY85" s="765"/>
      <c r="DZ85" s="767"/>
      <c r="EA85" s="49"/>
    </row>
    <row r="86" spans="1:131" ht="26.25" customHeight="1" x14ac:dyDescent="0.15">
      <c r="A86" s="54">
        <v>19</v>
      </c>
      <c r="B86" s="698"/>
      <c r="C86" s="699"/>
      <c r="D86" s="699"/>
      <c r="E86" s="699"/>
      <c r="F86" s="699"/>
      <c r="G86" s="699"/>
      <c r="H86" s="699"/>
      <c r="I86" s="699"/>
      <c r="J86" s="699"/>
      <c r="K86" s="699"/>
      <c r="L86" s="699"/>
      <c r="M86" s="699"/>
      <c r="N86" s="699"/>
      <c r="O86" s="699"/>
      <c r="P86" s="700"/>
      <c r="Q86" s="689"/>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0"/>
      <c r="AZ86" s="696"/>
      <c r="BA86" s="696"/>
      <c r="BB86" s="696"/>
      <c r="BC86" s="696"/>
      <c r="BD86" s="697"/>
      <c r="BE86" s="57"/>
      <c r="BF86" s="57"/>
      <c r="BG86" s="57"/>
      <c r="BH86" s="57"/>
      <c r="BI86" s="57"/>
      <c r="BJ86" s="57"/>
      <c r="BK86" s="57"/>
      <c r="BL86" s="57"/>
      <c r="BM86" s="57"/>
      <c r="BN86" s="57"/>
      <c r="BO86" s="57"/>
      <c r="BP86" s="57"/>
      <c r="BQ86" s="54">
        <v>80</v>
      </c>
      <c r="BR86" s="75"/>
      <c r="BS86" s="764"/>
      <c r="BT86" s="765"/>
      <c r="BU86" s="765"/>
      <c r="BV86" s="765"/>
      <c r="BW86" s="765"/>
      <c r="BX86" s="765"/>
      <c r="BY86" s="765"/>
      <c r="BZ86" s="765"/>
      <c r="CA86" s="765"/>
      <c r="CB86" s="765"/>
      <c r="CC86" s="765"/>
      <c r="CD86" s="765"/>
      <c r="CE86" s="765"/>
      <c r="CF86" s="765"/>
      <c r="CG86" s="766"/>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64"/>
      <c r="DW86" s="765"/>
      <c r="DX86" s="765"/>
      <c r="DY86" s="765"/>
      <c r="DZ86" s="767"/>
      <c r="EA86" s="49"/>
    </row>
    <row r="87" spans="1:131" ht="26.25" customHeight="1" x14ac:dyDescent="0.15">
      <c r="A87" s="59">
        <v>20</v>
      </c>
      <c r="B87" s="768"/>
      <c r="C87" s="769"/>
      <c r="D87" s="769"/>
      <c r="E87" s="769"/>
      <c r="F87" s="769"/>
      <c r="G87" s="769"/>
      <c r="H87" s="769"/>
      <c r="I87" s="769"/>
      <c r="J87" s="769"/>
      <c r="K87" s="769"/>
      <c r="L87" s="769"/>
      <c r="M87" s="769"/>
      <c r="N87" s="769"/>
      <c r="O87" s="769"/>
      <c r="P87" s="770"/>
      <c r="Q87" s="771"/>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772"/>
      <c r="AW87" s="772"/>
      <c r="AX87" s="772"/>
      <c r="AY87" s="772"/>
      <c r="AZ87" s="773"/>
      <c r="BA87" s="773"/>
      <c r="BB87" s="773"/>
      <c r="BC87" s="773"/>
      <c r="BD87" s="774"/>
      <c r="BE87" s="57"/>
      <c r="BF87" s="57"/>
      <c r="BG87" s="57"/>
      <c r="BH87" s="57"/>
      <c r="BI87" s="57"/>
      <c r="BJ87" s="57"/>
      <c r="BK87" s="57"/>
      <c r="BL87" s="57"/>
      <c r="BM87" s="57"/>
      <c r="BN87" s="57"/>
      <c r="BO87" s="57"/>
      <c r="BP87" s="57"/>
      <c r="BQ87" s="54">
        <v>81</v>
      </c>
      <c r="BR87" s="75"/>
      <c r="BS87" s="764"/>
      <c r="BT87" s="765"/>
      <c r="BU87" s="765"/>
      <c r="BV87" s="765"/>
      <c r="BW87" s="765"/>
      <c r="BX87" s="765"/>
      <c r="BY87" s="765"/>
      <c r="BZ87" s="765"/>
      <c r="CA87" s="765"/>
      <c r="CB87" s="765"/>
      <c r="CC87" s="765"/>
      <c r="CD87" s="765"/>
      <c r="CE87" s="765"/>
      <c r="CF87" s="765"/>
      <c r="CG87" s="766"/>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64"/>
      <c r="DW87" s="765"/>
      <c r="DX87" s="765"/>
      <c r="DY87" s="765"/>
      <c r="DZ87" s="767"/>
      <c r="EA87" s="49"/>
    </row>
    <row r="88" spans="1:131" ht="26.25" customHeight="1" x14ac:dyDescent="0.15">
      <c r="A88" s="55" t="s">
        <v>256</v>
      </c>
      <c r="B88" s="718" t="s">
        <v>188</v>
      </c>
      <c r="C88" s="719"/>
      <c r="D88" s="719"/>
      <c r="E88" s="719"/>
      <c r="F88" s="719"/>
      <c r="G88" s="719"/>
      <c r="H88" s="719"/>
      <c r="I88" s="719"/>
      <c r="J88" s="719"/>
      <c r="K88" s="719"/>
      <c r="L88" s="719"/>
      <c r="M88" s="719"/>
      <c r="N88" s="719"/>
      <c r="O88" s="719"/>
      <c r="P88" s="720"/>
      <c r="Q88" s="758"/>
      <c r="R88" s="727"/>
      <c r="S88" s="727"/>
      <c r="T88" s="727"/>
      <c r="U88" s="727"/>
      <c r="V88" s="727"/>
      <c r="W88" s="727"/>
      <c r="X88" s="727"/>
      <c r="Y88" s="727"/>
      <c r="Z88" s="727"/>
      <c r="AA88" s="727"/>
      <c r="AB88" s="727"/>
      <c r="AC88" s="727"/>
      <c r="AD88" s="727"/>
      <c r="AE88" s="727"/>
      <c r="AF88" s="722">
        <v>13136</v>
      </c>
      <c r="AG88" s="722"/>
      <c r="AH88" s="722"/>
      <c r="AI88" s="722"/>
      <c r="AJ88" s="722"/>
      <c r="AK88" s="727"/>
      <c r="AL88" s="727"/>
      <c r="AM88" s="727"/>
      <c r="AN88" s="727"/>
      <c r="AO88" s="727"/>
      <c r="AP88" s="722">
        <v>8342</v>
      </c>
      <c r="AQ88" s="722"/>
      <c r="AR88" s="722"/>
      <c r="AS88" s="722"/>
      <c r="AT88" s="722"/>
      <c r="AU88" s="722">
        <v>609</v>
      </c>
      <c r="AV88" s="722"/>
      <c r="AW88" s="722"/>
      <c r="AX88" s="722"/>
      <c r="AY88" s="722"/>
      <c r="AZ88" s="728"/>
      <c r="BA88" s="728"/>
      <c r="BB88" s="728"/>
      <c r="BC88" s="728"/>
      <c r="BD88" s="729"/>
      <c r="BE88" s="57"/>
      <c r="BF88" s="57"/>
      <c r="BG88" s="57"/>
      <c r="BH88" s="57"/>
      <c r="BI88" s="57"/>
      <c r="BJ88" s="57"/>
      <c r="BK88" s="57"/>
      <c r="BL88" s="57"/>
      <c r="BM88" s="57"/>
      <c r="BN88" s="57"/>
      <c r="BO88" s="57"/>
      <c r="BP88" s="57"/>
      <c r="BQ88" s="54">
        <v>82</v>
      </c>
      <c r="BR88" s="75"/>
      <c r="BS88" s="764"/>
      <c r="BT88" s="765"/>
      <c r="BU88" s="765"/>
      <c r="BV88" s="765"/>
      <c r="BW88" s="765"/>
      <c r="BX88" s="765"/>
      <c r="BY88" s="765"/>
      <c r="BZ88" s="765"/>
      <c r="CA88" s="765"/>
      <c r="CB88" s="765"/>
      <c r="CC88" s="765"/>
      <c r="CD88" s="765"/>
      <c r="CE88" s="765"/>
      <c r="CF88" s="765"/>
      <c r="CG88" s="766"/>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64"/>
      <c r="DW88" s="765"/>
      <c r="DX88" s="765"/>
      <c r="DY88" s="765"/>
      <c r="DZ88" s="767"/>
      <c r="EA88" s="49"/>
    </row>
    <row r="89" spans="1:131" ht="26.25" hidden="1" customHeight="1" x14ac:dyDescent="0.15">
      <c r="A89" s="60"/>
      <c r="B89" s="64"/>
      <c r="C89" s="64"/>
      <c r="D89" s="64"/>
      <c r="E89" s="64"/>
      <c r="F89" s="64"/>
      <c r="G89" s="64"/>
      <c r="H89" s="64"/>
      <c r="I89" s="64"/>
      <c r="J89" s="64"/>
      <c r="K89" s="64"/>
      <c r="L89" s="64"/>
      <c r="M89" s="64"/>
      <c r="N89" s="64"/>
      <c r="O89" s="64"/>
      <c r="P89" s="64"/>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70"/>
      <c r="BA89" s="70"/>
      <c r="BB89" s="70"/>
      <c r="BC89" s="70"/>
      <c r="BD89" s="70"/>
      <c r="BE89" s="57"/>
      <c r="BF89" s="57"/>
      <c r="BG89" s="57"/>
      <c r="BH89" s="57"/>
      <c r="BI89" s="57"/>
      <c r="BJ89" s="57"/>
      <c r="BK89" s="57"/>
      <c r="BL89" s="57"/>
      <c r="BM89" s="57"/>
      <c r="BN89" s="57"/>
      <c r="BO89" s="57"/>
      <c r="BP89" s="57"/>
      <c r="BQ89" s="54">
        <v>83</v>
      </c>
      <c r="BR89" s="75"/>
      <c r="BS89" s="764"/>
      <c r="BT89" s="765"/>
      <c r="BU89" s="765"/>
      <c r="BV89" s="765"/>
      <c r="BW89" s="765"/>
      <c r="BX89" s="765"/>
      <c r="BY89" s="765"/>
      <c r="BZ89" s="765"/>
      <c r="CA89" s="765"/>
      <c r="CB89" s="765"/>
      <c r="CC89" s="765"/>
      <c r="CD89" s="765"/>
      <c r="CE89" s="765"/>
      <c r="CF89" s="765"/>
      <c r="CG89" s="766"/>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64"/>
      <c r="DW89" s="765"/>
      <c r="DX89" s="765"/>
      <c r="DY89" s="765"/>
      <c r="DZ89" s="767"/>
      <c r="EA89" s="49"/>
    </row>
    <row r="90" spans="1:131" ht="26.25" hidden="1" customHeight="1" x14ac:dyDescent="0.15">
      <c r="A90" s="60"/>
      <c r="B90" s="64"/>
      <c r="C90" s="64"/>
      <c r="D90" s="64"/>
      <c r="E90" s="64"/>
      <c r="F90" s="64"/>
      <c r="G90" s="64"/>
      <c r="H90" s="64"/>
      <c r="I90" s="64"/>
      <c r="J90" s="64"/>
      <c r="K90" s="64"/>
      <c r="L90" s="64"/>
      <c r="M90" s="64"/>
      <c r="N90" s="64"/>
      <c r="O90" s="64"/>
      <c r="P90" s="64"/>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70"/>
      <c r="BA90" s="70"/>
      <c r="BB90" s="70"/>
      <c r="BC90" s="70"/>
      <c r="BD90" s="70"/>
      <c r="BE90" s="57"/>
      <c r="BF90" s="57"/>
      <c r="BG90" s="57"/>
      <c r="BH90" s="57"/>
      <c r="BI90" s="57"/>
      <c r="BJ90" s="57"/>
      <c r="BK90" s="57"/>
      <c r="BL90" s="57"/>
      <c r="BM90" s="57"/>
      <c r="BN90" s="57"/>
      <c r="BO90" s="57"/>
      <c r="BP90" s="57"/>
      <c r="BQ90" s="54">
        <v>84</v>
      </c>
      <c r="BR90" s="75"/>
      <c r="BS90" s="764"/>
      <c r="BT90" s="765"/>
      <c r="BU90" s="765"/>
      <c r="BV90" s="765"/>
      <c r="BW90" s="765"/>
      <c r="BX90" s="765"/>
      <c r="BY90" s="765"/>
      <c r="BZ90" s="765"/>
      <c r="CA90" s="765"/>
      <c r="CB90" s="765"/>
      <c r="CC90" s="765"/>
      <c r="CD90" s="765"/>
      <c r="CE90" s="765"/>
      <c r="CF90" s="765"/>
      <c r="CG90" s="766"/>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64"/>
      <c r="DW90" s="765"/>
      <c r="DX90" s="765"/>
      <c r="DY90" s="765"/>
      <c r="DZ90" s="767"/>
      <c r="EA90" s="49"/>
    </row>
    <row r="91" spans="1:131" ht="26.25" hidden="1" customHeight="1" x14ac:dyDescent="0.15">
      <c r="A91" s="60"/>
      <c r="B91" s="64"/>
      <c r="C91" s="64"/>
      <c r="D91" s="64"/>
      <c r="E91" s="64"/>
      <c r="F91" s="64"/>
      <c r="G91" s="64"/>
      <c r="H91" s="64"/>
      <c r="I91" s="64"/>
      <c r="J91" s="64"/>
      <c r="K91" s="64"/>
      <c r="L91" s="64"/>
      <c r="M91" s="64"/>
      <c r="N91" s="64"/>
      <c r="O91" s="64"/>
      <c r="P91" s="64"/>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70"/>
      <c r="BA91" s="70"/>
      <c r="BB91" s="70"/>
      <c r="BC91" s="70"/>
      <c r="BD91" s="70"/>
      <c r="BE91" s="57"/>
      <c r="BF91" s="57"/>
      <c r="BG91" s="57"/>
      <c r="BH91" s="57"/>
      <c r="BI91" s="57"/>
      <c r="BJ91" s="57"/>
      <c r="BK91" s="57"/>
      <c r="BL91" s="57"/>
      <c r="BM91" s="57"/>
      <c r="BN91" s="57"/>
      <c r="BO91" s="57"/>
      <c r="BP91" s="57"/>
      <c r="BQ91" s="54">
        <v>85</v>
      </c>
      <c r="BR91" s="75"/>
      <c r="BS91" s="764"/>
      <c r="BT91" s="765"/>
      <c r="BU91" s="765"/>
      <c r="BV91" s="765"/>
      <c r="BW91" s="765"/>
      <c r="BX91" s="765"/>
      <c r="BY91" s="765"/>
      <c r="BZ91" s="765"/>
      <c r="CA91" s="765"/>
      <c r="CB91" s="765"/>
      <c r="CC91" s="765"/>
      <c r="CD91" s="765"/>
      <c r="CE91" s="765"/>
      <c r="CF91" s="765"/>
      <c r="CG91" s="766"/>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64"/>
      <c r="DW91" s="765"/>
      <c r="DX91" s="765"/>
      <c r="DY91" s="765"/>
      <c r="DZ91" s="767"/>
      <c r="EA91" s="49"/>
    </row>
    <row r="92" spans="1:131" ht="26.25" hidden="1" customHeight="1" x14ac:dyDescent="0.15">
      <c r="A92" s="60"/>
      <c r="B92" s="64"/>
      <c r="C92" s="64"/>
      <c r="D92" s="64"/>
      <c r="E92" s="64"/>
      <c r="F92" s="64"/>
      <c r="G92" s="64"/>
      <c r="H92" s="64"/>
      <c r="I92" s="64"/>
      <c r="J92" s="64"/>
      <c r="K92" s="64"/>
      <c r="L92" s="64"/>
      <c r="M92" s="64"/>
      <c r="N92" s="64"/>
      <c r="O92" s="64"/>
      <c r="P92" s="64"/>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70"/>
      <c r="BA92" s="70"/>
      <c r="BB92" s="70"/>
      <c r="BC92" s="70"/>
      <c r="BD92" s="70"/>
      <c r="BE92" s="57"/>
      <c r="BF92" s="57"/>
      <c r="BG92" s="57"/>
      <c r="BH92" s="57"/>
      <c r="BI92" s="57"/>
      <c r="BJ92" s="57"/>
      <c r="BK92" s="57"/>
      <c r="BL92" s="57"/>
      <c r="BM92" s="57"/>
      <c r="BN92" s="57"/>
      <c r="BO92" s="57"/>
      <c r="BP92" s="57"/>
      <c r="BQ92" s="54">
        <v>86</v>
      </c>
      <c r="BR92" s="75"/>
      <c r="BS92" s="764"/>
      <c r="BT92" s="765"/>
      <c r="BU92" s="765"/>
      <c r="BV92" s="765"/>
      <c r="BW92" s="765"/>
      <c r="BX92" s="765"/>
      <c r="BY92" s="765"/>
      <c r="BZ92" s="765"/>
      <c r="CA92" s="765"/>
      <c r="CB92" s="765"/>
      <c r="CC92" s="765"/>
      <c r="CD92" s="765"/>
      <c r="CE92" s="765"/>
      <c r="CF92" s="765"/>
      <c r="CG92" s="766"/>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64"/>
      <c r="DW92" s="765"/>
      <c r="DX92" s="765"/>
      <c r="DY92" s="765"/>
      <c r="DZ92" s="767"/>
      <c r="EA92" s="49"/>
    </row>
    <row r="93" spans="1:131" ht="26.25" hidden="1" customHeight="1" x14ac:dyDescent="0.15">
      <c r="A93" s="60"/>
      <c r="B93" s="64"/>
      <c r="C93" s="64"/>
      <c r="D93" s="64"/>
      <c r="E93" s="64"/>
      <c r="F93" s="64"/>
      <c r="G93" s="64"/>
      <c r="H93" s="64"/>
      <c r="I93" s="64"/>
      <c r="J93" s="64"/>
      <c r="K93" s="64"/>
      <c r="L93" s="64"/>
      <c r="M93" s="64"/>
      <c r="N93" s="64"/>
      <c r="O93" s="64"/>
      <c r="P93" s="64"/>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70"/>
      <c r="BA93" s="70"/>
      <c r="BB93" s="70"/>
      <c r="BC93" s="70"/>
      <c r="BD93" s="70"/>
      <c r="BE93" s="57"/>
      <c r="BF93" s="57"/>
      <c r="BG93" s="57"/>
      <c r="BH93" s="57"/>
      <c r="BI93" s="57"/>
      <c r="BJ93" s="57"/>
      <c r="BK93" s="57"/>
      <c r="BL93" s="57"/>
      <c r="BM93" s="57"/>
      <c r="BN93" s="57"/>
      <c r="BO93" s="57"/>
      <c r="BP93" s="57"/>
      <c r="BQ93" s="54">
        <v>87</v>
      </c>
      <c r="BR93" s="75"/>
      <c r="BS93" s="764"/>
      <c r="BT93" s="765"/>
      <c r="BU93" s="765"/>
      <c r="BV93" s="765"/>
      <c r="BW93" s="765"/>
      <c r="BX93" s="765"/>
      <c r="BY93" s="765"/>
      <c r="BZ93" s="765"/>
      <c r="CA93" s="765"/>
      <c r="CB93" s="765"/>
      <c r="CC93" s="765"/>
      <c r="CD93" s="765"/>
      <c r="CE93" s="765"/>
      <c r="CF93" s="765"/>
      <c r="CG93" s="766"/>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64"/>
      <c r="DW93" s="765"/>
      <c r="DX93" s="765"/>
      <c r="DY93" s="765"/>
      <c r="DZ93" s="767"/>
      <c r="EA93" s="49"/>
    </row>
    <row r="94" spans="1:131" ht="26.25" hidden="1" customHeight="1" x14ac:dyDescent="0.15">
      <c r="A94" s="60"/>
      <c r="B94" s="64"/>
      <c r="C94" s="64"/>
      <c r="D94" s="64"/>
      <c r="E94" s="64"/>
      <c r="F94" s="64"/>
      <c r="G94" s="64"/>
      <c r="H94" s="64"/>
      <c r="I94" s="64"/>
      <c r="J94" s="64"/>
      <c r="K94" s="64"/>
      <c r="L94" s="64"/>
      <c r="M94" s="64"/>
      <c r="N94" s="64"/>
      <c r="O94" s="64"/>
      <c r="P94" s="64"/>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70"/>
      <c r="BA94" s="70"/>
      <c r="BB94" s="70"/>
      <c r="BC94" s="70"/>
      <c r="BD94" s="70"/>
      <c r="BE94" s="57"/>
      <c r="BF94" s="57"/>
      <c r="BG94" s="57"/>
      <c r="BH94" s="57"/>
      <c r="BI94" s="57"/>
      <c r="BJ94" s="57"/>
      <c r="BK94" s="57"/>
      <c r="BL94" s="57"/>
      <c r="BM94" s="57"/>
      <c r="BN94" s="57"/>
      <c r="BO94" s="57"/>
      <c r="BP94" s="57"/>
      <c r="BQ94" s="54">
        <v>88</v>
      </c>
      <c r="BR94" s="75"/>
      <c r="BS94" s="764"/>
      <c r="BT94" s="765"/>
      <c r="BU94" s="765"/>
      <c r="BV94" s="765"/>
      <c r="BW94" s="765"/>
      <c r="BX94" s="765"/>
      <c r="BY94" s="765"/>
      <c r="BZ94" s="765"/>
      <c r="CA94" s="765"/>
      <c r="CB94" s="765"/>
      <c r="CC94" s="765"/>
      <c r="CD94" s="765"/>
      <c r="CE94" s="765"/>
      <c r="CF94" s="765"/>
      <c r="CG94" s="766"/>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64"/>
      <c r="DW94" s="765"/>
      <c r="DX94" s="765"/>
      <c r="DY94" s="765"/>
      <c r="DZ94" s="767"/>
      <c r="EA94" s="49"/>
    </row>
    <row r="95" spans="1:131" ht="26.25" hidden="1" customHeight="1" x14ac:dyDescent="0.15">
      <c r="A95" s="60"/>
      <c r="B95" s="64"/>
      <c r="C95" s="64"/>
      <c r="D95" s="64"/>
      <c r="E95" s="64"/>
      <c r="F95" s="64"/>
      <c r="G95" s="64"/>
      <c r="H95" s="64"/>
      <c r="I95" s="64"/>
      <c r="J95" s="64"/>
      <c r="K95" s="64"/>
      <c r="L95" s="64"/>
      <c r="M95" s="64"/>
      <c r="N95" s="64"/>
      <c r="O95" s="64"/>
      <c r="P95" s="64"/>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70"/>
      <c r="BA95" s="70"/>
      <c r="BB95" s="70"/>
      <c r="BC95" s="70"/>
      <c r="BD95" s="70"/>
      <c r="BE95" s="57"/>
      <c r="BF95" s="57"/>
      <c r="BG95" s="57"/>
      <c r="BH95" s="57"/>
      <c r="BI95" s="57"/>
      <c r="BJ95" s="57"/>
      <c r="BK95" s="57"/>
      <c r="BL95" s="57"/>
      <c r="BM95" s="57"/>
      <c r="BN95" s="57"/>
      <c r="BO95" s="57"/>
      <c r="BP95" s="57"/>
      <c r="BQ95" s="54">
        <v>89</v>
      </c>
      <c r="BR95" s="75"/>
      <c r="BS95" s="764"/>
      <c r="BT95" s="765"/>
      <c r="BU95" s="765"/>
      <c r="BV95" s="765"/>
      <c r="BW95" s="765"/>
      <c r="BX95" s="765"/>
      <c r="BY95" s="765"/>
      <c r="BZ95" s="765"/>
      <c r="CA95" s="765"/>
      <c r="CB95" s="765"/>
      <c r="CC95" s="765"/>
      <c r="CD95" s="765"/>
      <c r="CE95" s="765"/>
      <c r="CF95" s="765"/>
      <c r="CG95" s="766"/>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64"/>
      <c r="DW95" s="765"/>
      <c r="DX95" s="765"/>
      <c r="DY95" s="765"/>
      <c r="DZ95" s="767"/>
      <c r="EA95" s="49"/>
    </row>
    <row r="96" spans="1:131" ht="26.25" hidden="1" customHeight="1" x14ac:dyDescent="0.15">
      <c r="A96" s="60"/>
      <c r="B96" s="64"/>
      <c r="C96" s="64"/>
      <c r="D96" s="64"/>
      <c r="E96" s="64"/>
      <c r="F96" s="64"/>
      <c r="G96" s="64"/>
      <c r="H96" s="64"/>
      <c r="I96" s="64"/>
      <c r="J96" s="64"/>
      <c r="K96" s="64"/>
      <c r="L96" s="64"/>
      <c r="M96" s="64"/>
      <c r="N96" s="64"/>
      <c r="O96" s="64"/>
      <c r="P96" s="64"/>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70"/>
      <c r="BA96" s="70"/>
      <c r="BB96" s="70"/>
      <c r="BC96" s="70"/>
      <c r="BD96" s="70"/>
      <c r="BE96" s="57"/>
      <c r="BF96" s="57"/>
      <c r="BG96" s="57"/>
      <c r="BH96" s="57"/>
      <c r="BI96" s="57"/>
      <c r="BJ96" s="57"/>
      <c r="BK96" s="57"/>
      <c r="BL96" s="57"/>
      <c r="BM96" s="57"/>
      <c r="BN96" s="57"/>
      <c r="BO96" s="57"/>
      <c r="BP96" s="57"/>
      <c r="BQ96" s="54">
        <v>90</v>
      </c>
      <c r="BR96" s="75"/>
      <c r="BS96" s="764"/>
      <c r="BT96" s="765"/>
      <c r="BU96" s="765"/>
      <c r="BV96" s="765"/>
      <c r="BW96" s="765"/>
      <c r="BX96" s="765"/>
      <c r="BY96" s="765"/>
      <c r="BZ96" s="765"/>
      <c r="CA96" s="765"/>
      <c r="CB96" s="765"/>
      <c r="CC96" s="765"/>
      <c r="CD96" s="765"/>
      <c r="CE96" s="765"/>
      <c r="CF96" s="765"/>
      <c r="CG96" s="766"/>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64"/>
      <c r="DW96" s="765"/>
      <c r="DX96" s="765"/>
      <c r="DY96" s="765"/>
      <c r="DZ96" s="767"/>
      <c r="EA96" s="49"/>
    </row>
    <row r="97" spans="1:131" ht="26.25" hidden="1" customHeight="1" x14ac:dyDescent="0.15">
      <c r="A97" s="60"/>
      <c r="B97" s="64"/>
      <c r="C97" s="64"/>
      <c r="D97" s="64"/>
      <c r="E97" s="64"/>
      <c r="F97" s="64"/>
      <c r="G97" s="64"/>
      <c r="H97" s="64"/>
      <c r="I97" s="64"/>
      <c r="J97" s="64"/>
      <c r="K97" s="64"/>
      <c r="L97" s="64"/>
      <c r="M97" s="64"/>
      <c r="N97" s="64"/>
      <c r="O97" s="64"/>
      <c r="P97" s="64"/>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70"/>
      <c r="BA97" s="70"/>
      <c r="BB97" s="70"/>
      <c r="BC97" s="70"/>
      <c r="BD97" s="70"/>
      <c r="BE97" s="57"/>
      <c r="BF97" s="57"/>
      <c r="BG97" s="57"/>
      <c r="BH97" s="57"/>
      <c r="BI97" s="57"/>
      <c r="BJ97" s="57"/>
      <c r="BK97" s="57"/>
      <c r="BL97" s="57"/>
      <c r="BM97" s="57"/>
      <c r="BN97" s="57"/>
      <c r="BO97" s="57"/>
      <c r="BP97" s="57"/>
      <c r="BQ97" s="54">
        <v>91</v>
      </c>
      <c r="BR97" s="75"/>
      <c r="BS97" s="764"/>
      <c r="BT97" s="765"/>
      <c r="BU97" s="765"/>
      <c r="BV97" s="765"/>
      <c r="BW97" s="765"/>
      <c r="BX97" s="765"/>
      <c r="BY97" s="765"/>
      <c r="BZ97" s="765"/>
      <c r="CA97" s="765"/>
      <c r="CB97" s="765"/>
      <c r="CC97" s="765"/>
      <c r="CD97" s="765"/>
      <c r="CE97" s="765"/>
      <c r="CF97" s="765"/>
      <c r="CG97" s="766"/>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64"/>
      <c r="DW97" s="765"/>
      <c r="DX97" s="765"/>
      <c r="DY97" s="765"/>
      <c r="DZ97" s="767"/>
      <c r="EA97" s="49"/>
    </row>
    <row r="98" spans="1:131" ht="26.25" hidden="1" customHeight="1" x14ac:dyDescent="0.15">
      <c r="A98" s="60"/>
      <c r="B98" s="64"/>
      <c r="C98" s="64"/>
      <c r="D98" s="64"/>
      <c r="E98" s="64"/>
      <c r="F98" s="64"/>
      <c r="G98" s="64"/>
      <c r="H98" s="64"/>
      <c r="I98" s="64"/>
      <c r="J98" s="64"/>
      <c r="K98" s="64"/>
      <c r="L98" s="64"/>
      <c r="M98" s="64"/>
      <c r="N98" s="64"/>
      <c r="O98" s="64"/>
      <c r="P98" s="64"/>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70"/>
      <c r="BA98" s="70"/>
      <c r="BB98" s="70"/>
      <c r="BC98" s="70"/>
      <c r="BD98" s="70"/>
      <c r="BE98" s="57"/>
      <c r="BF98" s="57"/>
      <c r="BG98" s="57"/>
      <c r="BH98" s="57"/>
      <c r="BI98" s="57"/>
      <c r="BJ98" s="57"/>
      <c r="BK98" s="57"/>
      <c r="BL98" s="57"/>
      <c r="BM98" s="57"/>
      <c r="BN98" s="57"/>
      <c r="BO98" s="57"/>
      <c r="BP98" s="57"/>
      <c r="BQ98" s="54">
        <v>92</v>
      </c>
      <c r="BR98" s="75"/>
      <c r="BS98" s="764"/>
      <c r="BT98" s="765"/>
      <c r="BU98" s="765"/>
      <c r="BV98" s="765"/>
      <c r="BW98" s="765"/>
      <c r="BX98" s="765"/>
      <c r="BY98" s="765"/>
      <c r="BZ98" s="765"/>
      <c r="CA98" s="765"/>
      <c r="CB98" s="765"/>
      <c r="CC98" s="765"/>
      <c r="CD98" s="765"/>
      <c r="CE98" s="765"/>
      <c r="CF98" s="765"/>
      <c r="CG98" s="766"/>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64"/>
      <c r="DW98" s="765"/>
      <c r="DX98" s="765"/>
      <c r="DY98" s="765"/>
      <c r="DZ98" s="767"/>
      <c r="EA98" s="49"/>
    </row>
    <row r="99" spans="1:131" ht="26.25" hidden="1" customHeight="1" x14ac:dyDescent="0.15">
      <c r="A99" s="60"/>
      <c r="B99" s="64"/>
      <c r="C99" s="64"/>
      <c r="D99" s="64"/>
      <c r="E99" s="64"/>
      <c r="F99" s="64"/>
      <c r="G99" s="64"/>
      <c r="H99" s="64"/>
      <c r="I99" s="64"/>
      <c r="J99" s="64"/>
      <c r="K99" s="64"/>
      <c r="L99" s="64"/>
      <c r="M99" s="64"/>
      <c r="N99" s="64"/>
      <c r="O99" s="64"/>
      <c r="P99" s="64"/>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70"/>
      <c r="BA99" s="70"/>
      <c r="BB99" s="70"/>
      <c r="BC99" s="70"/>
      <c r="BD99" s="70"/>
      <c r="BE99" s="57"/>
      <c r="BF99" s="57"/>
      <c r="BG99" s="57"/>
      <c r="BH99" s="57"/>
      <c r="BI99" s="57"/>
      <c r="BJ99" s="57"/>
      <c r="BK99" s="57"/>
      <c r="BL99" s="57"/>
      <c r="BM99" s="57"/>
      <c r="BN99" s="57"/>
      <c r="BO99" s="57"/>
      <c r="BP99" s="57"/>
      <c r="BQ99" s="54">
        <v>93</v>
      </c>
      <c r="BR99" s="75"/>
      <c r="BS99" s="764"/>
      <c r="BT99" s="765"/>
      <c r="BU99" s="765"/>
      <c r="BV99" s="765"/>
      <c r="BW99" s="765"/>
      <c r="BX99" s="765"/>
      <c r="BY99" s="765"/>
      <c r="BZ99" s="765"/>
      <c r="CA99" s="765"/>
      <c r="CB99" s="765"/>
      <c r="CC99" s="765"/>
      <c r="CD99" s="765"/>
      <c r="CE99" s="765"/>
      <c r="CF99" s="765"/>
      <c r="CG99" s="766"/>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64"/>
      <c r="DW99" s="765"/>
      <c r="DX99" s="765"/>
      <c r="DY99" s="765"/>
      <c r="DZ99" s="767"/>
      <c r="EA99" s="49"/>
    </row>
    <row r="100" spans="1:131" ht="26.25" hidden="1" customHeight="1" x14ac:dyDescent="0.15">
      <c r="A100" s="60"/>
      <c r="B100" s="64"/>
      <c r="C100" s="64"/>
      <c r="D100" s="64"/>
      <c r="E100" s="64"/>
      <c r="F100" s="64"/>
      <c r="G100" s="64"/>
      <c r="H100" s="64"/>
      <c r="I100" s="64"/>
      <c r="J100" s="64"/>
      <c r="K100" s="64"/>
      <c r="L100" s="64"/>
      <c r="M100" s="64"/>
      <c r="N100" s="64"/>
      <c r="O100" s="64"/>
      <c r="P100" s="64"/>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70"/>
      <c r="BA100" s="70"/>
      <c r="BB100" s="70"/>
      <c r="BC100" s="70"/>
      <c r="BD100" s="70"/>
      <c r="BE100" s="57"/>
      <c r="BF100" s="57"/>
      <c r="BG100" s="57"/>
      <c r="BH100" s="57"/>
      <c r="BI100" s="57"/>
      <c r="BJ100" s="57"/>
      <c r="BK100" s="57"/>
      <c r="BL100" s="57"/>
      <c r="BM100" s="57"/>
      <c r="BN100" s="57"/>
      <c r="BO100" s="57"/>
      <c r="BP100" s="57"/>
      <c r="BQ100" s="54">
        <v>94</v>
      </c>
      <c r="BR100" s="75"/>
      <c r="BS100" s="764"/>
      <c r="BT100" s="765"/>
      <c r="BU100" s="765"/>
      <c r="BV100" s="765"/>
      <c r="BW100" s="765"/>
      <c r="BX100" s="765"/>
      <c r="BY100" s="765"/>
      <c r="BZ100" s="765"/>
      <c r="CA100" s="765"/>
      <c r="CB100" s="765"/>
      <c r="CC100" s="765"/>
      <c r="CD100" s="765"/>
      <c r="CE100" s="765"/>
      <c r="CF100" s="765"/>
      <c r="CG100" s="766"/>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64"/>
      <c r="DW100" s="765"/>
      <c r="DX100" s="765"/>
      <c r="DY100" s="765"/>
      <c r="DZ100" s="767"/>
      <c r="EA100" s="49"/>
    </row>
    <row r="101" spans="1:131" ht="26.25" hidden="1" customHeight="1" x14ac:dyDescent="0.15">
      <c r="A101" s="60"/>
      <c r="B101" s="64"/>
      <c r="C101" s="64"/>
      <c r="D101" s="64"/>
      <c r="E101" s="64"/>
      <c r="F101" s="64"/>
      <c r="G101" s="64"/>
      <c r="H101" s="64"/>
      <c r="I101" s="64"/>
      <c r="J101" s="64"/>
      <c r="K101" s="64"/>
      <c r="L101" s="64"/>
      <c r="M101" s="64"/>
      <c r="N101" s="64"/>
      <c r="O101" s="64"/>
      <c r="P101" s="64"/>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70"/>
      <c r="BA101" s="70"/>
      <c r="BB101" s="70"/>
      <c r="BC101" s="70"/>
      <c r="BD101" s="70"/>
      <c r="BE101" s="57"/>
      <c r="BF101" s="57"/>
      <c r="BG101" s="57"/>
      <c r="BH101" s="57"/>
      <c r="BI101" s="57"/>
      <c r="BJ101" s="57"/>
      <c r="BK101" s="57"/>
      <c r="BL101" s="57"/>
      <c r="BM101" s="57"/>
      <c r="BN101" s="57"/>
      <c r="BO101" s="57"/>
      <c r="BP101" s="57"/>
      <c r="BQ101" s="54">
        <v>95</v>
      </c>
      <c r="BR101" s="75"/>
      <c r="BS101" s="764"/>
      <c r="BT101" s="765"/>
      <c r="BU101" s="765"/>
      <c r="BV101" s="765"/>
      <c r="BW101" s="765"/>
      <c r="BX101" s="765"/>
      <c r="BY101" s="765"/>
      <c r="BZ101" s="765"/>
      <c r="CA101" s="765"/>
      <c r="CB101" s="765"/>
      <c r="CC101" s="765"/>
      <c r="CD101" s="765"/>
      <c r="CE101" s="765"/>
      <c r="CF101" s="765"/>
      <c r="CG101" s="766"/>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64"/>
      <c r="DW101" s="765"/>
      <c r="DX101" s="765"/>
      <c r="DY101" s="765"/>
      <c r="DZ101" s="767"/>
      <c r="EA101" s="49"/>
    </row>
    <row r="102" spans="1:131" ht="26.25" customHeight="1" x14ac:dyDescent="0.15">
      <c r="A102" s="60"/>
      <c r="B102" s="64"/>
      <c r="C102" s="64"/>
      <c r="D102" s="64"/>
      <c r="E102" s="64"/>
      <c r="F102" s="64"/>
      <c r="G102" s="64"/>
      <c r="H102" s="64"/>
      <c r="I102" s="64"/>
      <c r="J102" s="64"/>
      <c r="K102" s="64"/>
      <c r="L102" s="64"/>
      <c r="M102" s="64"/>
      <c r="N102" s="64"/>
      <c r="O102" s="64"/>
      <c r="P102" s="64"/>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70"/>
      <c r="BA102" s="70"/>
      <c r="BB102" s="70"/>
      <c r="BC102" s="70"/>
      <c r="BD102" s="70"/>
      <c r="BE102" s="57"/>
      <c r="BF102" s="57"/>
      <c r="BG102" s="57"/>
      <c r="BH102" s="57"/>
      <c r="BI102" s="57"/>
      <c r="BJ102" s="57"/>
      <c r="BK102" s="57"/>
      <c r="BL102" s="57"/>
      <c r="BM102" s="57"/>
      <c r="BN102" s="57"/>
      <c r="BO102" s="57"/>
      <c r="BP102" s="57"/>
      <c r="BQ102" s="55" t="s">
        <v>256</v>
      </c>
      <c r="BR102" s="718" t="s">
        <v>456</v>
      </c>
      <c r="BS102" s="719"/>
      <c r="BT102" s="719"/>
      <c r="BU102" s="719"/>
      <c r="BV102" s="719"/>
      <c r="BW102" s="719"/>
      <c r="BX102" s="719"/>
      <c r="BY102" s="719"/>
      <c r="BZ102" s="719"/>
      <c r="CA102" s="719"/>
      <c r="CB102" s="719"/>
      <c r="CC102" s="719"/>
      <c r="CD102" s="719"/>
      <c r="CE102" s="719"/>
      <c r="CF102" s="719"/>
      <c r="CG102" s="720"/>
      <c r="CH102" s="775"/>
      <c r="CI102" s="776"/>
      <c r="CJ102" s="776"/>
      <c r="CK102" s="776"/>
      <c r="CL102" s="777"/>
      <c r="CM102" s="775"/>
      <c r="CN102" s="776"/>
      <c r="CO102" s="776"/>
      <c r="CP102" s="776"/>
      <c r="CQ102" s="777"/>
      <c r="CR102" s="778"/>
      <c r="CS102" s="731"/>
      <c r="CT102" s="731"/>
      <c r="CU102" s="731"/>
      <c r="CV102" s="779"/>
      <c r="CW102" s="778"/>
      <c r="CX102" s="731"/>
      <c r="CY102" s="731"/>
      <c r="CZ102" s="731"/>
      <c r="DA102" s="779"/>
      <c r="DB102" s="778"/>
      <c r="DC102" s="731"/>
      <c r="DD102" s="731"/>
      <c r="DE102" s="731"/>
      <c r="DF102" s="779"/>
      <c r="DG102" s="778"/>
      <c r="DH102" s="731"/>
      <c r="DI102" s="731"/>
      <c r="DJ102" s="731"/>
      <c r="DK102" s="779"/>
      <c r="DL102" s="778"/>
      <c r="DM102" s="731"/>
      <c r="DN102" s="731"/>
      <c r="DO102" s="731"/>
      <c r="DP102" s="779"/>
      <c r="DQ102" s="778"/>
      <c r="DR102" s="731"/>
      <c r="DS102" s="731"/>
      <c r="DT102" s="731"/>
      <c r="DU102" s="779"/>
      <c r="DV102" s="718"/>
      <c r="DW102" s="719"/>
      <c r="DX102" s="719"/>
      <c r="DY102" s="719"/>
      <c r="DZ102" s="780"/>
      <c r="EA102" s="49"/>
    </row>
    <row r="103" spans="1:131" ht="26.25" customHeight="1" x14ac:dyDescent="0.15">
      <c r="A103" s="60"/>
      <c r="B103" s="64"/>
      <c r="C103" s="64"/>
      <c r="D103" s="64"/>
      <c r="E103" s="64"/>
      <c r="F103" s="64"/>
      <c r="G103" s="64"/>
      <c r="H103" s="64"/>
      <c r="I103" s="64"/>
      <c r="J103" s="64"/>
      <c r="K103" s="64"/>
      <c r="L103" s="64"/>
      <c r="M103" s="64"/>
      <c r="N103" s="64"/>
      <c r="O103" s="64"/>
      <c r="P103" s="64"/>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70"/>
      <c r="BA103" s="70"/>
      <c r="BB103" s="70"/>
      <c r="BC103" s="70"/>
      <c r="BD103" s="70"/>
      <c r="BE103" s="57"/>
      <c r="BF103" s="57"/>
      <c r="BG103" s="57"/>
      <c r="BH103" s="57"/>
      <c r="BI103" s="57"/>
      <c r="BJ103" s="57"/>
      <c r="BK103" s="57"/>
      <c r="BL103" s="57"/>
      <c r="BM103" s="57"/>
      <c r="BN103" s="57"/>
      <c r="BO103" s="57"/>
      <c r="BP103" s="57"/>
      <c r="BQ103" s="781" t="s">
        <v>467</v>
      </c>
      <c r="BR103" s="781"/>
      <c r="BS103" s="781"/>
      <c r="BT103" s="781"/>
      <c r="BU103" s="781"/>
      <c r="BV103" s="781"/>
      <c r="BW103" s="781"/>
      <c r="BX103" s="781"/>
      <c r="BY103" s="781"/>
      <c r="BZ103" s="781"/>
      <c r="CA103" s="781"/>
      <c r="CB103" s="781"/>
      <c r="CC103" s="781"/>
      <c r="CD103" s="781"/>
      <c r="CE103" s="781"/>
      <c r="CF103" s="781"/>
      <c r="CG103" s="781"/>
      <c r="CH103" s="781"/>
      <c r="CI103" s="781"/>
      <c r="CJ103" s="781"/>
      <c r="CK103" s="781"/>
      <c r="CL103" s="781"/>
      <c r="CM103" s="781"/>
      <c r="CN103" s="781"/>
      <c r="CO103" s="781"/>
      <c r="CP103" s="781"/>
      <c r="CQ103" s="781"/>
      <c r="CR103" s="781"/>
      <c r="CS103" s="781"/>
      <c r="CT103" s="781"/>
      <c r="CU103" s="781"/>
      <c r="CV103" s="781"/>
      <c r="CW103" s="781"/>
      <c r="CX103" s="781"/>
      <c r="CY103" s="781"/>
      <c r="CZ103" s="781"/>
      <c r="DA103" s="781"/>
      <c r="DB103" s="781"/>
      <c r="DC103" s="781"/>
      <c r="DD103" s="781"/>
      <c r="DE103" s="781"/>
      <c r="DF103" s="781"/>
      <c r="DG103" s="781"/>
      <c r="DH103" s="781"/>
      <c r="DI103" s="781"/>
      <c r="DJ103" s="781"/>
      <c r="DK103" s="781"/>
      <c r="DL103" s="781"/>
      <c r="DM103" s="781"/>
      <c r="DN103" s="781"/>
      <c r="DO103" s="781"/>
      <c r="DP103" s="781"/>
      <c r="DQ103" s="781"/>
      <c r="DR103" s="781"/>
      <c r="DS103" s="781"/>
      <c r="DT103" s="781"/>
      <c r="DU103" s="781"/>
      <c r="DV103" s="781"/>
      <c r="DW103" s="781"/>
      <c r="DX103" s="781"/>
      <c r="DY103" s="781"/>
      <c r="DZ103" s="781"/>
      <c r="EA103" s="49"/>
    </row>
    <row r="104" spans="1:131" ht="26.25" customHeight="1" x14ac:dyDescent="0.15">
      <c r="A104" s="60"/>
      <c r="B104" s="64"/>
      <c r="C104" s="64"/>
      <c r="D104" s="64"/>
      <c r="E104" s="64"/>
      <c r="F104" s="64"/>
      <c r="G104" s="64"/>
      <c r="H104" s="64"/>
      <c r="I104" s="64"/>
      <c r="J104" s="64"/>
      <c r="K104" s="64"/>
      <c r="L104" s="64"/>
      <c r="M104" s="64"/>
      <c r="N104" s="64"/>
      <c r="O104" s="64"/>
      <c r="P104" s="64"/>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70"/>
      <c r="BA104" s="70"/>
      <c r="BB104" s="70"/>
      <c r="BC104" s="70"/>
      <c r="BD104" s="70"/>
      <c r="BE104" s="57"/>
      <c r="BF104" s="57"/>
      <c r="BG104" s="57"/>
      <c r="BH104" s="57"/>
      <c r="BI104" s="57"/>
      <c r="BJ104" s="57"/>
      <c r="BK104" s="57"/>
      <c r="BL104" s="57"/>
      <c r="BM104" s="57"/>
      <c r="BN104" s="57"/>
      <c r="BO104" s="57"/>
      <c r="BP104" s="57"/>
      <c r="BQ104" s="782" t="s">
        <v>468</v>
      </c>
      <c r="BR104" s="782"/>
      <c r="BS104" s="782"/>
      <c r="BT104" s="782"/>
      <c r="BU104" s="782"/>
      <c r="BV104" s="782"/>
      <c r="BW104" s="782"/>
      <c r="BX104" s="782"/>
      <c r="BY104" s="782"/>
      <c r="BZ104" s="782"/>
      <c r="CA104" s="782"/>
      <c r="CB104" s="782"/>
      <c r="CC104" s="782"/>
      <c r="CD104" s="782"/>
      <c r="CE104" s="782"/>
      <c r="CF104" s="782"/>
      <c r="CG104" s="782"/>
      <c r="CH104" s="782"/>
      <c r="CI104" s="782"/>
      <c r="CJ104" s="782"/>
      <c r="CK104" s="782"/>
      <c r="CL104" s="782"/>
      <c r="CM104" s="782"/>
      <c r="CN104" s="782"/>
      <c r="CO104" s="782"/>
      <c r="CP104" s="782"/>
      <c r="CQ104" s="782"/>
      <c r="CR104" s="782"/>
      <c r="CS104" s="782"/>
      <c r="CT104" s="782"/>
      <c r="CU104" s="782"/>
      <c r="CV104" s="782"/>
      <c r="CW104" s="782"/>
      <c r="CX104" s="782"/>
      <c r="CY104" s="782"/>
      <c r="CZ104" s="782"/>
      <c r="DA104" s="782"/>
      <c r="DB104" s="782"/>
      <c r="DC104" s="782"/>
      <c r="DD104" s="782"/>
      <c r="DE104" s="782"/>
      <c r="DF104" s="782"/>
      <c r="DG104" s="782"/>
      <c r="DH104" s="782"/>
      <c r="DI104" s="782"/>
      <c r="DJ104" s="782"/>
      <c r="DK104" s="782"/>
      <c r="DL104" s="782"/>
      <c r="DM104" s="782"/>
      <c r="DN104" s="782"/>
      <c r="DO104" s="782"/>
      <c r="DP104" s="782"/>
      <c r="DQ104" s="782"/>
      <c r="DR104" s="782"/>
      <c r="DS104" s="782"/>
      <c r="DT104" s="782"/>
      <c r="DU104" s="782"/>
      <c r="DV104" s="782"/>
      <c r="DW104" s="782"/>
      <c r="DX104" s="782"/>
      <c r="DY104" s="782"/>
      <c r="DZ104" s="782"/>
      <c r="EA104" s="49"/>
    </row>
    <row r="105" spans="1:131" ht="11.25" customHeight="1" x14ac:dyDescent="0.1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row>
    <row r="106" spans="1:131" ht="11.25" customHeight="1" x14ac:dyDescent="0.1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row>
    <row r="107" spans="1:131" s="49" customFormat="1" ht="26.25" customHeight="1" x14ac:dyDescent="0.15">
      <c r="A107" s="61" t="s">
        <v>469</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1" t="s">
        <v>288</v>
      </c>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row>
    <row r="108" spans="1:131" s="49" customFormat="1" ht="26.25" customHeight="1" x14ac:dyDescent="0.15">
      <c r="A108" s="783" t="s">
        <v>470</v>
      </c>
      <c r="B108" s="784"/>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5"/>
      <c r="AU108" s="783" t="s">
        <v>204</v>
      </c>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4"/>
      <c r="BV108" s="784"/>
      <c r="BW108" s="784"/>
      <c r="BX108" s="784"/>
      <c r="BY108" s="784"/>
      <c r="BZ108" s="784"/>
      <c r="CA108" s="784"/>
      <c r="CB108" s="784"/>
      <c r="CC108" s="784"/>
      <c r="CD108" s="784"/>
      <c r="CE108" s="784"/>
      <c r="CF108" s="784"/>
      <c r="CG108" s="784"/>
      <c r="CH108" s="784"/>
      <c r="CI108" s="784"/>
      <c r="CJ108" s="784"/>
      <c r="CK108" s="784"/>
      <c r="CL108" s="784"/>
      <c r="CM108" s="784"/>
      <c r="CN108" s="784"/>
      <c r="CO108" s="784"/>
      <c r="CP108" s="784"/>
      <c r="CQ108" s="784"/>
      <c r="CR108" s="784"/>
      <c r="CS108" s="784"/>
      <c r="CT108" s="784"/>
      <c r="CU108" s="784"/>
      <c r="CV108" s="784"/>
      <c r="CW108" s="784"/>
      <c r="CX108" s="784"/>
      <c r="CY108" s="784"/>
      <c r="CZ108" s="784"/>
      <c r="DA108" s="784"/>
      <c r="DB108" s="784"/>
      <c r="DC108" s="784"/>
      <c r="DD108" s="784"/>
      <c r="DE108" s="784"/>
      <c r="DF108" s="784"/>
      <c r="DG108" s="784"/>
      <c r="DH108" s="784"/>
      <c r="DI108" s="784"/>
      <c r="DJ108" s="784"/>
      <c r="DK108" s="784"/>
      <c r="DL108" s="784"/>
      <c r="DM108" s="784"/>
      <c r="DN108" s="784"/>
      <c r="DO108" s="784"/>
      <c r="DP108" s="784"/>
      <c r="DQ108" s="784"/>
      <c r="DR108" s="784"/>
      <c r="DS108" s="784"/>
      <c r="DT108" s="784"/>
      <c r="DU108" s="784"/>
      <c r="DV108" s="784"/>
      <c r="DW108" s="784"/>
      <c r="DX108" s="784"/>
      <c r="DY108" s="784"/>
      <c r="DZ108" s="785"/>
    </row>
    <row r="109" spans="1:131" s="49" customFormat="1" ht="26.25" customHeight="1" x14ac:dyDescent="0.15">
      <c r="A109" s="786" t="s">
        <v>471</v>
      </c>
      <c r="B109" s="787"/>
      <c r="C109" s="787"/>
      <c r="D109" s="787"/>
      <c r="E109" s="787"/>
      <c r="F109" s="787"/>
      <c r="G109" s="787"/>
      <c r="H109" s="787"/>
      <c r="I109" s="787"/>
      <c r="J109" s="787"/>
      <c r="K109" s="787"/>
      <c r="L109" s="787"/>
      <c r="M109" s="787"/>
      <c r="N109" s="787"/>
      <c r="O109" s="787"/>
      <c r="P109" s="787"/>
      <c r="Q109" s="787"/>
      <c r="R109" s="787"/>
      <c r="S109" s="787"/>
      <c r="T109" s="787"/>
      <c r="U109" s="787"/>
      <c r="V109" s="787"/>
      <c r="W109" s="787"/>
      <c r="X109" s="787"/>
      <c r="Y109" s="787"/>
      <c r="Z109" s="788"/>
      <c r="AA109" s="789" t="s">
        <v>472</v>
      </c>
      <c r="AB109" s="787"/>
      <c r="AC109" s="787"/>
      <c r="AD109" s="787"/>
      <c r="AE109" s="788"/>
      <c r="AF109" s="789" t="s">
        <v>167</v>
      </c>
      <c r="AG109" s="787"/>
      <c r="AH109" s="787"/>
      <c r="AI109" s="787"/>
      <c r="AJ109" s="788"/>
      <c r="AK109" s="789" t="s">
        <v>400</v>
      </c>
      <c r="AL109" s="787"/>
      <c r="AM109" s="787"/>
      <c r="AN109" s="787"/>
      <c r="AO109" s="788"/>
      <c r="AP109" s="789" t="s">
        <v>473</v>
      </c>
      <c r="AQ109" s="787"/>
      <c r="AR109" s="787"/>
      <c r="AS109" s="787"/>
      <c r="AT109" s="790"/>
      <c r="AU109" s="786" t="s">
        <v>471</v>
      </c>
      <c r="AV109" s="787"/>
      <c r="AW109" s="787"/>
      <c r="AX109" s="787"/>
      <c r="AY109" s="787"/>
      <c r="AZ109" s="787"/>
      <c r="BA109" s="787"/>
      <c r="BB109" s="787"/>
      <c r="BC109" s="787"/>
      <c r="BD109" s="787"/>
      <c r="BE109" s="787"/>
      <c r="BF109" s="787"/>
      <c r="BG109" s="787"/>
      <c r="BH109" s="787"/>
      <c r="BI109" s="787"/>
      <c r="BJ109" s="787"/>
      <c r="BK109" s="787"/>
      <c r="BL109" s="787"/>
      <c r="BM109" s="787"/>
      <c r="BN109" s="787"/>
      <c r="BO109" s="787"/>
      <c r="BP109" s="788"/>
      <c r="BQ109" s="789" t="s">
        <v>472</v>
      </c>
      <c r="BR109" s="787"/>
      <c r="BS109" s="787"/>
      <c r="BT109" s="787"/>
      <c r="BU109" s="788"/>
      <c r="BV109" s="789" t="s">
        <v>167</v>
      </c>
      <c r="BW109" s="787"/>
      <c r="BX109" s="787"/>
      <c r="BY109" s="787"/>
      <c r="BZ109" s="788"/>
      <c r="CA109" s="789" t="s">
        <v>400</v>
      </c>
      <c r="CB109" s="787"/>
      <c r="CC109" s="787"/>
      <c r="CD109" s="787"/>
      <c r="CE109" s="788"/>
      <c r="CF109" s="791" t="s">
        <v>473</v>
      </c>
      <c r="CG109" s="791"/>
      <c r="CH109" s="791"/>
      <c r="CI109" s="791"/>
      <c r="CJ109" s="791"/>
      <c r="CK109" s="789" t="s">
        <v>98</v>
      </c>
      <c r="CL109" s="787"/>
      <c r="CM109" s="787"/>
      <c r="CN109" s="787"/>
      <c r="CO109" s="787"/>
      <c r="CP109" s="787"/>
      <c r="CQ109" s="787"/>
      <c r="CR109" s="787"/>
      <c r="CS109" s="787"/>
      <c r="CT109" s="787"/>
      <c r="CU109" s="787"/>
      <c r="CV109" s="787"/>
      <c r="CW109" s="787"/>
      <c r="CX109" s="787"/>
      <c r="CY109" s="787"/>
      <c r="CZ109" s="787"/>
      <c r="DA109" s="787"/>
      <c r="DB109" s="787"/>
      <c r="DC109" s="787"/>
      <c r="DD109" s="787"/>
      <c r="DE109" s="787"/>
      <c r="DF109" s="788"/>
      <c r="DG109" s="789" t="s">
        <v>472</v>
      </c>
      <c r="DH109" s="787"/>
      <c r="DI109" s="787"/>
      <c r="DJ109" s="787"/>
      <c r="DK109" s="788"/>
      <c r="DL109" s="789" t="s">
        <v>167</v>
      </c>
      <c r="DM109" s="787"/>
      <c r="DN109" s="787"/>
      <c r="DO109" s="787"/>
      <c r="DP109" s="788"/>
      <c r="DQ109" s="789" t="s">
        <v>400</v>
      </c>
      <c r="DR109" s="787"/>
      <c r="DS109" s="787"/>
      <c r="DT109" s="787"/>
      <c r="DU109" s="788"/>
      <c r="DV109" s="789" t="s">
        <v>473</v>
      </c>
      <c r="DW109" s="787"/>
      <c r="DX109" s="787"/>
      <c r="DY109" s="787"/>
      <c r="DZ109" s="790"/>
    </row>
    <row r="110" spans="1:131" s="49" customFormat="1" ht="26.25" customHeight="1" x14ac:dyDescent="0.15">
      <c r="A110" s="792" t="s">
        <v>332</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795">
        <v>685637</v>
      </c>
      <c r="AB110" s="796"/>
      <c r="AC110" s="796"/>
      <c r="AD110" s="796"/>
      <c r="AE110" s="797"/>
      <c r="AF110" s="798">
        <v>644421</v>
      </c>
      <c r="AG110" s="796"/>
      <c r="AH110" s="796"/>
      <c r="AI110" s="796"/>
      <c r="AJ110" s="797"/>
      <c r="AK110" s="798">
        <v>616303</v>
      </c>
      <c r="AL110" s="796"/>
      <c r="AM110" s="796"/>
      <c r="AN110" s="796"/>
      <c r="AO110" s="797"/>
      <c r="AP110" s="799">
        <v>17.5</v>
      </c>
      <c r="AQ110" s="800"/>
      <c r="AR110" s="800"/>
      <c r="AS110" s="800"/>
      <c r="AT110" s="801"/>
      <c r="AU110" s="970" t="s">
        <v>125</v>
      </c>
      <c r="AV110" s="971"/>
      <c r="AW110" s="971"/>
      <c r="AX110" s="971"/>
      <c r="AY110" s="971"/>
      <c r="AZ110" s="802" t="s">
        <v>474</v>
      </c>
      <c r="BA110" s="793"/>
      <c r="BB110" s="793"/>
      <c r="BC110" s="793"/>
      <c r="BD110" s="793"/>
      <c r="BE110" s="793"/>
      <c r="BF110" s="793"/>
      <c r="BG110" s="793"/>
      <c r="BH110" s="793"/>
      <c r="BI110" s="793"/>
      <c r="BJ110" s="793"/>
      <c r="BK110" s="793"/>
      <c r="BL110" s="793"/>
      <c r="BM110" s="793"/>
      <c r="BN110" s="793"/>
      <c r="BO110" s="793"/>
      <c r="BP110" s="794"/>
      <c r="BQ110" s="803">
        <v>5666337</v>
      </c>
      <c r="BR110" s="804"/>
      <c r="BS110" s="804"/>
      <c r="BT110" s="804"/>
      <c r="BU110" s="804"/>
      <c r="BV110" s="804">
        <v>5568966</v>
      </c>
      <c r="BW110" s="804"/>
      <c r="BX110" s="804"/>
      <c r="BY110" s="804"/>
      <c r="BZ110" s="804"/>
      <c r="CA110" s="804">
        <v>5546808</v>
      </c>
      <c r="CB110" s="804"/>
      <c r="CC110" s="804"/>
      <c r="CD110" s="804"/>
      <c r="CE110" s="804"/>
      <c r="CF110" s="805">
        <v>157.69999999999999</v>
      </c>
      <c r="CG110" s="806"/>
      <c r="CH110" s="806"/>
      <c r="CI110" s="806"/>
      <c r="CJ110" s="806"/>
      <c r="CK110" s="976" t="s">
        <v>392</v>
      </c>
      <c r="CL110" s="977"/>
      <c r="CM110" s="802" t="s">
        <v>476</v>
      </c>
      <c r="CN110" s="793"/>
      <c r="CO110" s="793"/>
      <c r="CP110" s="793"/>
      <c r="CQ110" s="793"/>
      <c r="CR110" s="793"/>
      <c r="CS110" s="793"/>
      <c r="CT110" s="793"/>
      <c r="CU110" s="793"/>
      <c r="CV110" s="793"/>
      <c r="CW110" s="793"/>
      <c r="CX110" s="793"/>
      <c r="CY110" s="793"/>
      <c r="CZ110" s="793"/>
      <c r="DA110" s="793"/>
      <c r="DB110" s="793"/>
      <c r="DC110" s="793"/>
      <c r="DD110" s="793"/>
      <c r="DE110" s="793"/>
      <c r="DF110" s="794"/>
      <c r="DG110" s="803" t="s">
        <v>203</v>
      </c>
      <c r="DH110" s="804"/>
      <c r="DI110" s="804"/>
      <c r="DJ110" s="804"/>
      <c r="DK110" s="804"/>
      <c r="DL110" s="804" t="s">
        <v>203</v>
      </c>
      <c r="DM110" s="804"/>
      <c r="DN110" s="804"/>
      <c r="DO110" s="804"/>
      <c r="DP110" s="804"/>
      <c r="DQ110" s="804" t="s">
        <v>203</v>
      </c>
      <c r="DR110" s="804"/>
      <c r="DS110" s="804"/>
      <c r="DT110" s="804"/>
      <c r="DU110" s="804"/>
      <c r="DV110" s="807" t="s">
        <v>203</v>
      </c>
      <c r="DW110" s="807"/>
      <c r="DX110" s="807"/>
      <c r="DY110" s="807"/>
      <c r="DZ110" s="808"/>
    </row>
    <row r="111" spans="1:131" s="49" customFormat="1" ht="26.25" customHeight="1" x14ac:dyDescent="0.15">
      <c r="A111" s="809" t="s">
        <v>459</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203</v>
      </c>
      <c r="AB111" s="813"/>
      <c r="AC111" s="813"/>
      <c r="AD111" s="813"/>
      <c r="AE111" s="814"/>
      <c r="AF111" s="815" t="s">
        <v>203</v>
      </c>
      <c r="AG111" s="813"/>
      <c r="AH111" s="813"/>
      <c r="AI111" s="813"/>
      <c r="AJ111" s="814"/>
      <c r="AK111" s="815" t="s">
        <v>203</v>
      </c>
      <c r="AL111" s="813"/>
      <c r="AM111" s="813"/>
      <c r="AN111" s="813"/>
      <c r="AO111" s="814"/>
      <c r="AP111" s="816" t="s">
        <v>203</v>
      </c>
      <c r="AQ111" s="817"/>
      <c r="AR111" s="817"/>
      <c r="AS111" s="817"/>
      <c r="AT111" s="818"/>
      <c r="AU111" s="972"/>
      <c r="AV111" s="973"/>
      <c r="AW111" s="973"/>
      <c r="AX111" s="973"/>
      <c r="AY111" s="973"/>
      <c r="AZ111" s="819" t="s">
        <v>477</v>
      </c>
      <c r="BA111" s="820"/>
      <c r="BB111" s="820"/>
      <c r="BC111" s="820"/>
      <c r="BD111" s="820"/>
      <c r="BE111" s="820"/>
      <c r="BF111" s="820"/>
      <c r="BG111" s="820"/>
      <c r="BH111" s="820"/>
      <c r="BI111" s="820"/>
      <c r="BJ111" s="820"/>
      <c r="BK111" s="820"/>
      <c r="BL111" s="820"/>
      <c r="BM111" s="820"/>
      <c r="BN111" s="820"/>
      <c r="BO111" s="820"/>
      <c r="BP111" s="821"/>
      <c r="BQ111" s="822">
        <v>299080</v>
      </c>
      <c r="BR111" s="823"/>
      <c r="BS111" s="823"/>
      <c r="BT111" s="823"/>
      <c r="BU111" s="823"/>
      <c r="BV111" s="823">
        <v>272951</v>
      </c>
      <c r="BW111" s="823"/>
      <c r="BX111" s="823"/>
      <c r="BY111" s="823"/>
      <c r="BZ111" s="823"/>
      <c r="CA111" s="823">
        <v>246567</v>
      </c>
      <c r="CB111" s="823"/>
      <c r="CC111" s="823"/>
      <c r="CD111" s="823"/>
      <c r="CE111" s="823"/>
      <c r="CF111" s="824">
        <v>7</v>
      </c>
      <c r="CG111" s="825"/>
      <c r="CH111" s="825"/>
      <c r="CI111" s="825"/>
      <c r="CJ111" s="825"/>
      <c r="CK111" s="978"/>
      <c r="CL111" s="979"/>
      <c r="CM111" s="819" t="s">
        <v>140</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2" t="s">
        <v>203</v>
      </c>
      <c r="DH111" s="823"/>
      <c r="DI111" s="823"/>
      <c r="DJ111" s="823"/>
      <c r="DK111" s="823"/>
      <c r="DL111" s="823" t="s">
        <v>203</v>
      </c>
      <c r="DM111" s="823"/>
      <c r="DN111" s="823"/>
      <c r="DO111" s="823"/>
      <c r="DP111" s="823"/>
      <c r="DQ111" s="823" t="s">
        <v>203</v>
      </c>
      <c r="DR111" s="823"/>
      <c r="DS111" s="823"/>
      <c r="DT111" s="823"/>
      <c r="DU111" s="823"/>
      <c r="DV111" s="826" t="s">
        <v>203</v>
      </c>
      <c r="DW111" s="826"/>
      <c r="DX111" s="826"/>
      <c r="DY111" s="826"/>
      <c r="DZ111" s="827"/>
    </row>
    <row r="112" spans="1:131" s="49" customFormat="1" ht="26.25" customHeight="1" x14ac:dyDescent="0.15">
      <c r="A112" s="939" t="s">
        <v>158</v>
      </c>
      <c r="B112" s="940"/>
      <c r="C112" s="820" t="s">
        <v>479</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203</v>
      </c>
      <c r="AB112" s="813"/>
      <c r="AC112" s="813"/>
      <c r="AD112" s="813"/>
      <c r="AE112" s="814"/>
      <c r="AF112" s="815" t="s">
        <v>203</v>
      </c>
      <c r="AG112" s="813"/>
      <c r="AH112" s="813"/>
      <c r="AI112" s="813"/>
      <c r="AJ112" s="814"/>
      <c r="AK112" s="815" t="s">
        <v>203</v>
      </c>
      <c r="AL112" s="813"/>
      <c r="AM112" s="813"/>
      <c r="AN112" s="813"/>
      <c r="AO112" s="814"/>
      <c r="AP112" s="816" t="s">
        <v>203</v>
      </c>
      <c r="AQ112" s="817"/>
      <c r="AR112" s="817"/>
      <c r="AS112" s="817"/>
      <c r="AT112" s="818"/>
      <c r="AU112" s="972"/>
      <c r="AV112" s="973"/>
      <c r="AW112" s="973"/>
      <c r="AX112" s="973"/>
      <c r="AY112" s="973"/>
      <c r="AZ112" s="819" t="s">
        <v>276</v>
      </c>
      <c r="BA112" s="820"/>
      <c r="BB112" s="820"/>
      <c r="BC112" s="820"/>
      <c r="BD112" s="820"/>
      <c r="BE112" s="820"/>
      <c r="BF112" s="820"/>
      <c r="BG112" s="820"/>
      <c r="BH112" s="820"/>
      <c r="BI112" s="820"/>
      <c r="BJ112" s="820"/>
      <c r="BK112" s="820"/>
      <c r="BL112" s="820"/>
      <c r="BM112" s="820"/>
      <c r="BN112" s="820"/>
      <c r="BO112" s="820"/>
      <c r="BP112" s="821"/>
      <c r="BQ112" s="822">
        <v>4577043</v>
      </c>
      <c r="BR112" s="823"/>
      <c r="BS112" s="823"/>
      <c r="BT112" s="823"/>
      <c r="BU112" s="823"/>
      <c r="BV112" s="823">
        <v>4499681</v>
      </c>
      <c r="BW112" s="823"/>
      <c r="BX112" s="823"/>
      <c r="BY112" s="823"/>
      <c r="BZ112" s="823"/>
      <c r="CA112" s="823">
        <v>4391781</v>
      </c>
      <c r="CB112" s="823"/>
      <c r="CC112" s="823"/>
      <c r="CD112" s="823"/>
      <c r="CE112" s="823"/>
      <c r="CF112" s="824">
        <v>124.9</v>
      </c>
      <c r="CG112" s="825"/>
      <c r="CH112" s="825"/>
      <c r="CI112" s="825"/>
      <c r="CJ112" s="825"/>
      <c r="CK112" s="978"/>
      <c r="CL112" s="979"/>
      <c r="CM112" s="819" t="s">
        <v>209</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2" t="s">
        <v>203</v>
      </c>
      <c r="DH112" s="823"/>
      <c r="DI112" s="823"/>
      <c r="DJ112" s="823"/>
      <c r="DK112" s="823"/>
      <c r="DL112" s="823" t="s">
        <v>203</v>
      </c>
      <c r="DM112" s="823"/>
      <c r="DN112" s="823"/>
      <c r="DO112" s="823"/>
      <c r="DP112" s="823"/>
      <c r="DQ112" s="823" t="s">
        <v>203</v>
      </c>
      <c r="DR112" s="823"/>
      <c r="DS112" s="823"/>
      <c r="DT112" s="823"/>
      <c r="DU112" s="823"/>
      <c r="DV112" s="826" t="s">
        <v>203</v>
      </c>
      <c r="DW112" s="826"/>
      <c r="DX112" s="826"/>
      <c r="DY112" s="826"/>
      <c r="DZ112" s="827"/>
    </row>
    <row r="113" spans="1:130" s="49" customFormat="1" ht="26.25" customHeight="1" x14ac:dyDescent="0.15">
      <c r="A113" s="941"/>
      <c r="B113" s="942"/>
      <c r="C113" s="820" t="s">
        <v>480</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321614</v>
      </c>
      <c r="AB113" s="813"/>
      <c r="AC113" s="813"/>
      <c r="AD113" s="813"/>
      <c r="AE113" s="814"/>
      <c r="AF113" s="815">
        <v>319274</v>
      </c>
      <c r="AG113" s="813"/>
      <c r="AH113" s="813"/>
      <c r="AI113" s="813"/>
      <c r="AJ113" s="814"/>
      <c r="AK113" s="815">
        <v>320353</v>
      </c>
      <c r="AL113" s="813"/>
      <c r="AM113" s="813"/>
      <c r="AN113" s="813"/>
      <c r="AO113" s="814"/>
      <c r="AP113" s="816">
        <v>9.1</v>
      </c>
      <c r="AQ113" s="817"/>
      <c r="AR113" s="817"/>
      <c r="AS113" s="817"/>
      <c r="AT113" s="818"/>
      <c r="AU113" s="972"/>
      <c r="AV113" s="973"/>
      <c r="AW113" s="973"/>
      <c r="AX113" s="973"/>
      <c r="AY113" s="973"/>
      <c r="AZ113" s="819" t="s">
        <v>482</v>
      </c>
      <c r="BA113" s="820"/>
      <c r="BB113" s="820"/>
      <c r="BC113" s="820"/>
      <c r="BD113" s="820"/>
      <c r="BE113" s="820"/>
      <c r="BF113" s="820"/>
      <c r="BG113" s="820"/>
      <c r="BH113" s="820"/>
      <c r="BI113" s="820"/>
      <c r="BJ113" s="820"/>
      <c r="BK113" s="820"/>
      <c r="BL113" s="820"/>
      <c r="BM113" s="820"/>
      <c r="BN113" s="820"/>
      <c r="BO113" s="820"/>
      <c r="BP113" s="821"/>
      <c r="BQ113" s="822">
        <v>764218</v>
      </c>
      <c r="BR113" s="823"/>
      <c r="BS113" s="823"/>
      <c r="BT113" s="823"/>
      <c r="BU113" s="823"/>
      <c r="BV113" s="823">
        <v>694368</v>
      </c>
      <c r="BW113" s="823"/>
      <c r="BX113" s="823"/>
      <c r="BY113" s="823"/>
      <c r="BZ113" s="823"/>
      <c r="CA113" s="823">
        <v>609419</v>
      </c>
      <c r="CB113" s="823"/>
      <c r="CC113" s="823"/>
      <c r="CD113" s="823"/>
      <c r="CE113" s="823"/>
      <c r="CF113" s="824">
        <v>17.3</v>
      </c>
      <c r="CG113" s="825"/>
      <c r="CH113" s="825"/>
      <c r="CI113" s="825"/>
      <c r="CJ113" s="825"/>
      <c r="CK113" s="978"/>
      <c r="CL113" s="979"/>
      <c r="CM113" s="819" t="s">
        <v>411</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812" t="s">
        <v>203</v>
      </c>
      <c r="DH113" s="813"/>
      <c r="DI113" s="813"/>
      <c r="DJ113" s="813"/>
      <c r="DK113" s="814"/>
      <c r="DL113" s="815" t="s">
        <v>203</v>
      </c>
      <c r="DM113" s="813"/>
      <c r="DN113" s="813"/>
      <c r="DO113" s="813"/>
      <c r="DP113" s="814"/>
      <c r="DQ113" s="815" t="s">
        <v>203</v>
      </c>
      <c r="DR113" s="813"/>
      <c r="DS113" s="813"/>
      <c r="DT113" s="813"/>
      <c r="DU113" s="814"/>
      <c r="DV113" s="816" t="s">
        <v>203</v>
      </c>
      <c r="DW113" s="817"/>
      <c r="DX113" s="817"/>
      <c r="DY113" s="817"/>
      <c r="DZ113" s="818"/>
    </row>
    <row r="114" spans="1:130" s="49" customFormat="1" ht="26.25" customHeight="1" x14ac:dyDescent="0.15">
      <c r="A114" s="941"/>
      <c r="B114" s="942"/>
      <c r="C114" s="820" t="s">
        <v>483</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64072</v>
      </c>
      <c r="AB114" s="813"/>
      <c r="AC114" s="813"/>
      <c r="AD114" s="813"/>
      <c r="AE114" s="814"/>
      <c r="AF114" s="815">
        <v>76201</v>
      </c>
      <c r="AG114" s="813"/>
      <c r="AH114" s="813"/>
      <c r="AI114" s="813"/>
      <c r="AJ114" s="814"/>
      <c r="AK114" s="815">
        <v>75299</v>
      </c>
      <c r="AL114" s="813"/>
      <c r="AM114" s="813"/>
      <c r="AN114" s="813"/>
      <c r="AO114" s="814"/>
      <c r="AP114" s="816">
        <v>2.1</v>
      </c>
      <c r="AQ114" s="817"/>
      <c r="AR114" s="817"/>
      <c r="AS114" s="817"/>
      <c r="AT114" s="818"/>
      <c r="AU114" s="972"/>
      <c r="AV114" s="973"/>
      <c r="AW114" s="973"/>
      <c r="AX114" s="973"/>
      <c r="AY114" s="973"/>
      <c r="AZ114" s="819" t="s">
        <v>484</v>
      </c>
      <c r="BA114" s="820"/>
      <c r="BB114" s="820"/>
      <c r="BC114" s="820"/>
      <c r="BD114" s="820"/>
      <c r="BE114" s="820"/>
      <c r="BF114" s="820"/>
      <c r="BG114" s="820"/>
      <c r="BH114" s="820"/>
      <c r="BI114" s="820"/>
      <c r="BJ114" s="820"/>
      <c r="BK114" s="820"/>
      <c r="BL114" s="820"/>
      <c r="BM114" s="820"/>
      <c r="BN114" s="820"/>
      <c r="BO114" s="820"/>
      <c r="BP114" s="821"/>
      <c r="BQ114" s="822">
        <v>668386</v>
      </c>
      <c r="BR114" s="823"/>
      <c r="BS114" s="823"/>
      <c r="BT114" s="823"/>
      <c r="BU114" s="823"/>
      <c r="BV114" s="823">
        <v>536062</v>
      </c>
      <c r="BW114" s="823"/>
      <c r="BX114" s="823"/>
      <c r="BY114" s="823"/>
      <c r="BZ114" s="823"/>
      <c r="CA114" s="823">
        <v>437628</v>
      </c>
      <c r="CB114" s="823"/>
      <c r="CC114" s="823"/>
      <c r="CD114" s="823"/>
      <c r="CE114" s="823"/>
      <c r="CF114" s="824">
        <v>12.4</v>
      </c>
      <c r="CG114" s="825"/>
      <c r="CH114" s="825"/>
      <c r="CI114" s="825"/>
      <c r="CJ114" s="825"/>
      <c r="CK114" s="978"/>
      <c r="CL114" s="979"/>
      <c r="CM114" s="819" t="s">
        <v>485</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812" t="s">
        <v>203</v>
      </c>
      <c r="DH114" s="813"/>
      <c r="DI114" s="813"/>
      <c r="DJ114" s="813"/>
      <c r="DK114" s="814"/>
      <c r="DL114" s="815" t="s">
        <v>203</v>
      </c>
      <c r="DM114" s="813"/>
      <c r="DN114" s="813"/>
      <c r="DO114" s="813"/>
      <c r="DP114" s="814"/>
      <c r="DQ114" s="815" t="s">
        <v>203</v>
      </c>
      <c r="DR114" s="813"/>
      <c r="DS114" s="813"/>
      <c r="DT114" s="813"/>
      <c r="DU114" s="814"/>
      <c r="DV114" s="816" t="s">
        <v>203</v>
      </c>
      <c r="DW114" s="817"/>
      <c r="DX114" s="817"/>
      <c r="DY114" s="817"/>
      <c r="DZ114" s="818"/>
    </row>
    <row r="115" spans="1:130" s="49" customFormat="1" ht="26.25" customHeight="1" x14ac:dyDescent="0.15">
      <c r="A115" s="941"/>
      <c r="B115" s="942"/>
      <c r="C115" s="820" t="s">
        <v>381</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v>33441</v>
      </c>
      <c r="AB115" s="813"/>
      <c r="AC115" s="813"/>
      <c r="AD115" s="813"/>
      <c r="AE115" s="814"/>
      <c r="AF115" s="815">
        <v>32407</v>
      </c>
      <c r="AG115" s="813"/>
      <c r="AH115" s="813"/>
      <c r="AI115" s="813"/>
      <c r="AJ115" s="814"/>
      <c r="AK115" s="815">
        <v>32079</v>
      </c>
      <c r="AL115" s="813"/>
      <c r="AM115" s="813"/>
      <c r="AN115" s="813"/>
      <c r="AO115" s="814"/>
      <c r="AP115" s="816">
        <v>0.9</v>
      </c>
      <c r="AQ115" s="817"/>
      <c r="AR115" s="817"/>
      <c r="AS115" s="817"/>
      <c r="AT115" s="818"/>
      <c r="AU115" s="972"/>
      <c r="AV115" s="973"/>
      <c r="AW115" s="973"/>
      <c r="AX115" s="973"/>
      <c r="AY115" s="973"/>
      <c r="AZ115" s="819" t="s">
        <v>352</v>
      </c>
      <c r="BA115" s="820"/>
      <c r="BB115" s="820"/>
      <c r="BC115" s="820"/>
      <c r="BD115" s="820"/>
      <c r="BE115" s="820"/>
      <c r="BF115" s="820"/>
      <c r="BG115" s="820"/>
      <c r="BH115" s="820"/>
      <c r="BI115" s="820"/>
      <c r="BJ115" s="820"/>
      <c r="BK115" s="820"/>
      <c r="BL115" s="820"/>
      <c r="BM115" s="820"/>
      <c r="BN115" s="820"/>
      <c r="BO115" s="820"/>
      <c r="BP115" s="821"/>
      <c r="BQ115" s="822" t="s">
        <v>203</v>
      </c>
      <c r="BR115" s="823"/>
      <c r="BS115" s="823"/>
      <c r="BT115" s="823"/>
      <c r="BU115" s="823"/>
      <c r="BV115" s="823" t="s">
        <v>203</v>
      </c>
      <c r="BW115" s="823"/>
      <c r="BX115" s="823"/>
      <c r="BY115" s="823"/>
      <c r="BZ115" s="823"/>
      <c r="CA115" s="823" t="s">
        <v>203</v>
      </c>
      <c r="CB115" s="823"/>
      <c r="CC115" s="823"/>
      <c r="CD115" s="823"/>
      <c r="CE115" s="823"/>
      <c r="CF115" s="824" t="s">
        <v>203</v>
      </c>
      <c r="CG115" s="825"/>
      <c r="CH115" s="825"/>
      <c r="CI115" s="825"/>
      <c r="CJ115" s="825"/>
      <c r="CK115" s="978"/>
      <c r="CL115" s="979"/>
      <c r="CM115" s="819" t="s">
        <v>33</v>
      </c>
      <c r="CN115" s="820"/>
      <c r="CO115" s="820"/>
      <c r="CP115" s="820"/>
      <c r="CQ115" s="820"/>
      <c r="CR115" s="820"/>
      <c r="CS115" s="820"/>
      <c r="CT115" s="820"/>
      <c r="CU115" s="820"/>
      <c r="CV115" s="820"/>
      <c r="CW115" s="820"/>
      <c r="CX115" s="820"/>
      <c r="CY115" s="820"/>
      <c r="CZ115" s="820"/>
      <c r="DA115" s="820"/>
      <c r="DB115" s="820"/>
      <c r="DC115" s="820"/>
      <c r="DD115" s="820"/>
      <c r="DE115" s="820"/>
      <c r="DF115" s="821"/>
      <c r="DG115" s="812" t="s">
        <v>203</v>
      </c>
      <c r="DH115" s="813"/>
      <c r="DI115" s="813"/>
      <c r="DJ115" s="813"/>
      <c r="DK115" s="814"/>
      <c r="DL115" s="815" t="s">
        <v>203</v>
      </c>
      <c r="DM115" s="813"/>
      <c r="DN115" s="813"/>
      <c r="DO115" s="813"/>
      <c r="DP115" s="814"/>
      <c r="DQ115" s="815" t="s">
        <v>203</v>
      </c>
      <c r="DR115" s="813"/>
      <c r="DS115" s="813"/>
      <c r="DT115" s="813"/>
      <c r="DU115" s="814"/>
      <c r="DV115" s="816" t="s">
        <v>203</v>
      </c>
      <c r="DW115" s="817"/>
      <c r="DX115" s="817"/>
      <c r="DY115" s="817"/>
      <c r="DZ115" s="818"/>
    </row>
    <row r="116" spans="1:130" s="49" customFormat="1" ht="26.25" customHeight="1" x14ac:dyDescent="0.15">
      <c r="A116" s="943"/>
      <c r="B116" s="944"/>
      <c r="C116" s="828" t="s">
        <v>1</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12">
        <v>76</v>
      </c>
      <c r="AB116" s="813"/>
      <c r="AC116" s="813"/>
      <c r="AD116" s="813"/>
      <c r="AE116" s="814"/>
      <c r="AF116" s="815">
        <v>73</v>
      </c>
      <c r="AG116" s="813"/>
      <c r="AH116" s="813"/>
      <c r="AI116" s="813"/>
      <c r="AJ116" s="814"/>
      <c r="AK116" s="815">
        <v>48</v>
      </c>
      <c r="AL116" s="813"/>
      <c r="AM116" s="813"/>
      <c r="AN116" s="813"/>
      <c r="AO116" s="814"/>
      <c r="AP116" s="816">
        <v>0</v>
      </c>
      <c r="AQ116" s="817"/>
      <c r="AR116" s="817"/>
      <c r="AS116" s="817"/>
      <c r="AT116" s="818"/>
      <c r="AU116" s="972"/>
      <c r="AV116" s="973"/>
      <c r="AW116" s="973"/>
      <c r="AX116" s="973"/>
      <c r="AY116" s="973"/>
      <c r="AZ116" s="830" t="s">
        <v>229</v>
      </c>
      <c r="BA116" s="831"/>
      <c r="BB116" s="831"/>
      <c r="BC116" s="831"/>
      <c r="BD116" s="831"/>
      <c r="BE116" s="831"/>
      <c r="BF116" s="831"/>
      <c r="BG116" s="831"/>
      <c r="BH116" s="831"/>
      <c r="BI116" s="831"/>
      <c r="BJ116" s="831"/>
      <c r="BK116" s="831"/>
      <c r="BL116" s="831"/>
      <c r="BM116" s="831"/>
      <c r="BN116" s="831"/>
      <c r="BO116" s="831"/>
      <c r="BP116" s="832"/>
      <c r="BQ116" s="822" t="s">
        <v>203</v>
      </c>
      <c r="BR116" s="823"/>
      <c r="BS116" s="823"/>
      <c r="BT116" s="823"/>
      <c r="BU116" s="823"/>
      <c r="BV116" s="823" t="s">
        <v>203</v>
      </c>
      <c r="BW116" s="823"/>
      <c r="BX116" s="823"/>
      <c r="BY116" s="823"/>
      <c r="BZ116" s="823"/>
      <c r="CA116" s="823" t="s">
        <v>203</v>
      </c>
      <c r="CB116" s="823"/>
      <c r="CC116" s="823"/>
      <c r="CD116" s="823"/>
      <c r="CE116" s="823"/>
      <c r="CF116" s="824" t="s">
        <v>203</v>
      </c>
      <c r="CG116" s="825"/>
      <c r="CH116" s="825"/>
      <c r="CI116" s="825"/>
      <c r="CJ116" s="825"/>
      <c r="CK116" s="978"/>
      <c r="CL116" s="979"/>
      <c r="CM116" s="819" t="s">
        <v>486</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812" t="s">
        <v>203</v>
      </c>
      <c r="DH116" s="813"/>
      <c r="DI116" s="813"/>
      <c r="DJ116" s="813"/>
      <c r="DK116" s="814"/>
      <c r="DL116" s="815" t="s">
        <v>203</v>
      </c>
      <c r="DM116" s="813"/>
      <c r="DN116" s="813"/>
      <c r="DO116" s="813"/>
      <c r="DP116" s="814"/>
      <c r="DQ116" s="815" t="s">
        <v>203</v>
      </c>
      <c r="DR116" s="813"/>
      <c r="DS116" s="813"/>
      <c r="DT116" s="813"/>
      <c r="DU116" s="814"/>
      <c r="DV116" s="816" t="s">
        <v>203</v>
      </c>
      <c r="DW116" s="817"/>
      <c r="DX116" s="817"/>
      <c r="DY116" s="817"/>
      <c r="DZ116" s="818"/>
    </row>
    <row r="117" spans="1:130" s="49" customFormat="1" ht="26.25" customHeight="1" x14ac:dyDescent="0.15">
      <c r="A117" s="786" t="s">
        <v>281</v>
      </c>
      <c r="B117" s="787"/>
      <c r="C117" s="787"/>
      <c r="D117" s="787"/>
      <c r="E117" s="787"/>
      <c r="F117" s="787"/>
      <c r="G117" s="787"/>
      <c r="H117" s="787"/>
      <c r="I117" s="787"/>
      <c r="J117" s="787"/>
      <c r="K117" s="787"/>
      <c r="L117" s="787"/>
      <c r="M117" s="787"/>
      <c r="N117" s="787"/>
      <c r="O117" s="787"/>
      <c r="P117" s="787"/>
      <c r="Q117" s="787"/>
      <c r="R117" s="787"/>
      <c r="S117" s="787"/>
      <c r="T117" s="787"/>
      <c r="U117" s="787"/>
      <c r="V117" s="787"/>
      <c r="W117" s="787"/>
      <c r="X117" s="787"/>
      <c r="Y117" s="833" t="s">
        <v>327</v>
      </c>
      <c r="Z117" s="788"/>
      <c r="AA117" s="834">
        <v>1104840</v>
      </c>
      <c r="AB117" s="835"/>
      <c r="AC117" s="835"/>
      <c r="AD117" s="835"/>
      <c r="AE117" s="836"/>
      <c r="AF117" s="837">
        <v>1072376</v>
      </c>
      <c r="AG117" s="835"/>
      <c r="AH117" s="835"/>
      <c r="AI117" s="835"/>
      <c r="AJ117" s="836"/>
      <c r="AK117" s="837">
        <v>1044082</v>
      </c>
      <c r="AL117" s="835"/>
      <c r="AM117" s="835"/>
      <c r="AN117" s="835"/>
      <c r="AO117" s="836"/>
      <c r="AP117" s="838"/>
      <c r="AQ117" s="839"/>
      <c r="AR117" s="839"/>
      <c r="AS117" s="839"/>
      <c r="AT117" s="840"/>
      <c r="AU117" s="972"/>
      <c r="AV117" s="973"/>
      <c r="AW117" s="973"/>
      <c r="AX117" s="973"/>
      <c r="AY117" s="973"/>
      <c r="AZ117" s="830" t="s">
        <v>487</v>
      </c>
      <c r="BA117" s="831"/>
      <c r="BB117" s="831"/>
      <c r="BC117" s="831"/>
      <c r="BD117" s="831"/>
      <c r="BE117" s="831"/>
      <c r="BF117" s="831"/>
      <c r="BG117" s="831"/>
      <c r="BH117" s="831"/>
      <c r="BI117" s="831"/>
      <c r="BJ117" s="831"/>
      <c r="BK117" s="831"/>
      <c r="BL117" s="831"/>
      <c r="BM117" s="831"/>
      <c r="BN117" s="831"/>
      <c r="BO117" s="831"/>
      <c r="BP117" s="832"/>
      <c r="BQ117" s="822" t="s">
        <v>203</v>
      </c>
      <c r="BR117" s="823"/>
      <c r="BS117" s="823"/>
      <c r="BT117" s="823"/>
      <c r="BU117" s="823"/>
      <c r="BV117" s="823" t="s">
        <v>203</v>
      </c>
      <c r="BW117" s="823"/>
      <c r="BX117" s="823"/>
      <c r="BY117" s="823"/>
      <c r="BZ117" s="823"/>
      <c r="CA117" s="823" t="s">
        <v>203</v>
      </c>
      <c r="CB117" s="823"/>
      <c r="CC117" s="823"/>
      <c r="CD117" s="823"/>
      <c r="CE117" s="823"/>
      <c r="CF117" s="824" t="s">
        <v>203</v>
      </c>
      <c r="CG117" s="825"/>
      <c r="CH117" s="825"/>
      <c r="CI117" s="825"/>
      <c r="CJ117" s="825"/>
      <c r="CK117" s="978"/>
      <c r="CL117" s="979"/>
      <c r="CM117" s="819" t="s">
        <v>345</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812" t="s">
        <v>203</v>
      </c>
      <c r="DH117" s="813"/>
      <c r="DI117" s="813"/>
      <c r="DJ117" s="813"/>
      <c r="DK117" s="814"/>
      <c r="DL117" s="815" t="s">
        <v>203</v>
      </c>
      <c r="DM117" s="813"/>
      <c r="DN117" s="813"/>
      <c r="DO117" s="813"/>
      <c r="DP117" s="814"/>
      <c r="DQ117" s="815" t="s">
        <v>203</v>
      </c>
      <c r="DR117" s="813"/>
      <c r="DS117" s="813"/>
      <c r="DT117" s="813"/>
      <c r="DU117" s="814"/>
      <c r="DV117" s="816" t="s">
        <v>203</v>
      </c>
      <c r="DW117" s="817"/>
      <c r="DX117" s="817"/>
      <c r="DY117" s="817"/>
      <c r="DZ117" s="818"/>
    </row>
    <row r="118" spans="1:130" s="49" customFormat="1" ht="26.25" customHeight="1" x14ac:dyDescent="0.15">
      <c r="A118" s="786" t="s">
        <v>98</v>
      </c>
      <c r="B118" s="787"/>
      <c r="C118" s="787"/>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8"/>
      <c r="AA118" s="789" t="s">
        <v>472</v>
      </c>
      <c r="AB118" s="787"/>
      <c r="AC118" s="787"/>
      <c r="AD118" s="787"/>
      <c r="AE118" s="788"/>
      <c r="AF118" s="789" t="s">
        <v>167</v>
      </c>
      <c r="AG118" s="787"/>
      <c r="AH118" s="787"/>
      <c r="AI118" s="787"/>
      <c r="AJ118" s="788"/>
      <c r="AK118" s="789" t="s">
        <v>400</v>
      </c>
      <c r="AL118" s="787"/>
      <c r="AM118" s="787"/>
      <c r="AN118" s="787"/>
      <c r="AO118" s="788"/>
      <c r="AP118" s="789" t="s">
        <v>473</v>
      </c>
      <c r="AQ118" s="787"/>
      <c r="AR118" s="787"/>
      <c r="AS118" s="787"/>
      <c r="AT118" s="790"/>
      <c r="AU118" s="972"/>
      <c r="AV118" s="973"/>
      <c r="AW118" s="973"/>
      <c r="AX118" s="973"/>
      <c r="AY118" s="973"/>
      <c r="AZ118" s="841" t="s">
        <v>488</v>
      </c>
      <c r="BA118" s="828"/>
      <c r="BB118" s="828"/>
      <c r="BC118" s="828"/>
      <c r="BD118" s="828"/>
      <c r="BE118" s="828"/>
      <c r="BF118" s="828"/>
      <c r="BG118" s="828"/>
      <c r="BH118" s="828"/>
      <c r="BI118" s="828"/>
      <c r="BJ118" s="828"/>
      <c r="BK118" s="828"/>
      <c r="BL118" s="828"/>
      <c r="BM118" s="828"/>
      <c r="BN118" s="828"/>
      <c r="BO118" s="828"/>
      <c r="BP118" s="829"/>
      <c r="BQ118" s="842" t="s">
        <v>203</v>
      </c>
      <c r="BR118" s="843"/>
      <c r="BS118" s="843"/>
      <c r="BT118" s="843"/>
      <c r="BU118" s="843"/>
      <c r="BV118" s="843" t="s">
        <v>203</v>
      </c>
      <c r="BW118" s="843"/>
      <c r="BX118" s="843"/>
      <c r="BY118" s="843"/>
      <c r="BZ118" s="843"/>
      <c r="CA118" s="843" t="s">
        <v>203</v>
      </c>
      <c r="CB118" s="843"/>
      <c r="CC118" s="843"/>
      <c r="CD118" s="843"/>
      <c r="CE118" s="843"/>
      <c r="CF118" s="824" t="s">
        <v>203</v>
      </c>
      <c r="CG118" s="825"/>
      <c r="CH118" s="825"/>
      <c r="CI118" s="825"/>
      <c r="CJ118" s="825"/>
      <c r="CK118" s="978"/>
      <c r="CL118" s="979"/>
      <c r="CM118" s="819" t="s">
        <v>489</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812" t="s">
        <v>203</v>
      </c>
      <c r="DH118" s="813"/>
      <c r="DI118" s="813"/>
      <c r="DJ118" s="813"/>
      <c r="DK118" s="814"/>
      <c r="DL118" s="815" t="s">
        <v>203</v>
      </c>
      <c r="DM118" s="813"/>
      <c r="DN118" s="813"/>
      <c r="DO118" s="813"/>
      <c r="DP118" s="814"/>
      <c r="DQ118" s="815" t="s">
        <v>203</v>
      </c>
      <c r="DR118" s="813"/>
      <c r="DS118" s="813"/>
      <c r="DT118" s="813"/>
      <c r="DU118" s="814"/>
      <c r="DV118" s="816" t="s">
        <v>203</v>
      </c>
      <c r="DW118" s="817"/>
      <c r="DX118" s="817"/>
      <c r="DY118" s="817"/>
      <c r="DZ118" s="818"/>
    </row>
    <row r="119" spans="1:130" s="49" customFormat="1" ht="26.25" customHeight="1" x14ac:dyDescent="0.15">
      <c r="A119" s="982" t="s">
        <v>392</v>
      </c>
      <c r="B119" s="977"/>
      <c r="C119" s="802" t="s">
        <v>476</v>
      </c>
      <c r="D119" s="793"/>
      <c r="E119" s="793"/>
      <c r="F119" s="793"/>
      <c r="G119" s="793"/>
      <c r="H119" s="793"/>
      <c r="I119" s="793"/>
      <c r="J119" s="793"/>
      <c r="K119" s="793"/>
      <c r="L119" s="793"/>
      <c r="M119" s="793"/>
      <c r="N119" s="793"/>
      <c r="O119" s="793"/>
      <c r="P119" s="793"/>
      <c r="Q119" s="793"/>
      <c r="R119" s="793"/>
      <c r="S119" s="793"/>
      <c r="T119" s="793"/>
      <c r="U119" s="793"/>
      <c r="V119" s="793"/>
      <c r="W119" s="793"/>
      <c r="X119" s="793"/>
      <c r="Y119" s="793"/>
      <c r="Z119" s="794"/>
      <c r="AA119" s="795" t="s">
        <v>203</v>
      </c>
      <c r="AB119" s="796"/>
      <c r="AC119" s="796"/>
      <c r="AD119" s="796"/>
      <c r="AE119" s="797"/>
      <c r="AF119" s="798" t="s">
        <v>203</v>
      </c>
      <c r="AG119" s="796"/>
      <c r="AH119" s="796"/>
      <c r="AI119" s="796"/>
      <c r="AJ119" s="797"/>
      <c r="AK119" s="798" t="s">
        <v>203</v>
      </c>
      <c r="AL119" s="796"/>
      <c r="AM119" s="796"/>
      <c r="AN119" s="796"/>
      <c r="AO119" s="797"/>
      <c r="AP119" s="799" t="s">
        <v>203</v>
      </c>
      <c r="AQ119" s="800"/>
      <c r="AR119" s="800"/>
      <c r="AS119" s="800"/>
      <c r="AT119" s="801"/>
      <c r="AU119" s="974"/>
      <c r="AV119" s="975"/>
      <c r="AW119" s="975"/>
      <c r="AX119" s="975"/>
      <c r="AY119" s="975"/>
      <c r="AZ119" s="71" t="s">
        <v>281</v>
      </c>
      <c r="BA119" s="71"/>
      <c r="BB119" s="71"/>
      <c r="BC119" s="71"/>
      <c r="BD119" s="71"/>
      <c r="BE119" s="71"/>
      <c r="BF119" s="71"/>
      <c r="BG119" s="71"/>
      <c r="BH119" s="71"/>
      <c r="BI119" s="71"/>
      <c r="BJ119" s="71"/>
      <c r="BK119" s="71"/>
      <c r="BL119" s="71"/>
      <c r="BM119" s="71"/>
      <c r="BN119" s="71"/>
      <c r="BO119" s="833" t="s">
        <v>173</v>
      </c>
      <c r="BP119" s="844"/>
      <c r="BQ119" s="842">
        <v>11975064</v>
      </c>
      <c r="BR119" s="843"/>
      <c r="BS119" s="843"/>
      <c r="BT119" s="843"/>
      <c r="BU119" s="843"/>
      <c r="BV119" s="843">
        <v>11572028</v>
      </c>
      <c r="BW119" s="843"/>
      <c r="BX119" s="843"/>
      <c r="BY119" s="843"/>
      <c r="BZ119" s="843"/>
      <c r="CA119" s="843">
        <v>11232203</v>
      </c>
      <c r="CB119" s="843"/>
      <c r="CC119" s="843"/>
      <c r="CD119" s="843"/>
      <c r="CE119" s="843"/>
      <c r="CF119" s="845"/>
      <c r="CG119" s="846"/>
      <c r="CH119" s="846"/>
      <c r="CI119" s="846"/>
      <c r="CJ119" s="847"/>
      <c r="CK119" s="980"/>
      <c r="CL119" s="981"/>
      <c r="CM119" s="841" t="s">
        <v>490</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848">
        <v>299080</v>
      </c>
      <c r="DH119" s="849"/>
      <c r="DI119" s="849"/>
      <c r="DJ119" s="849"/>
      <c r="DK119" s="850"/>
      <c r="DL119" s="851">
        <v>272951</v>
      </c>
      <c r="DM119" s="849"/>
      <c r="DN119" s="849"/>
      <c r="DO119" s="849"/>
      <c r="DP119" s="850"/>
      <c r="DQ119" s="851">
        <v>246567</v>
      </c>
      <c r="DR119" s="849"/>
      <c r="DS119" s="849"/>
      <c r="DT119" s="849"/>
      <c r="DU119" s="850"/>
      <c r="DV119" s="852">
        <v>7</v>
      </c>
      <c r="DW119" s="853"/>
      <c r="DX119" s="853"/>
      <c r="DY119" s="853"/>
      <c r="DZ119" s="854"/>
    </row>
    <row r="120" spans="1:130" s="49" customFormat="1" ht="26.25" customHeight="1" x14ac:dyDescent="0.15">
      <c r="A120" s="983"/>
      <c r="B120" s="979"/>
      <c r="C120" s="819" t="s">
        <v>140</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812" t="s">
        <v>203</v>
      </c>
      <c r="AB120" s="813"/>
      <c r="AC120" s="813"/>
      <c r="AD120" s="813"/>
      <c r="AE120" s="814"/>
      <c r="AF120" s="815" t="s">
        <v>203</v>
      </c>
      <c r="AG120" s="813"/>
      <c r="AH120" s="813"/>
      <c r="AI120" s="813"/>
      <c r="AJ120" s="814"/>
      <c r="AK120" s="815" t="s">
        <v>203</v>
      </c>
      <c r="AL120" s="813"/>
      <c r="AM120" s="813"/>
      <c r="AN120" s="813"/>
      <c r="AO120" s="814"/>
      <c r="AP120" s="816" t="s">
        <v>203</v>
      </c>
      <c r="AQ120" s="817"/>
      <c r="AR120" s="817"/>
      <c r="AS120" s="817"/>
      <c r="AT120" s="818"/>
      <c r="AU120" s="945" t="s">
        <v>478</v>
      </c>
      <c r="AV120" s="946"/>
      <c r="AW120" s="946"/>
      <c r="AX120" s="946"/>
      <c r="AY120" s="947"/>
      <c r="AZ120" s="802" t="s">
        <v>220</v>
      </c>
      <c r="BA120" s="793"/>
      <c r="BB120" s="793"/>
      <c r="BC120" s="793"/>
      <c r="BD120" s="793"/>
      <c r="BE120" s="793"/>
      <c r="BF120" s="793"/>
      <c r="BG120" s="793"/>
      <c r="BH120" s="793"/>
      <c r="BI120" s="793"/>
      <c r="BJ120" s="793"/>
      <c r="BK120" s="793"/>
      <c r="BL120" s="793"/>
      <c r="BM120" s="793"/>
      <c r="BN120" s="793"/>
      <c r="BO120" s="793"/>
      <c r="BP120" s="794"/>
      <c r="BQ120" s="803">
        <v>1545324</v>
      </c>
      <c r="BR120" s="804"/>
      <c r="BS120" s="804"/>
      <c r="BT120" s="804"/>
      <c r="BU120" s="804"/>
      <c r="BV120" s="804">
        <v>1585846</v>
      </c>
      <c r="BW120" s="804"/>
      <c r="BX120" s="804"/>
      <c r="BY120" s="804"/>
      <c r="BZ120" s="804"/>
      <c r="CA120" s="804">
        <v>1636541</v>
      </c>
      <c r="CB120" s="804"/>
      <c r="CC120" s="804"/>
      <c r="CD120" s="804"/>
      <c r="CE120" s="804"/>
      <c r="CF120" s="805">
        <v>46.5</v>
      </c>
      <c r="CG120" s="806"/>
      <c r="CH120" s="806"/>
      <c r="CI120" s="806"/>
      <c r="CJ120" s="806"/>
      <c r="CK120" s="953" t="s">
        <v>277</v>
      </c>
      <c r="CL120" s="954"/>
      <c r="CM120" s="954"/>
      <c r="CN120" s="954"/>
      <c r="CO120" s="955"/>
      <c r="CP120" s="855" t="s">
        <v>51</v>
      </c>
      <c r="CQ120" s="856"/>
      <c r="CR120" s="856"/>
      <c r="CS120" s="856"/>
      <c r="CT120" s="856"/>
      <c r="CU120" s="856"/>
      <c r="CV120" s="856"/>
      <c r="CW120" s="856"/>
      <c r="CX120" s="856"/>
      <c r="CY120" s="856"/>
      <c r="CZ120" s="856"/>
      <c r="DA120" s="856"/>
      <c r="DB120" s="856"/>
      <c r="DC120" s="856"/>
      <c r="DD120" s="856"/>
      <c r="DE120" s="856"/>
      <c r="DF120" s="857"/>
      <c r="DG120" s="803">
        <v>4577043</v>
      </c>
      <c r="DH120" s="804"/>
      <c r="DI120" s="804"/>
      <c r="DJ120" s="804"/>
      <c r="DK120" s="804"/>
      <c r="DL120" s="804">
        <v>4499681</v>
      </c>
      <c r="DM120" s="804"/>
      <c r="DN120" s="804"/>
      <c r="DO120" s="804"/>
      <c r="DP120" s="804"/>
      <c r="DQ120" s="804">
        <v>4391781</v>
      </c>
      <c r="DR120" s="804"/>
      <c r="DS120" s="804"/>
      <c r="DT120" s="804"/>
      <c r="DU120" s="804"/>
      <c r="DV120" s="807">
        <v>124.9</v>
      </c>
      <c r="DW120" s="807"/>
      <c r="DX120" s="807"/>
      <c r="DY120" s="807"/>
      <c r="DZ120" s="808"/>
    </row>
    <row r="121" spans="1:130" s="49" customFormat="1" ht="26.25" customHeight="1" x14ac:dyDescent="0.15">
      <c r="A121" s="983"/>
      <c r="B121" s="979"/>
      <c r="C121" s="830" t="s">
        <v>139</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12" t="s">
        <v>203</v>
      </c>
      <c r="AB121" s="813"/>
      <c r="AC121" s="813"/>
      <c r="AD121" s="813"/>
      <c r="AE121" s="814"/>
      <c r="AF121" s="815" t="s">
        <v>203</v>
      </c>
      <c r="AG121" s="813"/>
      <c r="AH121" s="813"/>
      <c r="AI121" s="813"/>
      <c r="AJ121" s="814"/>
      <c r="AK121" s="815" t="s">
        <v>203</v>
      </c>
      <c r="AL121" s="813"/>
      <c r="AM121" s="813"/>
      <c r="AN121" s="813"/>
      <c r="AO121" s="814"/>
      <c r="AP121" s="816" t="s">
        <v>203</v>
      </c>
      <c r="AQ121" s="817"/>
      <c r="AR121" s="817"/>
      <c r="AS121" s="817"/>
      <c r="AT121" s="818"/>
      <c r="AU121" s="948"/>
      <c r="AV121" s="949"/>
      <c r="AW121" s="949"/>
      <c r="AX121" s="949"/>
      <c r="AY121" s="950"/>
      <c r="AZ121" s="819" t="s">
        <v>491</v>
      </c>
      <c r="BA121" s="820"/>
      <c r="BB121" s="820"/>
      <c r="BC121" s="820"/>
      <c r="BD121" s="820"/>
      <c r="BE121" s="820"/>
      <c r="BF121" s="820"/>
      <c r="BG121" s="820"/>
      <c r="BH121" s="820"/>
      <c r="BI121" s="820"/>
      <c r="BJ121" s="820"/>
      <c r="BK121" s="820"/>
      <c r="BL121" s="820"/>
      <c r="BM121" s="820"/>
      <c r="BN121" s="820"/>
      <c r="BO121" s="820"/>
      <c r="BP121" s="821"/>
      <c r="BQ121" s="822">
        <v>1337205</v>
      </c>
      <c r="BR121" s="823"/>
      <c r="BS121" s="823"/>
      <c r="BT121" s="823"/>
      <c r="BU121" s="823"/>
      <c r="BV121" s="823">
        <v>1303941</v>
      </c>
      <c r="BW121" s="823"/>
      <c r="BX121" s="823"/>
      <c r="BY121" s="823"/>
      <c r="BZ121" s="823"/>
      <c r="CA121" s="823">
        <v>1232756</v>
      </c>
      <c r="CB121" s="823"/>
      <c r="CC121" s="823"/>
      <c r="CD121" s="823"/>
      <c r="CE121" s="823"/>
      <c r="CF121" s="824">
        <v>35</v>
      </c>
      <c r="CG121" s="825"/>
      <c r="CH121" s="825"/>
      <c r="CI121" s="825"/>
      <c r="CJ121" s="825"/>
      <c r="CK121" s="956"/>
      <c r="CL121" s="957"/>
      <c r="CM121" s="957"/>
      <c r="CN121" s="957"/>
      <c r="CO121" s="958"/>
      <c r="CP121" s="858" t="s">
        <v>27</v>
      </c>
      <c r="CQ121" s="859"/>
      <c r="CR121" s="859"/>
      <c r="CS121" s="859"/>
      <c r="CT121" s="859"/>
      <c r="CU121" s="859"/>
      <c r="CV121" s="859"/>
      <c r="CW121" s="859"/>
      <c r="CX121" s="859"/>
      <c r="CY121" s="859"/>
      <c r="CZ121" s="859"/>
      <c r="DA121" s="859"/>
      <c r="DB121" s="859"/>
      <c r="DC121" s="859"/>
      <c r="DD121" s="859"/>
      <c r="DE121" s="859"/>
      <c r="DF121" s="860"/>
      <c r="DG121" s="822" t="s">
        <v>203</v>
      </c>
      <c r="DH121" s="823"/>
      <c r="DI121" s="823"/>
      <c r="DJ121" s="823"/>
      <c r="DK121" s="823"/>
      <c r="DL121" s="823" t="s">
        <v>203</v>
      </c>
      <c r="DM121" s="823"/>
      <c r="DN121" s="823"/>
      <c r="DO121" s="823"/>
      <c r="DP121" s="823"/>
      <c r="DQ121" s="823" t="s">
        <v>203</v>
      </c>
      <c r="DR121" s="823"/>
      <c r="DS121" s="823"/>
      <c r="DT121" s="823"/>
      <c r="DU121" s="823"/>
      <c r="DV121" s="826" t="s">
        <v>203</v>
      </c>
      <c r="DW121" s="826"/>
      <c r="DX121" s="826"/>
      <c r="DY121" s="826"/>
      <c r="DZ121" s="827"/>
    </row>
    <row r="122" spans="1:130" s="49" customFormat="1" ht="26.25" customHeight="1" x14ac:dyDescent="0.15">
      <c r="A122" s="983"/>
      <c r="B122" s="979"/>
      <c r="C122" s="819" t="s">
        <v>485</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812" t="s">
        <v>203</v>
      </c>
      <c r="AB122" s="813"/>
      <c r="AC122" s="813"/>
      <c r="AD122" s="813"/>
      <c r="AE122" s="814"/>
      <c r="AF122" s="815" t="s">
        <v>203</v>
      </c>
      <c r="AG122" s="813"/>
      <c r="AH122" s="813"/>
      <c r="AI122" s="813"/>
      <c r="AJ122" s="814"/>
      <c r="AK122" s="815" t="s">
        <v>203</v>
      </c>
      <c r="AL122" s="813"/>
      <c r="AM122" s="813"/>
      <c r="AN122" s="813"/>
      <c r="AO122" s="814"/>
      <c r="AP122" s="816" t="s">
        <v>203</v>
      </c>
      <c r="AQ122" s="817"/>
      <c r="AR122" s="817"/>
      <c r="AS122" s="817"/>
      <c r="AT122" s="818"/>
      <c r="AU122" s="948"/>
      <c r="AV122" s="949"/>
      <c r="AW122" s="949"/>
      <c r="AX122" s="949"/>
      <c r="AY122" s="950"/>
      <c r="AZ122" s="841" t="s">
        <v>493</v>
      </c>
      <c r="BA122" s="828"/>
      <c r="BB122" s="828"/>
      <c r="BC122" s="828"/>
      <c r="BD122" s="828"/>
      <c r="BE122" s="828"/>
      <c r="BF122" s="828"/>
      <c r="BG122" s="828"/>
      <c r="BH122" s="828"/>
      <c r="BI122" s="828"/>
      <c r="BJ122" s="828"/>
      <c r="BK122" s="828"/>
      <c r="BL122" s="828"/>
      <c r="BM122" s="828"/>
      <c r="BN122" s="828"/>
      <c r="BO122" s="828"/>
      <c r="BP122" s="829"/>
      <c r="BQ122" s="842">
        <v>6972082</v>
      </c>
      <c r="BR122" s="843"/>
      <c r="BS122" s="843"/>
      <c r="BT122" s="843"/>
      <c r="BU122" s="843"/>
      <c r="BV122" s="843">
        <v>6873545</v>
      </c>
      <c r="BW122" s="843"/>
      <c r="BX122" s="843"/>
      <c r="BY122" s="843"/>
      <c r="BZ122" s="843"/>
      <c r="CA122" s="843">
        <v>6706961</v>
      </c>
      <c r="CB122" s="843"/>
      <c r="CC122" s="843"/>
      <c r="CD122" s="843"/>
      <c r="CE122" s="843"/>
      <c r="CF122" s="861">
        <v>190.7</v>
      </c>
      <c r="CG122" s="862"/>
      <c r="CH122" s="862"/>
      <c r="CI122" s="862"/>
      <c r="CJ122" s="862"/>
      <c r="CK122" s="956"/>
      <c r="CL122" s="957"/>
      <c r="CM122" s="957"/>
      <c r="CN122" s="957"/>
      <c r="CO122" s="958"/>
      <c r="CP122" s="858" t="s">
        <v>231</v>
      </c>
      <c r="CQ122" s="859"/>
      <c r="CR122" s="859"/>
      <c r="CS122" s="859"/>
      <c r="CT122" s="859"/>
      <c r="CU122" s="859"/>
      <c r="CV122" s="859"/>
      <c r="CW122" s="859"/>
      <c r="CX122" s="859"/>
      <c r="CY122" s="859"/>
      <c r="CZ122" s="859"/>
      <c r="DA122" s="859"/>
      <c r="DB122" s="859"/>
      <c r="DC122" s="859"/>
      <c r="DD122" s="859"/>
      <c r="DE122" s="859"/>
      <c r="DF122" s="860"/>
      <c r="DG122" s="822" t="s">
        <v>203</v>
      </c>
      <c r="DH122" s="823"/>
      <c r="DI122" s="823"/>
      <c r="DJ122" s="823"/>
      <c r="DK122" s="823"/>
      <c r="DL122" s="823" t="s">
        <v>203</v>
      </c>
      <c r="DM122" s="823"/>
      <c r="DN122" s="823"/>
      <c r="DO122" s="823"/>
      <c r="DP122" s="823"/>
      <c r="DQ122" s="823" t="s">
        <v>203</v>
      </c>
      <c r="DR122" s="823"/>
      <c r="DS122" s="823"/>
      <c r="DT122" s="823"/>
      <c r="DU122" s="823"/>
      <c r="DV122" s="826" t="s">
        <v>203</v>
      </c>
      <c r="DW122" s="826"/>
      <c r="DX122" s="826"/>
      <c r="DY122" s="826"/>
      <c r="DZ122" s="827"/>
    </row>
    <row r="123" spans="1:130" s="49" customFormat="1" ht="26.25" customHeight="1" x14ac:dyDescent="0.15">
      <c r="A123" s="983"/>
      <c r="B123" s="979"/>
      <c r="C123" s="819" t="s">
        <v>486</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812" t="s">
        <v>203</v>
      </c>
      <c r="AB123" s="813"/>
      <c r="AC123" s="813"/>
      <c r="AD123" s="813"/>
      <c r="AE123" s="814"/>
      <c r="AF123" s="815" t="s">
        <v>203</v>
      </c>
      <c r="AG123" s="813"/>
      <c r="AH123" s="813"/>
      <c r="AI123" s="813"/>
      <c r="AJ123" s="814"/>
      <c r="AK123" s="815" t="s">
        <v>203</v>
      </c>
      <c r="AL123" s="813"/>
      <c r="AM123" s="813"/>
      <c r="AN123" s="813"/>
      <c r="AO123" s="814"/>
      <c r="AP123" s="816" t="s">
        <v>203</v>
      </c>
      <c r="AQ123" s="817"/>
      <c r="AR123" s="817"/>
      <c r="AS123" s="817"/>
      <c r="AT123" s="818"/>
      <c r="AU123" s="951"/>
      <c r="AV123" s="952"/>
      <c r="AW123" s="952"/>
      <c r="AX123" s="952"/>
      <c r="AY123" s="952"/>
      <c r="AZ123" s="71" t="s">
        <v>281</v>
      </c>
      <c r="BA123" s="71"/>
      <c r="BB123" s="71"/>
      <c r="BC123" s="71"/>
      <c r="BD123" s="71"/>
      <c r="BE123" s="71"/>
      <c r="BF123" s="71"/>
      <c r="BG123" s="71"/>
      <c r="BH123" s="71"/>
      <c r="BI123" s="71"/>
      <c r="BJ123" s="71"/>
      <c r="BK123" s="71"/>
      <c r="BL123" s="71"/>
      <c r="BM123" s="71"/>
      <c r="BN123" s="71"/>
      <c r="BO123" s="833" t="s">
        <v>494</v>
      </c>
      <c r="BP123" s="844"/>
      <c r="BQ123" s="863">
        <v>9854611</v>
      </c>
      <c r="BR123" s="864"/>
      <c r="BS123" s="864"/>
      <c r="BT123" s="864"/>
      <c r="BU123" s="864"/>
      <c r="BV123" s="864">
        <v>9763332</v>
      </c>
      <c r="BW123" s="864"/>
      <c r="BX123" s="864"/>
      <c r="BY123" s="864"/>
      <c r="BZ123" s="864"/>
      <c r="CA123" s="864">
        <v>9576258</v>
      </c>
      <c r="CB123" s="864"/>
      <c r="CC123" s="864"/>
      <c r="CD123" s="864"/>
      <c r="CE123" s="864"/>
      <c r="CF123" s="845"/>
      <c r="CG123" s="846"/>
      <c r="CH123" s="846"/>
      <c r="CI123" s="846"/>
      <c r="CJ123" s="847"/>
      <c r="CK123" s="956"/>
      <c r="CL123" s="957"/>
      <c r="CM123" s="957"/>
      <c r="CN123" s="957"/>
      <c r="CO123" s="958"/>
      <c r="CP123" s="858" t="s">
        <v>244</v>
      </c>
      <c r="CQ123" s="859"/>
      <c r="CR123" s="859"/>
      <c r="CS123" s="859"/>
      <c r="CT123" s="859"/>
      <c r="CU123" s="859"/>
      <c r="CV123" s="859"/>
      <c r="CW123" s="859"/>
      <c r="CX123" s="859"/>
      <c r="CY123" s="859"/>
      <c r="CZ123" s="859"/>
      <c r="DA123" s="859"/>
      <c r="DB123" s="859"/>
      <c r="DC123" s="859"/>
      <c r="DD123" s="859"/>
      <c r="DE123" s="859"/>
      <c r="DF123" s="860"/>
      <c r="DG123" s="812" t="s">
        <v>203</v>
      </c>
      <c r="DH123" s="813"/>
      <c r="DI123" s="813"/>
      <c r="DJ123" s="813"/>
      <c r="DK123" s="814"/>
      <c r="DL123" s="815" t="s">
        <v>203</v>
      </c>
      <c r="DM123" s="813"/>
      <c r="DN123" s="813"/>
      <c r="DO123" s="813"/>
      <c r="DP123" s="814"/>
      <c r="DQ123" s="815" t="s">
        <v>203</v>
      </c>
      <c r="DR123" s="813"/>
      <c r="DS123" s="813"/>
      <c r="DT123" s="813"/>
      <c r="DU123" s="814"/>
      <c r="DV123" s="816" t="s">
        <v>203</v>
      </c>
      <c r="DW123" s="817"/>
      <c r="DX123" s="817"/>
      <c r="DY123" s="817"/>
      <c r="DZ123" s="818"/>
    </row>
    <row r="124" spans="1:130" s="49" customFormat="1" ht="26.25" customHeight="1" x14ac:dyDescent="0.15">
      <c r="A124" s="983"/>
      <c r="B124" s="979"/>
      <c r="C124" s="819" t="s">
        <v>345</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812" t="s">
        <v>203</v>
      </c>
      <c r="AB124" s="813"/>
      <c r="AC124" s="813"/>
      <c r="AD124" s="813"/>
      <c r="AE124" s="814"/>
      <c r="AF124" s="815" t="s">
        <v>203</v>
      </c>
      <c r="AG124" s="813"/>
      <c r="AH124" s="813"/>
      <c r="AI124" s="813"/>
      <c r="AJ124" s="814"/>
      <c r="AK124" s="815" t="s">
        <v>203</v>
      </c>
      <c r="AL124" s="813"/>
      <c r="AM124" s="813"/>
      <c r="AN124" s="813"/>
      <c r="AO124" s="814"/>
      <c r="AP124" s="816" t="s">
        <v>203</v>
      </c>
      <c r="AQ124" s="817"/>
      <c r="AR124" s="817"/>
      <c r="AS124" s="817"/>
      <c r="AT124" s="818"/>
      <c r="AU124" s="869" t="s">
        <v>495</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v>62.8</v>
      </c>
      <c r="BR124" s="873"/>
      <c r="BS124" s="873"/>
      <c r="BT124" s="873"/>
      <c r="BU124" s="873"/>
      <c r="BV124" s="873">
        <v>53.4</v>
      </c>
      <c r="BW124" s="873"/>
      <c r="BX124" s="873"/>
      <c r="BY124" s="873"/>
      <c r="BZ124" s="873"/>
      <c r="CA124" s="873">
        <v>47</v>
      </c>
      <c r="CB124" s="873"/>
      <c r="CC124" s="873"/>
      <c r="CD124" s="873"/>
      <c r="CE124" s="873"/>
      <c r="CF124" s="874"/>
      <c r="CG124" s="875"/>
      <c r="CH124" s="875"/>
      <c r="CI124" s="875"/>
      <c r="CJ124" s="876"/>
      <c r="CK124" s="959"/>
      <c r="CL124" s="959"/>
      <c r="CM124" s="959"/>
      <c r="CN124" s="959"/>
      <c r="CO124" s="960"/>
      <c r="CP124" s="858" t="s">
        <v>496</v>
      </c>
      <c r="CQ124" s="859"/>
      <c r="CR124" s="859"/>
      <c r="CS124" s="859"/>
      <c r="CT124" s="859"/>
      <c r="CU124" s="859"/>
      <c r="CV124" s="859"/>
      <c r="CW124" s="859"/>
      <c r="CX124" s="859"/>
      <c r="CY124" s="859"/>
      <c r="CZ124" s="859"/>
      <c r="DA124" s="859"/>
      <c r="DB124" s="859"/>
      <c r="DC124" s="859"/>
      <c r="DD124" s="859"/>
      <c r="DE124" s="859"/>
      <c r="DF124" s="860"/>
      <c r="DG124" s="848" t="s">
        <v>203</v>
      </c>
      <c r="DH124" s="849"/>
      <c r="DI124" s="849"/>
      <c r="DJ124" s="849"/>
      <c r="DK124" s="850"/>
      <c r="DL124" s="851" t="s">
        <v>203</v>
      </c>
      <c r="DM124" s="849"/>
      <c r="DN124" s="849"/>
      <c r="DO124" s="849"/>
      <c r="DP124" s="850"/>
      <c r="DQ124" s="851" t="s">
        <v>203</v>
      </c>
      <c r="DR124" s="849"/>
      <c r="DS124" s="849"/>
      <c r="DT124" s="849"/>
      <c r="DU124" s="850"/>
      <c r="DV124" s="852" t="s">
        <v>203</v>
      </c>
      <c r="DW124" s="853"/>
      <c r="DX124" s="853"/>
      <c r="DY124" s="853"/>
      <c r="DZ124" s="854"/>
    </row>
    <row r="125" spans="1:130" s="49" customFormat="1" ht="26.25" customHeight="1" x14ac:dyDescent="0.15">
      <c r="A125" s="983"/>
      <c r="B125" s="979"/>
      <c r="C125" s="819" t="s">
        <v>489</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812" t="s">
        <v>203</v>
      </c>
      <c r="AB125" s="813"/>
      <c r="AC125" s="813"/>
      <c r="AD125" s="813"/>
      <c r="AE125" s="814"/>
      <c r="AF125" s="815" t="s">
        <v>203</v>
      </c>
      <c r="AG125" s="813"/>
      <c r="AH125" s="813"/>
      <c r="AI125" s="813"/>
      <c r="AJ125" s="814"/>
      <c r="AK125" s="815" t="s">
        <v>203</v>
      </c>
      <c r="AL125" s="813"/>
      <c r="AM125" s="813"/>
      <c r="AN125" s="813"/>
      <c r="AO125" s="814"/>
      <c r="AP125" s="816" t="s">
        <v>203</v>
      </c>
      <c r="AQ125" s="817"/>
      <c r="AR125" s="817"/>
      <c r="AS125" s="817"/>
      <c r="AT125" s="818"/>
      <c r="AU125" s="62"/>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58"/>
      <c r="BR125" s="58"/>
      <c r="BS125" s="58"/>
      <c r="BT125" s="58"/>
      <c r="BU125" s="58"/>
      <c r="BV125" s="58"/>
      <c r="BW125" s="58"/>
      <c r="BX125" s="58"/>
      <c r="BY125" s="58"/>
      <c r="BZ125" s="58"/>
      <c r="CA125" s="58"/>
      <c r="CB125" s="58"/>
      <c r="CC125" s="58"/>
      <c r="CD125" s="58"/>
      <c r="CE125" s="58"/>
      <c r="CF125" s="58"/>
      <c r="CG125" s="58"/>
      <c r="CH125" s="58"/>
      <c r="CI125" s="58"/>
      <c r="CJ125" s="77"/>
      <c r="CK125" s="961" t="s">
        <v>499</v>
      </c>
      <c r="CL125" s="954"/>
      <c r="CM125" s="954"/>
      <c r="CN125" s="954"/>
      <c r="CO125" s="955"/>
      <c r="CP125" s="802" t="s">
        <v>142</v>
      </c>
      <c r="CQ125" s="793"/>
      <c r="CR125" s="793"/>
      <c r="CS125" s="793"/>
      <c r="CT125" s="793"/>
      <c r="CU125" s="793"/>
      <c r="CV125" s="793"/>
      <c r="CW125" s="793"/>
      <c r="CX125" s="793"/>
      <c r="CY125" s="793"/>
      <c r="CZ125" s="793"/>
      <c r="DA125" s="793"/>
      <c r="DB125" s="793"/>
      <c r="DC125" s="793"/>
      <c r="DD125" s="793"/>
      <c r="DE125" s="793"/>
      <c r="DF125" s="794"/>
      <c r="DG125" s="803" t="s">
        <v>203</v>
      </c>
      <c r="DH125" s="804"/>
      <c r="DI125" s="804"/>
      <c r="DJ125" s="804"/>
      <c r="DK125" s="804"/>
      <c r="DL125" s="804" t="s">
        <v>203</v>
      </c>
      <c r="DM125" s="804"/>
      <c r="DN125" s="804"/>
      <c r="DO125" s="804"/>
      <c r="DP125" s="804"/>
      <c r="DQ125" s="804" t="s">
        <v>203</v>
      </c>
      <c r="DR125" s="804"/>
      <c r="DS125" s="804"/>
      <c r="DT125" s="804"/>
      <c r="DU125" s="804"/>
      <c r="DV125" s="807" t="s">
        <v>203</v>
      </c>
      <c r="DW125" s="807"/>
      <c r="DX125" s="807"/>
      <c r="DY125" s="807"/>
      <c r="DZ125" s="808"/>
    </row>
    <row r="126" spans="1:130" s="49" customFormat="1" ht="26.25" customHeight="1" x14ac:dyDescent="0.15">
      <c r="A126" s="983"/>
      <c r="B126" s="979"/>
      <c r="C126" s="819" t="s">
        <v>490</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812" t="s">
        <v>203</v>
      </c>
      <c r="AB126" s="813"/>
      <c r="AC126" s="813"/>
      <c r="AD126" s="813"/>
      <c r="AE126" s="814"/>
      <c r="AF126" s="815" t="s">
        <v>203</v>
      </c>
      <c r="AG126" s="813"/>
      <c r="AH126" s="813"/>
      <c r="AI126" s="813"/>
      <c r="AJ126" s="814"/>
      <c r="AK126" s="815" t="s">
        <v>203</v>
      </c>
      <c r="AL126" s="813"/>
      <c r="AM126" s="813"/>
      <c r="AN126" s="813"/>
      <c r="AO126" s="814"/>
      <c r="AP126" s="816" t="s">
        <v>203</v>
      </c>
      <c r="AQ126" s="817"/>
      <c r="AR126" s="817"/>
      <c r="AS126" s="817"/>
      <c r="AT126" s="81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76"/>
      <c r="CE126" s="76"/>
      <c r="CF126" s="76"/>
      <c r="CG126" s="58"/>
      <c r="CH126" s="58"/>
      <c r="CI126" s="58"/>
      <c r="CJ126" s="77"/>
      <c r="CK126" s="962"/>
      <c r="CL126" s="957"/>
      <c r="CM126" s="957"/>
      <c r="CN126" s="957"/>
      <c r="CO126" s="958"/>
      <c r="CP126" s="819" t="s">
        <v>425</v>
      </c>
      <c r="CQ126" s="820"/>
      <c r="CR126" s="820"/>
      <c r="CS126" s="820"/>
      <c r="CT126" s="820"/>
      <c r="CU126" s="820"/>
      <c r="CV126" s="820"/>
      <c r="CW126" s="820"/>
      <c r="CX126" s="820"/>
      <c r="CY126" s="820"/>
      <c r="CZ126" s="820"/>
      <c r="DA126" s="820"/>
      <c r="DB126" s="820"/>
      <c r="DC126" s="820"/>
      <c r="DD126" s="820"/>
      <c r="DE126" s="820"/>
      <c r="DF126" s="821"/>
      <c r="DG126" s="822" t="s">
        <v>203</v>
      </c>
      <c r="DH126" s="823"/>
      <c r="DI126" s="823"/>
      <c r="DJ126" s="823"/>
      <c r="DK126" s="823"/>
      <c r="DL126" s="823" t="s">
        <v>203</v>
      </c>
      <c r="DM126" s="823"/>
      <c r="DN126" s="823"/>
      <c r="DO126" s="823"/>
      <c r="DP126" s="823"/>
      <c r="DQ126" s="823" t="s">
        <v>203</v>
      </c>
      <c r="DR126" s="823"/>
      <c r="DS126" s="823"/>
      <c r="DT126" s="823"/>
      <c r="DU126" s="823"/>
      <c r="DV126" s="826" t="s">
        <v>203</v>
      </c>
      <c r="DW126" s="826"/>
      <c r="DX126" s="826"/>
      <c r="DY126" s="826"/>
      <c r="DZ126" s="827"/>
    </row>
    <row r="127" spans="1:130" s="49" customFormat="1" ht="26.25" customHeight="1" x14ac:dyDescent="0.15">
      <c r="A127" s="984"/>
      <c r="B127" s="981"/>
      <c r="C127" s="841" t="s">
        <v>79</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812">
        <v>33441</v>
      </c>
      <c r="AB127" s="813"/>
      <c r="AC127" s="813"/>
      <c r="AD127" s="813"/>
      <c r="AE127" s="814"/>
      <c r="AF127" s="815">
        <v>32407</v>
      </c>
      <c r="AG127" s="813"/>
      <c r="AH127" s="813"/>
      <c r="AI127" s="813"/>
      <c r="AJ127" s="814"/>
      <c r="AK127" s="815">
        <v>32079</v>
      </c>
      <c r="AL127" s="813"/>
      <c r="AM127" s="813"/>
      <c r="AN127" s="813"/>
      <c r="AO127" s="814"/>
      <c r="AP127" s="816">
        <v>0.9</v>
      </c>
      <c r="AQ127" s="817"/>
      <c r="AR127" s="817"/>
      <c r="AS127" s="817"/>
      <c r="AT127" s="818"/>
      <c r="AU127" s="58"/>
      <c r="AV127" s="58"/>
      <c r="AW127" s="58"/>
      <c r="AX127" s="895" t="s">
        <v>500</v>
      </c>
      <c r="AY127" s="866"/>
      <c r="AZ127" s="866"/>
      <c r="BA127" s="866"/>
      <c r="BB127" s="866"/>
      <c r="BC127" s="866"/>
      <c r="BD127" s="866"/>
      <c r="BE127" s="867"/>
      <c r="BF127" s="865" t="s">
        <v>238</v>
      </c>
      <c r="BG127" s="866"/>
      <c r="BH127" s="866"/>
      <c r="BI127" s="866"/>
      <c r="BJ127" s="866"/>
      <c r="BK127" s="866"/>
      <c r="BL127" s="867"/>
      <c r="BM127" s="865" t="s">
        <v>426</v>
      </c>
      <c r="BN127" s="866"/>
      <c r="BO127" s="866"/>
      <c r="BP127" s="866"/>
      <c r="BQ127" s="866"/>
      <c r="BR127" s="866"/>
      <c r="BS127" s="867"/>
      <c r="BT127" s="865" t="s">
        <v>416</v>
      </c>
      <c r="BU127" s="866"/>
      <c r="BV127" s="866"/>
      <c r="BW127" s="866"/>
      <c r="BX127" s="866"/>
      <c r="BY127" s="866"/>
      <c r="BZ127" s="868"/>
      <c r="CA127" s="58"/>
      <c r="CB127" s="58"/>
      <c r="CC127" s="58"/>
      <c r="CD127" s="76"/>
      <c r="CE127" s="76"/>
      <c r="CF127" s="76"/>
      <c r="CG127" s="58"/>
      <c r="CH127" s="58"/>
      <c r="CI127" s="58"/>
      <c r="CJ127" s="77"/>
      <c r="CK127" s="962"/>
      <c r="CL127" s="957"/>
      <c r="CM127" s="957"/>
      <c r="CN127" s="957"/>
      <c r="CO127" s="958"/>
      <c r="CP127" s="819" t="s">
        <v>452</v>
      </c>
      <c r="CQ127" s="820"/>
      <c r="CR127" s="820"/>
      <c r="CS127" s="820"/>
      <c r="CT127" s="820"/>
      <c r="CU127" s="820"/>
      <c r="CV127" s="820"/>
      <c r="CW127" s="820"/>
      <c r="CX127" s="820"/>
      <c r="CY127" s="820"/>
      <c r="CZ127" s="820"/>
      <c r="DA127" s="820"/>
      <c r="DB127" s="820"/>
      <c r="DC127" s="820"/>
      <c r="DD127" s="820"/>
      <c r="DE127" s="820"/>
      <c r="DF127" s="821"/>
      <c r="DG127" s="822" t="s">
        <v>203</v>
      </c>
      <c r="DH127" s="823"/>
      <c r="DI127" s="823"/>
      <c r="DJ127" s="823"/>
      <c r="DK127" s="823"/>
      <c r="DL127" s="823" t="s">
        <v>203</v>
      </c>
      <c r="DM127" s="823"/>
      <c r="DN127" s="823"/>
      <c r="DO127" s="823"/>
      <c r="DP127" s="823"/>
      <c r="DQ127" s="823" t="s">
        <v>203</v>
      </c>
      <c r="DR127" s="823"/>
      <c r="DS127" s="823"/>
      <c r="DT127" s="823"/>
      <c r="DU127" s="823"/>
      <c r="DV127" s="826" t="s">
        <v>203</v>
      </c>
      <c r="DW127" s="826"/>
      <c r="DX127" s="826"/>
      <c r="DY127" s="826"/>
      <c r="DZ127" s="827"/>
    </row>
    <row r="128" spans="1:130" s="49" customFormat="1" ht="26.25" customHeight="1" x14ac:dyDescent="0.15">
      <c r="A128" s="915" t="s">
        <v>501</v>
      </c>
      <c r="B128" s="916"/>
      <c r="C128" s="916"/>
      <c r="D128" s="916"/>
      <c r="E128" s="916"/>
      <c r="F128" s="916"/>
      <c r="G128" s="916"/>
      <c r="H128" s="916"/>
      <c r="I128" s="916"/>
      <c r="J128" s="916"/>
      <c r="K128" s="916"/>
      <c r="L128" s="916"/>
      <c r="M128" s="916"/>
      <c r="N128" s="916"/>
      <c r="O128" s="916"/>
      <c r="P128" s="916"/>
      <c r="Q128" s="916"/>
      <c r="R128" s="916"/>
      <c r="S128" s="916"/>
      <c r="T128" s="916"/>
      <c r="U128" s="916"/>
      <c r="V128" s="916"/>
      <c r="W128" s="917" t="s">
        <v>8</v>
      </c>
      <c r="X128" s="917"/>
      <c r="Y128" s="917"/>
      <c r="Z128" s="918"/>
      <c r="AA128" s="795">
        <v>125960</v>
      </c>
      <c r="AB128" s="796"/>
      <c r="AC128" s="796"/>
      <c r="AD128" s="796"/>
      <c r="AE128" s="797"/>
      <c r="AF128" s="798">
        <v>127751</v>
      </c>
      <c r="AG128" s="796"/>
      <c r="AH128" s="796"/>
      <c r="AI128" s="796"/>
      <c r="AJ128" s="797"/>
      <c r="AK128" s="798">
        <v>123358</v>
      </c>
      <c r="AL128" s="796"/>
      <c r="AM128" s="796"/>
      <c r="AN128" s="796"/>
      <c r="AO128" s="797"/>
      <c r="AP128" s="919"/>
      <c r="AQ128" s="920"/>
      <c r="AR128" s="920"/>
      <c r="AS128" s="920"/>
      <c r="AT128" s="921"/>
      <c r="AU128" s="58"/>
      <c r="AV128" s="58"/>
      <c r="AW128" s="58"/>
      <c r="AX128" s="792" t="s">
        <v>311</v>
      </c>
      <c r="AY128" s="793"/>
      <c r="AZ128" s="793"/>
      <c r="BA128" s="793"/>
      <c r="BB128" s="793"/>
      <c r="BC128" s="793"/>
      <c r="BD128" s="793"/>
      <c r="BE128" s="794"/>
      <c r="BF128" s="922" t="s">
        <v>203</v>
      </c>
      <c r="BG128" s="923"/>
      <c r="BH128" s="923"/>
      <c r="BI128" s="923"/>
      <c r="BJ128" s="923"/>
      <c r="BK128" s="923"/>
      <c r="BL128" s="924"/>
      <c r="BM128" s="922">
        <v>15</v>
      </c>
      <c r="BN128" s="923"/>
      <c r="BO128" s="923"/>
      <c r="BP128" s="923"/>
      <c r="BQ128" s="923"/>
      <c r="BR128" s="923"/>
      <c r="BS128" s="924"/>
      <c r="BT128" s="922">
        <v>20</v>
      </c>
      <c r="BU128" s="923"/>
      <c r="BV128" s="923"/>
      <c r="BW128" s="923"/>
      <c r="BX128" s="923"/>
      <c r="BY128" s="923"/>
      <c r="BZ128" s="925"/>
      <c r="CA128" s="76"/>
      <c r="CB128" s="76"/>
      <c r="CC128" s="76"/>
      <c r="CD128" s="76"/>
      <c r="CE128" s="76"/>
      <c r="CF128" s="76"/>
      <c r="CG128" s="58"/>
      <c r="CH128" s="58"/>
      <c r="CI128" s="58"/>
      <c r="CJ128" s="77"/>
      <c r="CK128" s="963"/>
      <c r="CL128" s="964"/>
      <c r="CM128" s="964"/>
      <c r="CN128" s="964"/>
      <c r="CO128" s="965"/>
      <c r="CP128" s="877" t="s">
        <v>408</v>
      </c>
      <c r="CQ128" s="878"/>
      <c r="CR128" s="878"/>
      <c r="CS128" s="878"/>
      <c r="CT128" s="878"/>
      <c r="CU128" s="878"/>
      <c r="CV128" s="878"/>
      <c r="CW128" s="878"/>
      <c r="CX128" s="878"/>
      <c r="CY128" s="878"/>
      <c r="CZ128" s="878"/>
      <c r="DA128" s="878"/>
      <c r="DB128" s="878"/>
      <c r="DC128" s="878"/>
      <c r="DD128" s="878"/>
      <c r="DE128" s="878"/>
      <c r="DF128" s="879"/>
      <c r="DG128" s="880" t="s">
        <v>203</v>
      </c>
      <c r="DH128" s="881"/>
      <c r="DI128" s="881"/>
      <c r="DJ128" s="881"/>
      <c r="DK128" s="881"/>
      <c r="DL128" s="881" t="s">
        <v>203</v>
      </c>
      <c r="DM128" s="881"/>
      <c r="DN128" s="881"/>
      <c r="DO128" s="881"/>
      <c r="DP128" s="881"/>
      <c r="DQ128" s="881" t="s">
        <v>203</v>
      </c>
      <c r="DR128" s="881"/>
      <c r="DS128" s="881"/>
      <c r="DT128" s="881"/>
      <c r="DU128" s="881"/>
      <c r="DV128" s="882" t="s">
        <v>203</v>
      </c>
      <c r="DW128" s="882"/>
      <c r="DX128" s="882"/>
      <c r="DY128" s="882"/>
      <c r="DZ128" s="883"/>
    </row>
    <row r="129" spans="1:131" s="49" customFormat="1" ht="26.25" customHeight="1" x14ac:dyDescent="0.15">
      <c r="A129" s="809" t="s">
        <v>178</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84" t="s">
        <v>242</v>
      </c>
      <c r="X129" s="885"/>
      <c r="Y129" s="885"/>
      <c r="Z129" s="886"/>
      <c r="AA129" s="812">
        <v>3951886</v>
      </c>
      <c r="AB129" s="813"/>
      <c r="AC129" s="813"/>
      <c r="AD129" s="813"/>
      <c r="AE129" s="814"/>
      <c r="AF129" s="815">
        <v>3951718</v>
      </c>
      <c r="AG129" s="813"/>
      <c r="AH129" s="813"/>
      <c r="AI129" s="813"/>
      <c r="AJ129" s="814"/>
      <c r="AK129" s="815">
        <v>4071959</v>
      </c>
      <c r="AL129" s="813"/>
      <c r="AM129" s="813"/>
      <c r="AN129" s="813"/>
      <c r="AO129" s="814"/>
      <c r="AP129" s="887"/>
      <c r="AQ129" s="888"/>
      <c r="AR129" s="888"/>
      <c r="AS129" s="888"/>
      <c r="AT129" s="889"/>
      <c r="AU129" s="69"/>
      <c r="AV129" s="69"/>
      <c r="AW129" s="69"/>
      <c r="AX129" s="890" t="s">
        <v>119</v>
      </c>
      <c r="AY129" s="820"/>
      <c r="AZ129" s="820"/>
      <c r="BA129" s="820"/>
      <c r="BB129" s="820"/>
      <c r="BC129" s="820"/>
      <c r="BD129" s="820"/>
      <c r="BE129" s="821"/>
      <c r="BF129" s="891" t="s">
        <v>203</v>
      </c>
      <c r="BG129" s="892"/>
      <c r="BH129" s="892"/>
      <c r="BI129" s="892"/>
      <c r="BJ129" s="892"/>
      <c r="BK129" s="892"/>
      <c r="BL129" s="893"/>
      <c r="BM129" s="891">
        <v>20</v>
      </c>
      <c r="BN129" s="892"/>
      <c r="BO129" s="892"/>
      <c r="BP129" s="892"/>
      <c r="BQ129" s="892"/>
      <c r="BR129" s="892"/>
      <c r="BS129" s="893"/>
      <c r="BT129" s="891">
        <v>30</v>
      </c>
      <c r="BU129" s="892"/>
      <c r="BV129" s="892"/>
      <c r="BW129" s="892"/>
      <c r="BX129" s="892"/>
      <c r="BY129" s="892"/>
      <c r="BZ129" s="894"/>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69"/>
      <c r="DQ129" s="69"/>
      <c r="DR129" s="69"/>
      <c r="DS129" s="69"/>
      <c r="DT129" s="69"/>
      <c r="DU129" s="69"/>
      <c r="DV129" s="69"/>
      <c r="DW129" s="69"/>
      <c r="DX129" s="69"/>
      <c r="DY129" s="69"/>
      <c r="DZ129" s="69"/>
    </row>
    <row r="130" spans="1:131" s="49" customFormat="1" ht="26.25" customHeight="1" x14ac:dyDescent="0.15">
      <c r="A130" s="809" t="s">
        <v>502</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84" t="s">
        <v>503</v>
      </c>
      <c r="X130" s="885"/>
      <c r="Y130" s="885"/>
      <c r="Z130" s="886"/>
      <c r="AA130" s="812">
        <v>578162</v>
      </c>
      <c r="AB130" s="813"/>
      <c r="AC130" s="813"/>
      <c r="AD130" s="813"/>
      <c r="AE130" s="814"/>
      <c r="AF130" s="815">
        <v>568262</v>
      </c>
      <c r="AG130" s="813"/>
      <c r="AH130" s="813"/>
      <c r="AI130" s="813"/>
      <c r="AJ130" s="814"/>
      <c r="AK130" s="815">
        <v>554405</v>
      </c>
      <c r="AL130" s="813"/>
      <c r="AM130" s="813"/>
      <c r="AN130" s="813"/>
      <c r="AO130" s="814"/>
      <c r="AP130" s="887"/>
      <c r="AQ130" s="888"/>
      <c r="AR130" s="888"/>
      <c r="AS130" s="888"/>
      <c r="AT130" s="889"/>
      <c r="AU130" s="69"/>
      <c r="AV130" s="69"/>
      <c r="AW130" s="69"/>
      <c r="AX130" s="890" t="s">
        <v>439</v>
      </c>
      <c r="AY130" s="820"/>
      <c r="AZ130" s="820"/>
      <c r="BA130" s="820"/>
      <c r="BB130" s="820"/>
      <c r="BC130" s="820"/>
      <c r="BD130" s="820"/>
      <c r="BE130" s="821"/>
      <c r="BF130" s="896">
        <v>11.1</v>
      </c>
      <c r="BG130" s="897"/>
      <c r="BH130" s="897"/>
      <c r="BI130" s="897"/>
      <c r="BJ130" s="897"/>
      <c r="BK130" s="897"/>
      <c r="BL130" s="898"/>
      <c r="BM130" s="896">
        <v>25</v>
      </c>
      <c r="BN130" s="897"/>
      <c r="BO130" s="897"/>
      <c r="BP130" s="897"/>
      <c r="BQ130" s="897"/>
      <c r="BR130" s="897"/>
      <c r="BS130" s="898"/>
      <c r="BT130" s="896">
        <v>35</v>
      </c>
      <c r="BU130" s="897"/>
      <c r="BV130" s="897"/>
      <c r="BW130" s="897"/>
      <c r="BX130" s="897"/>
      <c r="BY130" s="897"/>
      <c r="BZ130" s="899"/>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69"/>
      <c r="DQ130" s="69"/>
      <c r="DR130" s="69"/>
      <c r="DS130" s="69"/>
      <c r="DT130" s="69"/>
      <c r="DU130" s="69"/>
      <c r="DV130" s="69"/>
      <c r="DW130" s="69"/>
      <c r="DX130" s="69"/>
      <c r="DY130" s="69"/>
      <c r="DZ130" s="69"/>
    </row>
    <row r="131" spans="1:131" s="49" customFormat="1" ht="26.25" customHeight="1" x14ac:dyDescent="0.15">
      <c r="A131" s="900"/>
      <c r="B131" s="901"/>
      <c r="C131" s="901"/>
      <c r="D131" s="901"/>
      <c r="E131" s="901"/>
      <c r="F131" s="901"/>
      <c r="G131" s="901"/>
      <c r="H131" s="901"/>
      <c r="I131" s="901"/>
      <c r="J131" s="901"/>
      <c r="K131" s="901"/>
      <c r="L131" s="901"/>
      <c r="M131" s="901"/>
      <c r="N131" s="901"/>
      <c r="O131" s="901"/>
      <c r="P131" s="901"/>
      <c r="Q131" s="901"/>
      <c r="R131" s="901"/>
      <c r="S131" s="901"/>
      <c r="T131" s="901"/>
      <c r="U131" s="901"/>
      <c r="V131" s="901"/>
      <c r="W131" s="902" t="s">
        <v>180</v>
      </c>
      <c r="X131" s="903"/>
      <c r="Y131" s="903"/>
      <c r="Z131" s="904"/>
      <c r="AA131" s="848">
        <v>3373724</v>
      </c>
      <c r="AB131" s="849"/>
      <c r="AC131" s="849"/>
      <c r="AD131" s="849"/>
      <c r="AE131" s="850"/>
      <c r="AF131" s="851">
        <v>3383456</v>
      </c>
      <c r="AG131" s="849"/>
      <c r="AH131" s="849"/>
      <c r="AI131" s="849"/>
      <c r="AJ131" s="850"/>
      <c r="AK131" s="851">
        <v>3517554</v>
      </c>
      <c r="AL131" s="849"/>
      <c r="AM131" s="849"/>
      <c r="AN131" s="849"/>
      <c r="AO131" s="850"/>
      <c r="AP131" s="905"/>
      <c r="AQ131" s="906"/>
      <c r="AR131" s="906"/>
      <c r="AS131" s="906"/>
      <c r="AT131" s="907"/>
      <c r="AU131" s="69"/>
      <c r="AV131" s="69"/>
      <c r="AW131" s="69"/>
      <c r="AX131" s="908" t="s">
        <v>475</v>
      </c>
      <c r="AY131" s="878"/>
      <c r="AZ131" s="878"/>
      <c r="BA131" s="878"/>
      <c r="BB131" s="878"/>
      <c r="BC131" s="878"/>
      <c r="BD131" s="878"/>
      <c r="BE131" s="879"/>
      <c r="BF131" s="909">
        <v>47</v>
      </c>
      <c r="BG131" s="910"/>
      <c r="BH131" s="910"/>
      <c r="BI131" s="910"/>
      <c r="BJ131" s="910"/>
      <c r="BK131" s="910"/>
      <c r="BL131" s="911"/>
      <c r="BM131" s="909">
        <v>350</v>
      </c>
      <c r="BN131" s="910"/>
      <c r="BO131" s="910"/>
      <c r="BP131" s="910"/>
      <c r="BQ131" s="910"/>
      <c r="BR131" s="910"/>
      <c r="BS131" s="911"/>
      <c r="BT131" s="912"/>
      <c r="BU131" s="913"/>
      <c r="BV131" s="913"/>
      <c r="BW131" s="913"/>
      <c r="BX131" s="913"/>
      <c r="BY131" s="913"/>
      <c r="BZ131" s="914"/>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69"/>
      <c r="DQ131" s="69"/>
      <c r="DR131" s="69"/>
      <c r="DS131" s="69"/>
      <c r="DT131" s="69"/>
      <c r="DU131" s="69"/>
      <c r="DV131" s="69"/>
      <c r="DW131" s="69"/>
      <c r="DX131" s="69"/>
      <c r="DY131" s="69"/>
      <c r="DZ131" s="69"/>
    </row>
    <row r="132" spans="1:131" s="49" customFormat="1" ht="26.25" customHeight="1" x14ac:dyDescent="0.15">
      <c r="A132" s="966" t="s">
        <v>30</v>
      </c>
      <c r="B132" s="967"/>
      <c r="C132" s="967"/>
      <c r="D132" s="967"/>
      <c r="E132" s="967"/>
      <c r="F132" s="967"/>
      <c r="G132" s="967"/>
      <c r="H132" s="967"/>
      <c r="I132" s="967"/>
      <c r="J132" s="967"/>
      <c r="K132" s="967"/>
      <c r="L132" s="967"/>
      <c r="M132" s="967"/>
      <c r="N132" s="967"/>
      <c r="O132" s="967"/>
      <c r="P132" s="967"/>
      <c r="Q132" s="967"/>
      <c r="R132" s="967"/>
      <c r="S132" s="967"/>
      <c r="T132" s="967"/>
      <c r="U132" s="967"/>
      <c r="V132" s="985" t="s">
        <v>504</v>
      </c>
      <c r="W132" s="985"/>
      <c r="X132" s="985"/>
      <c r="Y132" s="985"/>
      <c r="Z132" s="986"/>
      <c r="AA132" s="987">
        <v>11.87761654</v>
      </c>
      <c r="AB132" s="988"/>
      <c r="AC132" s="988"/>
      <c r="AD132" s="988"/>
      <c r="AE132" s="989"/>
      <c r="AF132" s="990">
        <v>11.12362626</v>
      </c>
      <c r="AG132" s="988"/>
      <c r="AH132" s="988"/>
      <c r="AI132" s="988"/>
      <c r="AJ132" s="989"/>
      <c r="AK132" s="990">
        <v>10.414026339999999</v>
      </c>
      <c r="AL132" s="988"/>
      <c r="AM132" s="988"/>
      <c r="AN132" s="988"/>
      <c r="AO132" s="989"/>
      <c r="AP132" s="845"/>
      <c r="AQ132" s="846"/>
      <c r="AR132" s="846"/>
      <c r="AS132" s="846"/>
      <c r="AT132" s="991"/>
      <c r="AU132" s="68"/>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69"/>
      <c r="DQ132" s="69"/>
      <c r="DR132" s="69"/>
      <c r="DS132" s="69"/>
      <c r="DT132" s="69"/>
      <c r="DU132" s="69"/>
      <c r="DV132" s="69"/>
      <c r="DW132" s="69"/>
      <c r="DX132" s="69"/>
      <c r="DY132" s="69"/>
      <c r="DZ132" s="69"/>
    </row>
    <row r="133" spans="1:131" s="49" customFormat="1" ht="26.25" customHeight="1" x14ac:dyDescent="0.15">
      <c r="A133" s="968"/>
      <c r="B133" s="969"/>
      <c r="C133" s="969"/>
      <c r="D133" s="969"/>
      <c r="E133" s="969"/>
      <c r="F133" s="969"/>
      <c r="G133" s="969"/>
      <c r="H133" s="969"/>
      <c r="I133" s="969"/>
      <c r="J133" s="969"/>
      <c r="K133" s="969"/>
      <c r="L133" s="969"/>
      <c r="M133" s="969"/>
      <c r="N133" s="969"/>
      <c r="O133" s="969"/>
      <c r="P133" s="969"/>
      <c r="Q133" s="969"/>
      <c r="R133" s="969"/>
      <c r="S133" s="969"/>
      <c r="T133" s="969"/>
      <c r="U133" s="969"/>
      <c r="V133" s="992" t="s">
        <v>88</v>
      </c>
      <c r="W133" s="992"/>
      <c r="X133" s="992"/>
      <c r="Y133" s="992"/>
      <c r="Z133" s="993"/>
      <c r="AA133" s="994">
        <v>12.3</v>
      </c>
      <c r="AB133" s="995"/>
      <c r="AC133" s="995"/>
      <c r="AD133" s="995"/>
      <c r="AE133" s="996"/>
      <c r="AF133" s="994">
        <v>11.8</v>
      </c>
      <c r="AG133" s="995"/>
      <c r="AH133" s="995"/>
      <c r="AI133" s="995"/>
      <c r="AJ133" s="996"/>
      <c r="AK133" s="994">
        <v>11.1</v>
      </c>
      <c r="AL133" s="995"/>
      <c r="AM133" s="995"/>
      <c r="AN133" s="995"/>
      <c r="AO133" s="996"/>
      <c r="AP133" s="874"/>
      <c r="AQ133" s="875"/>
      <c r="AR133" s="875"/>
      <c r="AS133" s="875"/>
      <c r="AT133" s="997"/>
      <c r="AU133" s="69"/>
      <c r="AV133" s="69"/>
      <c r="AW133" s="69"/>
      <c r="AX133" s="69"/>
      <c r="AY133" s="69"/>
      <c r="AZ133" s="69"/>
      <c r="BA133" s="69"/>
      <c r="BB133" s="69"/>
      <c r="BC133" s="69"/>
      <c r="BD133" s="69"/>
      <c r="BE133" s="69"/>
      <c r="BF133" s="69"/>
      <c r="BG133" s="69"/>
      <c r="BH133" s="69"/>
      <c r="BI133" s="69"/>
      <c r="BJ133" s="69"/>
      <c r="BK133" s="69"/>
      <c r="BL133" s="69"/>
      <c r="BM133" s="69"/>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69"/>
      <c r="DQ133" s="69"/>
      <c r="DR133" s="69"/>
      <c r="DS133" s="69"/>
      <c r="DT133" s="69"/>
      <c r="DU133" s="69"/>
      <c r="DV133" s="69"/>
      <c r="DW133" s="69"/>
      <c r="DX133" s="69"/>
      <c r="DY133" s="69"/>
      <c r="DZ133" s="69"/>
    </row>
    <row r="134" spans="1:131" ht="11.25" customHeight="1" x14ac:dyDescent="0.1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9"/>
      <c r="AV134" s="69"/>
      <c r="AW134" s="69"/>
      <c r="AX134" s="69"/>
      <c r="AY134" s="69"/>
      <c r="AZ134" s="69"/>
      <c r="BA134" s="69"/>
      <c r="BB134" s="69"/>
      <c r="BC134" s="69"/>
      <c r="BD134" s="69"/>
      <c r="BE134" s="69"/>
      <c r="BF134" s="69"/>
      <c r="BG134" s="69"/>
      <c r="BH134" s="69"/>
      <c r="BI134" s="69"/>
      <c r="BJ134" s="69"/>
      <c r="BK134" s="69"/>
      <c r="BL134" s="69"/>
      <c r="BM134" s="69"/>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69"/>
      <c r="DQ134" s="69"/>
      <c r="DR134" s="69"/>
      <c r="DS134" s="69"/>
      <c r="DT134" s="69"/>
      <c r="DU134" s="69"/>
      <c r="DV134" s="69"/>
      <c r="DW134" s="69"/>
      <c r="DX134" s="69"/>
      <c r="DY134" s="69"/>
      <c r="DZ134" s="69"/>
      <c r="EA134" s="49"/>
    </row>
    <row r="135" spans="1:131" ht="14.25" hidden="1" x14ac:dyDescent="0.15">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row>
  </sheetData>
  <sheetProtection algorithmName="SHA-512" hashValue="86EeV3OhytPuIo8qK/mJFqhVGhvjydgTt59Nqd4Qx7rl9sH8Rfrk6W8C/eWoML5kaMIXBiiHgwPm8LfddEKCyw==" saltValue="HkZFX0Gcn+V0KxHMV3Eqc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9" customWidth="1"/>
    <col min="121" max="121" width="0" style="80" hidden="1" customWidth="1"/>
    <col min="122" max="122" width="9" style="80" hidden="1" customWidth="1"/>
    <col min="123" max="16384" width="9" style="80" hidden="1"/>
  </cols>
  <sheetData>
    <row r="1" spans="1:120"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0"/>
    </row>
    <row r="17" spans="119:120" x14ac:dyDescent="0.15">
      <c r="DP17" s="80"/>
    </row>
    <row r="18" spans="119:120" x14ac:dyDescent="0.15"/>
    <row r="19" spans="119:120" x14ac:dyDescent="0.15"/>
    <row r="20" spans="119:120" x14ac:dyDescent="0.15">
      <c r="DO20" s="80"/>
      <c r="DP20" s="80"/>
    </row>
    <row r="21" spans="119:120" x14ac:dyDescent="0.15">
      <c r="DP21" s="80"/>
    </row>
    <row r="22" spans="119:120" x14ac:dyDescent="0.15"/>
    <row r="23" spans="119:120" x14ac:dyDescent="0.15">
      <c r="DO23" s="80"/>
      <c r="DP23" s="80"/>
    </row>
    <row r="24" spans="119:120" x14ac:dyDescent="0.15">
      <c r="DP24" s="80"/>
    </row>
    <row r="25" spans="119:120" x14ac:dyDescent="0.15">
      <c r="DP25" s="80"/>
    </row>
    <row r="26" spans="119:120" x14ac:dyDescent="0.15">
      <c r="DO26" s="80"/>
      <c r="DP26" s="80"/>
    </row>
    <row r="27" spans="119:120" x14ac:dyDescent="0.15"/>
    <row r="28" spans="119:120" x14ac:dyDescent="0.15">
      <c r="DO28" s="80"/>
      <c r="DP28" s="80"/>
    </row>
    <row r="29" spans="119:120" x14ac:dyDescent="0.15">
      <c r="DP29" s="80"/>
    </row>
    <row r="30" spans="119:120" x14ac:dyDescent="0.15"/>
    <row r="31" spans="119:120" x14ac:dyDescent="0.15">
      <c r="DO31" s="80"/>
      <c r="DP31" s="80"/>
    </row>
    <row r="32" spans="119:120" x14ac:dyDescent="0.15"/>
    <row r="33" spans="98:120" x14ac:dyDescent="0.15">
      <c r="DO33" s="80"/>
      <c r="DP33" s="80"/>
    </row>
    <row r="34" spans="98:120" x14ac:dyDescent="0.15">
      <c r="DM34" s="80"/>
    </row>
    <row r="35" spans="98:120" x14ac:dyDescent="0.15">
      <c r="CT35" s="80"/>
      <c r="CU35" s="80"/>
      <c r="CV35" s="80"/>
      <c r="CY35" s="80"/>
      <c r="CZ35" s="80"/>
      <c r="DA35" s="80"/>
      <c r="DD35" s="80"/>
      <c r="DE35" s="80"/>
      <c r="DF35" s="80"/>
      <c r="DI35" s="80"/>
      <c r="DJ35" s="80"/>
      <c r="DK35" s="80"/>
      <c r="DM35" s="80"/>
      <c r="DN35" s="80"/>
      <c r="DO35" s="80"/>
      <c r="DP35" s="80"/>
    </row>
    <row r="36" spans="98:120" x14ac:dyDescent="0.15"/>
    <row r="37" spans="98:120" x14ac:dyDescent="0.15">
      <c r="CW37" s="80"/>
      <c r="DB37" s="80"/>
      <c r="DG37" s="80"/>
      <c r="DL37" s="80"/>
      <c r="DP37" s="80"/>
    </row>
    <row r="38" spans="98:120" x14ac:dyDescent="0.15">
      <c r="CT38" s="80"/>
      <c r="CU38" s="80"/>
      <c r="CV38" s="80"/>
      <c r="CW38" s="80"/>
      <c r="CY38" s="80"/>
      <c r="CZ38" s="80"/>
      <c r="DA38" s="80"/>
      <c r="DB38" s="80"/>
      <c r="DD38" s="80"/>
      <c r="DE38" s="80"/>
      <c r="DF38" s="80"/>
      <c r="DG38" s="80"/>
      <c r="DI38" s="80"/>
      <c r="DJ38" s="80"/>
      <c r="DK38" s="80"/>
      <c r="DL38" s="80"/>
      <c r="DN38" s="80"/>
      <c r="DO38" s="80"/>
      <c r="DP38" s="8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0"/>
      <c r="DO49" s="80"/>
      <c r="DP49" s="8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0"/>
      <c r="CS63" s="80"/>
      <c r="CX63" s="80"/>
      <c r="DC63" s="80"/>
      <c r="DH63" s="80"/>
    </row>
    <row r="64" spans="22:120" x14ac:dyDescent="0.15">
      <c r="V64" s="80"/>
    </row>
    <row r="65" spans="15:120" x14ac:dyDescent="0.15">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x14ac:dyDescent="0.15">
      <c r="Q66" s="80"/>
      <c r="S66" s="80"/>
      <c r="U66" s="80"/>
      <c r="DM66" s="80"/>
    </row>
    <row r="67" spans="15:120" x14ac:dyDescent="0.15">
      <c r="O67" s="80"/>
      <c r="P67" s="80"/>
      <c r="R67" s="80"/>
      <c r="T67" s="80"/>
      <c r="Y67" s="80"/>
      <c r="CT67" s="80"/>
      <c r="CV67" s="80"/>
      <c r="CW67" s="80"/>
      <c r="CY67" s="80"/>
      <c r="DA67" s="80"/>
      <c r="DB67" s="80"/>
      <c r="DD67" s="80"/>
      <c r="DF67" s="80"/>
      <c r="DG67" s="80"/>
      <c r="DI67" s="80"/>
      <c r="DK67" s="80"/>
      <c r="DL67" s="80"/>
      <c r="DN67" s="80"/>
      <c r="DO67" s="80"/>
      <c r="DP67" s="80"/>
    </row>
    <row r="68" spans="15:120" x14ac:dyDescent="0.15"/>
    <row r="69" spans="15:120" x14ac:dyDescent="0.15"/>
    <row r="70" spans="15:120" x14ac:dyDescent="0.15"/>
    <row r="71" spans="15:120" x14ac:dyDescent="0.15"/>
    <row r="72" spans="15:120" x14ac:dyDescent="0.15">
      <c r="DP72" s="80"/>
    </row>
    <row r="73" spans="15:120" x14ac:dyDescent="0.15">
      <c r="DP73" s="8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0"/>
      <c r="CX96" s="80"/>
      <c r="DC96" s="80"/>
      <c r="DH96" s="80"/>
    </row>
    <row r="97" spans="24:120" x14ac:dyDescent="0.15">
      <c r="CS97" s="80"/>
      <c r="CX97" s="80"/>
      <c r="DC97" s="80"/>
      <c r="DH97" s="80"/>
      <c r="DP97" s="79" t="s">
        <v>102</v>
      </c>
    </row>
    <row r="98" spans="24:120" hidden="1" x14ac:dyDescent="0.15">
      <c r="CS98" s="80"/>
      <c r="CX98" s="80"/>
      <c r="DC98" s="80"/>
      <c r="DH98" s="80"/>
    </row>
    <row r="99" spans="24:120" hidden="1" x14ac:dyDescent="0.15">
      <c r="CS99" s="80"/>
      <c r="CX99" s="80"/>
      <c r="DC99" s="80"/>
      <c r="DH99" s="80"/>
    </row>
    <row r="101" spans="24:120" ht="12" hidden="1" customHeight="1" x14ac:dyDescent="0.15">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x14ac:dyDescent="0.15">
      <c r="CU102" s="80"/>
      <c r="CZ102" s="80"/>
      <c r="DE102" s="80"/>
      <c r="DJ102" s="80"/>
      <c r="DM102" s="80"/>
    </row>
    <row r="103" spans="24:120" hidden="1" x14ac:dyDescent="0.15">
      <c r="CT103" s="80"/>
      <c r="CV103" s="80"/>
      <c r="CW103" s="80"/>
      <c r="CY103" s="80"/>
      <c r="DA103" s="80"/>
      <c r="DB103" s="80"/>
      <c r="DD103" s="80"/>
      <c r="DF103" s="80"/>
      <c r="DG103" s="80"/>
      <c r="DI103" s="80"/>
      <c r="DK103" s="80"/>
      <c r="DL103" s="80"/>
      <c r="DM103" s="80"/>
      <c r="DN103" s="80"/>
      <c r="DO103" s="80"/>
      <c r="DP103" s="80"/>
    </row>
    <row r="104" spans="24:120" hidden="1" x14ac:dyDescent="0.15">
      <c r="CV104" s="80"/>
      <c r="CW104" s="80"/>
      <c r="DA104" s="80"/>
      <c r="DB104" s="80"/>
      <c r="DF104" s="80"/>
      <c r="DG104" s="80"/>
      <c r="DK104" s="80"/>
      <c r="DL104" s="80"/>
      <c r="DN104" s="80"/>
      <c r="DO104" s="80"/>
      <c r="DP104" s="80"/>
    </row>
    <row r="105" spans="24:120" ht="12.75" hidden="1" customHeight="1" x14ac:dyDescent="0.15"/>
  </sheetData>
  <sheetProtection algorithmName="SHA-512" hashValue="wML/P77MFplR69A0A07vRI6rngFZM/Fvk8XeJuGjuS2RQlbk57yZZw1RFXsHGObQS0WRxFaRX4FGi5wz0Wy4eg==" saltValue="m8QpWU1XN2shOJjTR+h58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9" customWidth="1"/>
    <col min="117" max="117" width="9" style="80" hidden="1" customWidth="1"/>
    <col min="118" max="16384" width="9" style="80" hidden="1"/>
  </cols>
  <sheetData>
    <row r="1" spans="2:116" ht="13.5" customHeight="1"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2:116" ht="13.5" customHeight="1" x14ac:dyDescent="0.15"/>
    <row r="3" spans="2:116" ht="13.5" customHeight="1" x14ac:dyDescent="0.15"/>
    <row r="4" spans="2:116" ht="13.5" customHeight="1" x14ac:dyDescent="0.15">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row>
    <row r="5" spans="2:116" ht="13.5" customHeight="1" x14ac:dyDescent="0.15">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row>
    <row r="19" spans="9:116" ht="13.5" customHeight="1" x14ac:dyDescent="0.15"/>
    <row r="20" spans="9:116" ht="13.5" customHeight="1" x14ac:dyDescent="0.15"/>
    <row r="21" spans="9:116" ht="13.5" customHeight="1" x14ac:dyDescent="0.15">
      <c r="DL21" s="80"/>
    </row>
    <row r="22" spans="9:116" ht="13.5" customHeight="1" x14ac:dyDescent="0.15">
      <c r="DI22" s="80"/>
      <c r="DJ22" s="80"/>
      <c r="DK22" s="80"/>
      <c r="DL22" s="80"/>
    </row>
    <row r="23" spans="9:116" ht="13.5" customHeight="1" x14ac:dyDescent="0.15">
      <c r="CY23" s="80"/>
      <c r="CZ23" s="80"/>
      <c r="DA23" s="80"/>
      <c r="DB23" s="80"/>
      <c r="DC23" s="80"/>
      <c r="DD23" s="80"/>
      <c r="DE23" s="80"/>
      <c r="DF23" s="80"/>
      <c r="DG23" s="80"/>
      <c r="DH23" s="80"/>
      <c r="DI23" s="80"/>
      <c r="DJ23" s="80"/>
      <c r="DK23" s="80"/>
      <c r="DL23" s="80"/>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0"/>
      <c r="DA35" s="80"/>
      <c r="DB35" s="80"/>
      <c r="DC35" s="80"/>
      <c r="DD35" s="80"/>
      <c r="DE35" s="80"/>
      <c r="DF35" s="80"/>
      <c r="DG35" s="80"/>
      <c r="DH35" s="80"/>
      <c r="DI35" s="80"/>
      <c r="DJ35" s="80"/>
      <c r="DK35" s="80"/>
      <c r="DL35" s="80"/>
    </row>
    <row r="36" spans="15:116" ht="13.5" customHeight="1" x14ac:dyDescent="0.15"/>
    <row r="37" spans="15:116" ht="13.5" customHeight="1" x14ac:dyDescent="0.15">
      <c r="DL37" s="80"/>
    </row>
    <row r="38" spans="15:116" ht="13.5" customHeight="1" x14ac:dyDescent="0.15">
      <c r="DI38" s="80"/>
      <c r="DJ38" s="80"/>
      <c r="DK38" s="80"/>
      <c r="DL38" s="80"/>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row>
    <row r="44" spans="15:116" ht="13.5" customHeight="1" x14ac:dyDescent="0.15">
      <c r="DL44" s="80"/>
    </row>
    <row r="45" spans="15:116" ht="13.5" customHeight="1" x14ac:dyDescent="0.15"/>
    <row r="46" spans="15:116" ht="13.5" customHeight="1" x14ac:dyDescent="0.15">
      <c r="DA46" s="80"/>
      <c r="DB46" s="80"/>
      <c r="DC46" s="80"/>
      <c r="DD46" s="80"/>
      <c r="DE46" s="80"/>
      <c r="DF46" s="80"/>
      <c r="DG46" s="80"/>
      <c r="DH46" s="80"/>
      <c r="DI46" s="80"/>
      <c r="DJ46" s="80"/>
      <c r="DK46" s="80"/>
      <c r="DL46" s="80"/>
    </row>
    <row r="47" spans="15:116" ht="13.5" customHeight="1" x14ac:dyDescent="0.15"/>
    <row r="48" spans="15:116" ht="13.5" customHeight="1" x14ac:dyDescent="0.15"/>
    <row r="49" spans="104:116" ht="13.5" customHeight="1" x14ac:dyDescent="0.15"/>
    <row r="50" spans="104:116" ht="13.5" customHeight="1" x14ac:dyDescent="0.15">
      <c r="CZ50" s="80"/>
      <c r="DA50" s="80"/>
      <c r="DB50" s="80"/>
      <c r="DC50" s="80"/>
      <c r="DD50" s="80"/>
      <c r="DE50" s="80"/>
      <c r="DF50" s="80"/>
      <c r="DG50" s="80"/>
      <c r="DH50" s="80"/>
      <c r="DI50" s="80"/>
      <c r="DJ50" s="80"/>
      <c r="DK50" s="80"/>
      <c r="DL50" s="80"/>
    </row>
    <row r="51" spans="104:116" ht="13.5" customHeight="1" x14ac:dyDescent="0.15"/>
    <row r="52" spans="104:116" ht="13.5" customHeight="1" x14ac:dyDescent="0.15"/>
    <row r="53" spans="104:116" ht="13.5" customHeight="1" x14ac:dyDescent="0.15">
      <c r="DL53" s="80"/>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0"/>
      <c r="DD67" s="80"/>
      <c r="DE67" s="80"/>
      <c r="DF67" s="80"/>
      <c r="DG67" s="80"/>
      <c r="DH67" s="80"/>
      <c r="DI67" s="80"/>
      <c r="DJ67" s="80"/>
      <c r="DK67" s="80"/>
      <c r="DL67" s="80"/>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Byuq2MT8e/zbk3sYjCLowvfr8br2VJ0YAuqcGsN3oFJdPFGomoF7PJGZhBpU8f1JHz+R9cJzD59G0RcRHm3hWQ==" saltValue="ci8Gyt1Ja61cD2viDiXDO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7" customWidth="1"/>
    <col min="37" max="44" width="17" style="47" customWidth="1"/>
    <col min="45" max="45" width="6.125" style="81" customWidth="1"/>
    <col min="46" max="46" width="3" style="82" customWidth="1"/>
    <col min="47" max="47" width="19.125" style="47" hidden="1" customWidth="1"/>
    <col min="48" max="52" width="12.625" style="47" hidden="1" customWidth="1"/>
    <col min="53" max="53" width="8.625" style="47" hidden="1" customWidth="1"/>
    <col min="54" max="16384" width="8.625" style="47" hidden="1"/>
  </cols>
  <sheetData>
    <row r="1" spans="1:46" x14ac:dyDescent="0.15">
      <c r="AS1" s="92"/>
      <c r="AT1" s="92"/>
    </row>
    <row r="2" spans="1:46" x14ac:dyDescent="0.15">
      <c r="AS2" s="92"/>
      <c r="AT2" s="92"/>
    </row>
    <row r="3" spans="1:46" x14ac:dyDescent="0.15">
      <c r="AS3" s="92"/>
      <c r="AT3" s="92"/>
    </row>
    <row r="4" spans="1:46" x14ac:dyDescent="0.15">
      <c r="AS4" s="92"/>
      <c r="AT4" s="92"/>
    </row>
    <row r="5" spans="1:46" ht="17.25" x14ac:dyDescent="0.15">
      <c r="A5" s="84" t="s">
        <v>505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162"/>
    </row>
    <row r="6" spans="1:46" x14ac:dyDescent="0.15">
      <c r="A6" s="8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83" t="s">
        <v>337</v>
      </c>
      <c r="AL6" s="83"/>
      <c r="AM6" s="83"/>
      <c r="AN6" s="83"/>
      <c r="AO6" s="92"/>
      <c r="AP6" s="92"/>
      <c r="AQ6" s="92"/>
      <c r="AR6" s="92"/>
    </row>
    <row r="7" spans="1:46" ht="13.5" customHeight="1" x14ac:dyDescent="0.15">
      <c r="A7" s="8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4"/>
      <c r="AL7" s="101"/>
      <c r="AM7" s="101"/>
      <c r="AN7" s="111"/>
      <c r="AO7" s="1010" t="s">
        <v>89</v>
      </c>
      <c r="AP7" s="128"/>
      <c r="AQ7" s="139" t="s">
        <v>506</v>
      </c>
      <c r="AR7" s="153"/>
    </row>
    <row r="8" spans="1:46" x14ac:dyDescent="0.15">
      <c r="A8" s="8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5"/>
      <c r="AL8" s="102"/>
      <c r="AM8" s="102"/>
      <c r="AN8" s="112"/>
      <c r="AO8" s="1011"/>
      <c r="AP8" s="129" t="s">
        <v>508</v>
      </c>
      <c r="AQ8" s="140" t="s">
        <v>509</v>
      </c>
      <c r="AR8" s="154" t="s">
        <v>423</v>
      </c>
    </row>
    <row r="9" spans="1:46" x14ac:dyDescent="0.15">
      <c r="A9" s="8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1004" t="s">
        <v>510</v>
      </c>
      <c r="AL9" s="1005"/>
      <c r="AM9" s="1005"/>
      <c r="AN9" s="1006"/>
      <c r="AO9" s="118">
        <v>1165719</v>
      </c>
      <c r="AP9" s="118">
        <v>77704</v>
      </c>
      <c r="AQ9" s="141">
        <v>105491</v>
      </c>
      <c r="AR9" s="155">
        <v>-26.3</v>
      </c>
    </row>
    <row r="10" spans="1:46" ht="13.5" customHeight="1" x14ac:dyDescent="0.15">
      <c r="A10" s="8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1004" t="s">
        <v>214</v>
      </c>
      <c r="AL10" s="1005"/>
      <c r="AM10" s="1005"/>
      <c r="AN10" s="1006"/>
      <c r="AO10" s="119">
        <v>208953</v>
      </c>
      <c r="AP10" s="119">
        <v>13928</v>
      </c>
      <c r="AQ10" s="142">
        <v>15011</v>
      </c>
      <c r="AR10" s="156">
        <v>-7.2</v>
      </c>
    </row>
    <row r="11" spans="1:46" ht="13.5" customHeight="1" x14ac:dyDescent="0.15">
      <c r="A11" s="8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1004" t="s">
        <v>406</v>
      </c>
      <c r="AL11" s="1005"/>
      <c r="AM11" s="1005"/>
      <c r="AN11" s="1006"/>
      <c r="AO11" s="119">
        <v>588</v>
      </c>
      <c r="AP11" s="119">
        <v>39</v>
      </c>
      <c r="AQ11" s="142">
        <v>1542</v>
      </c>
      <c r="AR11" s="156">
        <v>-97.5</v>
      </c>
    </row>
    <row r="12" spans="1:46" ht="13.5" customHeight="1" x14ac:dyDescent="0.15">
      <c r="A12" s="8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1004" t="s">
        <v>241</v>
      </c>
      <c r="AL12" s="1005"/>
      <c r="AM12" s="1005"/>
      <c r="AN12" s="1006"/>
      <c r="AO12" s="119" t="s">
        <v>203</v>
      </c>
      <c r="AP12" s="119" t="s">
        <v>203</v>
      </c>
      <c r="AQ12" s="142">
        <v>23</v>
      </c>
      <c r="AR12" s="156" t="s">
        <v>203</v>
      </c>
    </row>
    <row r="13" spans="1:46" ht="13.5" customHeight="1" x14ac:dyDescent="0.15">
      <c r="A13" s="8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1004" t="s">
        <v>511</v>
      </c>
      <c r="AL13" s="1005"/>
      <c r="AM13" s="1005"/>
      <c r="AN13" s="1006"/>
      <c r="AO13" s="119">
        <v>85853</v>
      </c>
      <c r="AP13" s="119">
        <v>5723</v>
      </c>
      <c r="AQ13" s="142">
        <v>4603</v>
      </c>
      <c r="AR13" s="156">
        <v>24.3</v>
      </c>
    </row>
    <row r="14" spans="1:46" ht="13.5" customHeight="1" x14ac:dyDescent="0.15">
      <c r="A14" s="8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1004" t="s">
        <v>512</v>
      </c>
      <c r="AL14" s="1005"/>
      <c r="AM14" s="1005"/>
      <c r="AN14" s="1006"/>
      <c r="AO14" s="119">
        <v>18753</v>
      </c>
      <c r="AP14" s="119">
        <v>1250</v>
      </c>
      <c r="AQ14" s="142">
        <v>2567</v>
      </c>
      <c r="AR14" s="156">
        <v>-51.3</v>
      </c>
    </row>
    <row r="15" spans="1:46" ht="13.5" customHeight="1" x14ac:dyDescent="0.15">
      <c r="A15" s="8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98" t="s">
        <v>313</v>
      </c>
      <c r="AL15" s="999"/>
      <c r="AM15" s="999"/>
      <c r="AN15" s="1000"/>
      <c r="AO15" s="119">
        <v>-85931</v>
      </c>
      <c r="AP15" s="119">
        <v>-5728</v>
      </c>
      <c r="AQ15" s="142">
        <v>-8232</v>
      </c>
      <c r="AR15" s="156">
        <v>-30.4</v>
      </c>
    </row>
    <row r="16" spans="1:46" x14ac:dyDescent="0.15">
      <c r="A16" s="8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98" t="s">
        <v>281</v>
      </c>
      <c r="AL16" s="999"/>
      <c r="AM16" s="999"/>
      <c r="AN16" s="1000"/>
      <c r="AO16" s="119">
        <v>1393935</v>
      </c>
      <c r="AP16" s="119">
        <v>92917</v>
      </c>
      <c r="AQ16" s="142">
        <v>121006</v>
      </c>
      <c r="AR16" s="156">
        <v>-23.2</v>
      </c>
    </row>
    <row r="17" spans="1:46" x14ac:dyDescent="0.15">
      <c r="A17" s="8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row>
    <row r="18" spans="1:46" x14ac:dyDescent="0.15">
      <c r="A18" s="8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133"/>
      <c r="AR18" s="133"/>
    </row>
    <row r="19" spans="1:46" x14ac:dyDescent="0.15">
      <c r="A19" s="8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t="s">
        <v>222</v>
      </c>
      <c r="AL19" s="92"/>
      <c r="AM19" s="92"/>
      <c r="AN19" s="92"/>
      <c r="AO19" s="92"/>
      <c r="AP19" s="92"/>
      <c r="AQ19" s="92"/>
      <c r="AR19" s="92"/>
    </row>
    <row r="20" spans="1:46" x14ac:dyDescent="0.15">
      <c r="A20" s="8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6"/>
      <c r="AL20" s="103"/>
      <c r="AM20" s="103"/>
      <c r="AN20" s="113"/>
      <c r="AO20" s="120" t="s">
        <v>513</v>
      </c>
      <c r="AP20" s="130" t="s">
        <v>342</v>
      </c>
      <c r="AQ20" s="143" t="s">
        <v>43</v>
      </c>
      <c r="AR20" s="157"/>
    </row>
    <row r="21" spans="1:46" s="83" customFormat="1" x14ac:dyDescent="0.15">
      <c r="A21" s="85"/>
      <c r="AK21" s="1001" t="s">
        <v>514</v>
      </c>
      <c r="AL21" s="1002"/>
      <c r="AM21" s="1002"/>
      <c r="AN21" s="1003"/>
      <c r="AO21" s="121">
        <v>8.4</v>
      </c>
      <c r="AP21" s="131">
        <v>10.65</v>
      </c>
      <c r="AQ21" s="144">
        <v>-2.25</v>
      </c>
      <c r="AS21" s="163"/>
      <c r="AT21" s="85"/>
    </row>
    <row r="22" spans="1:46" s="83" customFormat="1" x14ac:dyDescent="0.15">
      <c r="A22" s="85"/>
      <c r="AK22" s="1001" t="s">
        <v>515</v>
      </c>
      <c r="AL22" s="1002"/>
      <c r="AM22" s="1002"/>
      <c r="AN22" s="1003"/>
      <c r="AO22" s="122">
        <v>98.1</v>
      </c>
      <c r="AP22" s="132">
        <v>96.6</v>
      </c>
      <c r="AQ22" s="145">
        <v>1.5</v>
      </c>
      <c r="AR22" s="133"/>
      <c r="AS22" s="163"/>
      <c r="AT22" s="85"/>
    </row>
    <row r="23" spans="1:46" s="83" customFormat="1" x14ac:dyDescent="0.15">
      <c r="A23" s="85"/>
      <c r="AP23" s="133"/>
      <c r="AQ23" s="133"/>
      <c r="AR23" s="133"/>
      <c r="AS23" s="163"/>
      <c r="AT23" s="85"/>
    </row>
    <row r="24" spans="1:46" s="83" customFormat="1" x14ac:dyDescent="0.15">
      <c r="A24" s="85"/>
      <c r="AP24" s="133"/>
      <c r="AQ24" s="133"/>
      <c r="AR24" s="133"/>
      <c r="AS24" s="163"/>
      <c r="AT24" s="85"/>
    </row>
    <row r="25" spans="1:46" s="83" customFormat="1" x14ac:dyDescent="0.15">
      <c r="A25" s="86"/>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134"/>
      <c r="AQ25" s="134"/>
      <c r="AR25" s="134"/>
      <c r="AS25" s="164"/>
      <c r="AT25" s="85"/>
    </row>
    <row r="26" spans="1:46" s="83" customFormat="1" x14ac:dyDescent="0.15">
      <c r="A26" s="83" t="s">
        <v>516</v>
      </c>
      <c r="AP26" s="133"/>
      <c r="AQ26" s="133"/>
      <c r="AR26" s="133"/>
    </row>
    <row r="27" spans="1:46" x14ac:dyDescent="0.15">
      <c r="A27" s="87"/>
      <c r="AO27" s="92"/>
      <c r="AP27" s="92"/>
      <c r="AQ27" s="92"/>
      <c r="AR27" s="92"/>
      <c r="AS27" s="92"/>
      <c r="AT27" s="92"/>
    </row>
    <row r="28" spans="1:46" ht="17.25" x14ac:dyDescent="0.15">
      <c r="A28" s="84" t="s">
        <v>271</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165"/>
    </row>
    <row r="29" spans="1:46" x14ac:dyDescent="0.15">
      <c r="A29" s="8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83" t="s">
        <v>123</v>
      </c>
      <c r="AL29" s="83"/>
      <c r="AM29" s="83"/>
      <c r="AN29" s="83"/>
      <c r="AO29" s="92"/>
      <c r="AP29" s="92"/>
      <c r="AQ29" s="92"/>
      <c r="AR29" s="92"/>
      <c r="AS29" s="166"/>
    </row>
    <row r="30" spans="1:46" ht="13.5" customHeight="1" x14ac:dyDescent="0.15">
      <c r="A30" s="8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4"/>
      <c r="AL30" s="101"/>
      <c r="AM30" s="101"/>
      <c r="AN30" s="111"/>
      <c r="AO30" s="1010" t="s">
        <v>89</v>
      </c>
      <c r="AP30" s="128"/>
      <c r="AQ30" s="139" t="s">
        <v>506</v>
      </c>
      <c r="AR30" s="153"/>
    </row>
    <row r="31" spans="1:46" x14ac:dyDescent="0.15">
      <c r="A31" s="8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5"/>
      <c r="AL31" s="102"/>
      <c r="AM31" s="102"/>
      <c r="AN31" s="112"/>
      <c r="AO31" s="1011"/>
      <c r="AP31" s="129" t="s">
        <v>508</v>
      </c>
      <c r="AQ31" s="140" t="s">
        <v>509</v>
      </c>
      <c r="AR31" s="154" t="s">
        <v>423</v>
      </c>
    </row>
    <row r="32" spans="1:46" ht="27" customHeight="1" x14ac:dyDescent="0.15">
      <c r="A32" s="8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1014" t="s">
        <v>517</v>
      </c>
      <c r="AL32" s="1015"/>
      <c r="AM32" s="1015"/>
      <c r="AN32" s="1016"/>
      <c r="AO32" s="119">
        <v>616303</v>
      </c>
      <c r="AP32" s="119">
        <v>41081</v>
      </c>
      <c r="AQ32" s="146">
        <v>57338</v>
      </c>
      <c r="AR32" s="156">
        <v>-28.4</v>
      </c>
    </row>
    <row r="33" spans="1:46" ht="13.5" customHeight="1" x14ac:dyDescent="0.15">
      <c r="A33" s="8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1014" t="s">
        <v>518</v>
      </c>
      <c r="AL33" s="1015"/>
      <c r="AM33" s="1015"/>
      <c r="AN33" s="1016"/>
      <c r="AO33" s="119" t="s">
        <v>203</v>
      </c>
      <c r="AP33" s="119" t="s">
        <v>203</v>
      </c>
      <c r="AQ33" s="146" t="s">
        <v>203</v>
      </c>
      <c r="AR33" s="156" t="s">
        <v>203</v>
      </c>
    </row>
    <row r="34" spans="1:46" ht="27" customHeight="1" x14ac:dyDescent="0.15">
      <c r="A34" s="8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1014" t="s">
        <v>16</v>
      </c>
      <c r="AL34" s="1015"/>
      <c r="AM34" s="1015"/>
      <c r="AN34" s="1016"/>
      <c r="AO34" s="119" t="s">
        <v>203</v>
      </c>
      <c r="AP34" s="119" t="s">
        <v>203</v>
      </c>
      <c r="AQ34" s="146" t="s">
        <v>203</v>
      </c>
      <c r="AR34" s="156" t="s">
        <v>203</v>
      </c>
    </row>
    <row r="35" spans="1:46" ht="27" customHeight="1" x14ac:dyDescent="0.15">
      <c r="A35" s="8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1014" t="s">
        <v>519</v>
      </c>
      <c r="AL35" s="1015"/>
      <c r="AM35" s="1015"/>
      <c r="AN35" s="1016"/>
      <c r="AO35" s="119">
        <v>320353</v>
      </c>
      <c r="AP35" s="119">
        <v>21354</v>
      </c>
      <c r="AQ35" s="146">
        <v>15348</v>
      </c>
      <c r="AR35" s="156">
        <v>39.1</v>
      </c>
    </row>
    <row r="36" spans="1:46" ht="27" customHeight="1" x14ac:dyDescent="0.15">
      <c r="A36" s="8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1014" t="s">
        <v>39</v>
      </c>
      <c r="AL36" s="1015"/>
      <c r="AM36" s="1015"/>
      <c r="AN36" s="1016"/>
      <c r="AO36" s="119">
        <v>75299</v>
      </c>
      <c r="AP36" s="119">
        <v>5019</v>
      </c>
      <c r="AQ36" s="146">
        <v>3535</v>
      </c>
      <c r="AR36" s="156">
        <v>42</v>
      </c>
    </row>
    <row r="37" spans="1:46" ht="13.5" customHeight="1" x14ac:dyDescent="0.15">
      <c r="A37" s="8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1014" t="s">
        <v>355</v>
      </c>
      <c r="AL37" s="1015"/>
      <c r="AM37" s="1015"/>
      <c r="AN37" s="1016"/>
      <c r="AO37" s="119">
        <v>32079</v>
      </c>
      <c r="AP37" s="119">
        <v>2138</v>
      </c>
      <c r="AQ37" s="146">
        <v>572</v>
      </c>
      <c r="AR37" s="156">
        <v>273.8</v>
      </c>
    </row>
    <row r="38" spans="1:46" ht="27" customHeight="1" x14ac:dyDescent="0.15">
      <c r="A38" s="8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1017" t="s">
        <v>520</v>
      </c>
      <c r="AL38" s="1018"/>
      <c r="AM38" s="1018"/>
      <c r="AN38" s="1019"/>
      <c r="AO38" s="123">
        <v>48</v>
      </c>
      <c r="AP38" s="123">
        <v>3</v>
      </c>
      <c r="AQ38" s="147">
        <v>6</v>
      </c>
      <c r="AR38" s="145">
        <v>-50</v>
      </c>
      <c r="AS38" s="166"/>
    </row>
    <row r="39" spans="1:46" x14ac:dyDescent="0.15">
      <c r="A39" s="8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1017" t="s">
        <v>86</v>
      </c>
      <c r="AL39" s="1018"/>
      <c r="AM39" s="1018"/>
      <c r="AN39" s="1019"/>
      <c r="AO39" s="119">
        <v>-123358</v>
      </c>
      <c r="AP39" s="119">
        <v>-8223</v>
      </c>
      <c r="AQ39" s="146">
        <v>-3451</v>
      </c>
      <c r="AR39" s="156">
        <v>138.30000000000001</v>
      </c>
      <c r="AS39" s="166"/>
    </row>
    <row r="40" spans="1:46" ht="27" customHeight="1" x14ac:dyDescent="0.15">
      <c r="A40" s="8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1014" t="s">
        <v>521</v>
      </c>
      <c r="AL40" s="1015"/>
      <c r="AM40" s="1015"/>
      <c r="AN40" s="1016"/>
      <c r="AO40" s="119">
        <v>-554405</v>
      </c>
      <c r="AP40" s="119">
        <v>-36955</v>
      </c>
      <c r="AQ40" s="146">
        <v>-50518</v>
      </c>
      <c r="AR40" s="156">
        <v>-26.8</v>
      </c>
      <c r="AS40" s="166"/>
    </row>
    <row r="41" spans="1:46" x14ac:dyDescent="0.15">
      <c r="A41" s="8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1020" t="s">
        <v>397</v>
      </c>
      <c r="AL41" s="1021"/>
      <c r="AM41" s="1021"/>
      <c r="AN41" s="1022"/>
      <c r="AO41" s="119">
        <v>366319</v>
      </c>
      <c r="AP41" s="119">
        <v>24418</v>
      </c>
      <c r="AQ41" s="146">
        <v>22830</v>
      </c>
      <c r="AR41" s="156">
        <v>7</v>
      </c>
      <c r="AS41" s="166"/>
    </row>
    <row r="42" spans="1:46" x14ac:dyDescent="0.15">
      <c r="A42" s="8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7" t="s">
        <v>66</v>
      </c>
      <c r="AL42" s="92"/>
      <c r="AM42" s="92"/>
      <c r="AN42" s="92"/>
      <c r="AO42" s="92"/>
      <c r="AP42" s="92"/>
      <c r="AQ42" s="133"/>
      <c r="AR42" s="133"/>
      <c r="AS42" s="166"/>
    </row>
    <row r="43" spans="1:46" x14ac:dyDescent="0.15">
      <c r="A43" s="8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135"/>
      <c r="AQ43" s="133"/>
      <c r="AR43" s="92"/>
      <c r="AS43" s="166"/>
    </row>
    <row r="44" spans="1:46" x14ac:dyDescent="0.15">
      <c r="A44" s="8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133"/>
      <c r="AR44" s="92"/>
    </row>
    <row r="45" spans="1:46" x14ac:dyDescent="0.1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148"/>
      <c r="AR45" s="88"/>
      <c r="AS45" s="88"/>
      <c r="AT45" s="92"/>
    </row>
    <row r="46" spans="1:46" x14ac:dyDescent="0.1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92"/>
    </row>
    <row r="47" spans="1:46" ht="17.25" customHeight="1" x14ac:dyDescent="0.15">
      <c r="A47" s="90" t="s">
        <v>522</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row>
    <row r="48" spans="1:46" x14ac:dyDescent="0.15">
      <c r="A48" s="8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89" t="s">
        <v>523</v>
      </c>
      <c r="AL48" s="89"/>
      <c r="AM48" s="89"/>
      <c r="AN48" s="89"/>
      <c r="AO48" s="89"/>
      <c r="AP48" s="89"/>
      <c r="AQ48" s="134"/>
      <c r="AR48" s="89"/>
    </row>
    <row r="49" spans="1:44" ht="13.5" customHeight="1" x14ac:dyDescent="0.15">
      <c r="A49" s="8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8"/>
      <c r="AL49" s="104"/>
      <c r="AM49" s="1012" t="s">
        <v>89</v>
      </c>
      <c r="AN49" s="1007" t="s">
        <v>448</v>
      </c>
      <c r="AO49" s="1008"/>
      <c r="AP49" s="1008"/>
      <c r="AQ49" s="1008"/>
      <c r="AR49" s="1009"/>
    </row>
    <row r="50" spans="1:44" x14ac:dyDescent="0.15">
      <c r="A50" s="8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9"/>
      <c r="AL50" s="105"/>
      <c r="AM50" s="1013"/>
      <c r="AN50" s="115" t="s">
        <v>497</v>
      </c>
      <c r="AO50" s="125" t="s">
        <v>498</v>
      </c>
      <c r="AP50" s="136" t="s">
        <v>524</v>
      </c>
      <c r="AQ50" s="149" t="s">
        <v>390</v>
      </c>
      <c r="AR50" s="159" t="s">
        <v>526</v>
      </c>
    </row>
    <row r="51" spans="1:44" x14ac:dyDescent="0.15">
      <c r="A51" s="8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8" t="s">
        <v>136</v>
      </c>
      <c r="AL51" s="104"/>
      <c r="AM51" s="109">
        <v>272107</v>
      </c>
      <c r="AN51" s="116">
        <v>17386</v>
      </c>
      <c r="AO51" s="126">
        <v>-39.799999999999997</v>
      </c>
      <c r="AP51" s="137">
        <v>67293</v>
      </c>
      <c r="AQ51" s="150">
        <v>-13.3</v>
      </c>
      <c r="AR51" s="160">
        <v>-26.5</v>
      </c>
    </row>
    <row r="52" spans="1:44" x14ac:dyDescent="0.15">
      <c r="A52" s="8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100"/>
      <c r="AL52" s="106" t="s">
        <v>283</v>
      </c>
      <c r="AM52" s="110">
        <v>101652</v>
      </c>
      <c r="AN52" s="117">
        <v>6495</v>
      </c>
      <c r="AO52" s="127">
        <v>-40.4</v>
      </c>
      <c r="AP52" s="138">
        <v>35076</v>
      </c>
      <c r="AQ52" s="151">
        <v>-14.2</v>
      </c>
      <c r="AR52" s="161">
        <v>-26.2</v>
      </c>
    </row>
    <row r="53" spans="1:44" x14ac:dyDescent="0.15">
      <c r="A53" s="8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8" t="s">
        <v>236</v>
      </c>
      <c r="AL53" s="104"/>
      <c r="AM53" s="109">
        <v>418140</v>
      </c>
      <c r="AN53" s="116">
        <v>26987</v>
      </c>
      <c r="AO53" s="126">
        <v>55.2</v>
      </c>
      <c r="AP53" s="137">
        <v>67343</v>
      </c>
      <c r="AQ53" s="150">
        <v>0.1</v>
      </c>
      <c r="AR53" s="160">
        <v>55.1</v>
      </c>
    </row>
    <row r="54" spans="1:44" x14ac:dyDescent="0.15">
      <c r="A54" s="8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100"/>
      <c r="AL54" s="106" t="s">
        <v>283</v>
      </c>
      <c r="AM54" s="110">
        <v>203669</v>
      </c>
      <c r="AN54" s="117">
        <v>13145</v>
      </c>
      <c r="AO54" s="127">
        <v>102.4</v>
      </c>
      <c r="AP54" s="138">
        <v>32865</v>
      </c>
      <c r="AQ54" s="151">
        <v>-6.3</v>
      </c>
      <c r="AR54" s="161">
        <v>108.7</v>
      </c>
    </row>
    <row r="55" spans="1:44" x14ac:dyDescent="0.15">
      <c r="A55" s="8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8" t="s">
        <v>507</v>
      </c>
      <c r="AL55" s="104"/>
      <c r="AM55" s="109">
        <v>722257</v>
      </c>
      <c r="AN55" s="116">
        <v>46967</v>
      </c>
      <c r="AO55" s="126">
        <v>74</v>
      </c>
      <c r="AP55" s="137">
        <v>73475</v>
      </c>
      <c r="AQ55" s="150">
        <v>9.1</v>
      </c>
      <c r="AR55" s="160">
        <v>64.900000000000006</v>
      </c>
    </row>
    <row r="56" spans="1:44" x14ac:dyDescent="0.15">
      <c r="A56" s="8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100"/>
      <c r="AL56" s="106" t="s">
        <v>283</v>
      </c>
      <c r="AM56" s="110">
        <v>452458</v>
      </c>
      <c r="AN56" s="117">
        <v>29422</v>
      </c>
      <c r="AO56" s="127">
        <v>123.8</v>
      </c>
      <c r="AP56" s="138">
        <v>43072</v>
      </c>
      <c r="AQ56" s="151">
        <v>31.1</v>
      </c>
      <c r="AR56" s="161">
        <v>92.7</v>
      </c>
    </row>
    <row r="57" spans="1:44" x14ac:dyDescent="0.15">
      <c r="A57" s="8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8" t="s">
        <v>527</v>
      </c>
      <c r="AL57" s="104"/>
      <c r="AM57" s="109">
        <v>655384</v>
      </c>
      <c r="AN57" s="116">
        <v>43237</v>
      </c>
      <c r="AO57" s="126">
        <v>-7.9</v>
      </c>
      <c r="AP57" s="137">
        <v>87464</v>
      </c>
      <c r="AQ57" s="150">
        <v>19</v>
      </c>
      <c r="AR57" s="160">
        <v>-26.9</v>
      </c>
    </row>
    <row r="58" spans="1:44" x14ac:dyDescent="0.15">
      <c r="A58" s="8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100"/>
      <c r="AL58" s="106" t="s">
        <v>283</v>
      </c>
      <c r="AM58" s="110">
        <v>227175</v>
      </c>
      <c r="AN58" s="117">
        <v>14987</v>
      </c>
      <c r="AO58" s="127">
        <v>-49.1</v>
      </c>
      <c r="AP58" s="138">
        <v>47479</v>
      </c>
      <c r="AQ58" s="151">
        <v>10.199999999999999</v>
      </c>
      <c r="AR58" s="161">
        <v>-59.3</v>
      </c>
    </row>
    <row r="59" spans="1:44" x14ac:dyDescent="0.15">
      <c r="A59" s="8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8" t="s">
        <v>481</v>
      </c>
      <c r="AL59" s="104"/>
      <c r="AM59" s="109">
        <v>970832</v>
      </c>
      <c r="AN59" s="116">
        <v>64714</v>
      </c>
      <c r="AO59" s="126">
        <v>49.7</v>
      </c>
      <c r="AP59" s="137">
        <v>117234</v>
      </c>
      <c r="AQ59" s="150">
        <v>34</v>
      </c>
      <c r="AR59" s="160">
        <v>15.7</v>
      </c>
    </row>
    <row r="60" spans="1:44" x14ac:dyDescent="0.15">
      <c r="A60" s="8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100"/>
      <c r="AL60" s="106" t="s">
        <v>283</v>
      </c>
      <c r="AM60" s="110">
        <v>342896</v>
      </c>
      <c r="AN60" s="117">
        <v>22857</v>
      </c>
      <c r="AO60" s="127">
        <v>52.5</v>
      </c>
      <c r="AP60" s="138">
        <v>59796</v>
      </c>
      <c r="AQ60" s="151">
        <v>25.9</v>
      </c>
      <c r="AR60" s="161">
        <v>26.6</v>
      </c>
    </row>
    <row r="61" spans="1:44" x14ac:dyDescent="0.15">
      <c r="A61" s="8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8" t="s">
        <v>528</v>
      </c>
      <c r="AL61" s="107"/>
      <c r="AM61" s="109">
        <v>607744</v>
      </c>
      <c r="AN61" s="116">
        <v>39858</v>
      </c>
      <c r="AO61" s="126">
        <v>26.2</v>
      </c>
      <c r="AP61" s="137">
        <v>82562</v>
      </c>
      <c r="AQ61" s="152">
        <v>9.8000000000000007</v>
      </c>
      <c r="AR61" s="160">
        <v>16.399999999999999</v>
      </c>
    </row>
    <row r="62" spans="1:44" x14ac:dyDescent="0.15">
      <c r="A62" s="8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100"/>
      <c r="AL62" s="106" t="s">
        <v>283</v>
      </c>
      <c r="AM62" s="110">
        <v>265570</v>
      </c>
      <c r="AN62" s="117">
        <v>17381</v>
      </c>
      <c r="AO62" s="127">
        <v>37.799999999999997</v>
      </c>
      <c r="AP62" s="138">
        <v>43658</v>
      </c>
      <c r="AQ62" s="151">
        <v>9.3000000000000007</v>
      </c>
      <c r="AR62" s="161">
        <v>28.5</v>
      </c>
    </row>
    <row r="63" spans="1:44" x14ac:dyDescent="0.15">
      <c r="A63" s="8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row>
    <row r="64" spans="1:44" x14ac:dyDescent="0.15">
      <c r="A64" s="8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row>
    <row r="65" spans="1:46" x14ac:dyDescent="0.15">
      <c r="A65" s="8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row>
    <row r="66" spans="1:46" x14ac:dyDescent="0.15">
      <c r="A66" s="91"/>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167"/>
    </row>
    <row r="67" spans="1:46" ht="13.5" hidden="1" customHeight="1" x14ac:dyDescent="0.15">
      <c r="AK67" s="92"/>
      <c r="AL67" s="92"/>
      <c r="AM67" s="92"/>
      <c r="AN67" s="92"/>
      <c r="AO67" s="92"/>
      <c r="AP67" s="92"/>
      <c r="AQ67" s="92"/>
      <c r="AR67" s="92"/>
      <c r="AS67" s="92"/>
      <c r="AT67" s="92"/>
    </row>
    <row r="68" spans="1:46" ht="13.5" hidden="1" customHeight="1" x14ac:dyDescent="0.15">
      <c r="AK68" s="92"/>
      <c r="AL68" s="92"/>
      <c r="AM68" s="92"/>
      <c r="AN68" s="92"/>
      <c r="AO68" s="92"/>
      <c r="AP68" s="92"/>
      <c r="AQ68" s="92"/>
      <c r="AR68" s="92"/>
    </row>
    <row r="69" spans="1:46" ht="13.5" hidden="1" customHeight="1" x14ac:dyDescent="0.15">
      <c r="AK69" s="92"/>
      <c r="AL69" s="92"/>
      <c r="AM69" s="92"/>
      <c r="AN69" s="92"/>
      <c r="AO69" s="92"/>
      <c r="AP69" s="92"/>
      <c r="AQ69" s="92"/>
      <c r="AR69" s="92"/>
    </row>
    <row r="70" spans="1:46" hidden="1" x14ac:dyDescent="0.15">
      <c r="AK70" s="92"/>
      <c r="AL70" s="92"/>
      <c r="AM70" s="92"/>
      <c r="AN70" s="92"/>
      <c r="AO70" s="92"/>
      <c r="AP70" s="92"/>
      <c r="AQ70" s="92"/>
      <c r="AR70" s="92"/>
    </row>
    <row r="71" spans="1:46" hidden="1" x14ac:dyDescent="0.15">
      <c r="AK71" s="92"/>
      <c r="AL71" s="92"/>
      <c r="AM71" s="92"/>
      <c r="AN71" s="92"/>
      <c r="AO71" s="92"/>
      <c r="AP71" s="92"/>
      <c r="AQ71" s="92"/>
      <c r="AR71" s="92"/>
    </row>
    <row r="72" spans="1:46" hidden="1" x14ac:dyDescent="0.15">
      <c r="AK72" s="92"/>
      <c r="AL72" s="92"/>
      <c r="AM72" s="92"/>
      <c r="AN72" s="92"/>
      <c r="AO72" s="92"/>
      <c r="AP72" s="92"/>
      <c r="AQ72" s="92"/>
      <c r="AR72" s="92"/>
    </row>
    <row r="73" spans="1:46" hidden="1" x14ac:dyDescent="0.15">
      <c r="AK73" s="92"/>
      <c r="AL73" s="92"/>
      <c r="AM73" s="92"/>
      <c r="AN73" s="92"/>
      <c r="AO73" s="92"/>
      <c r="AP73" s="92"/>
      <c r="AQ73" s="92"/>
      <c r="AR73" s="92"/>
    </row>
  </sheetData>
  <sheetProtection algorithmName="SHA-512" hashValue="WQEQNpjPaF7VP9xRibBFyeKRcTtHP5vUWjmaumVq4/IJpX/33cSxiQYrLbsKmbvbgdEu7drAPC9rHcG32SsvDw==" saltValue="tGLKugJbgHtq0IcswkPJCg=="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9" customWidth="1"/>
    <col min="126" max="126" width="9" style="80" hidden="1" customWidth="1"/>
    <col min="127" max="16384" width="9" style="80" hidden="1"/>
  </cols>
  <sheetData>
    <row r="1" spans="2:125" ht="13.5" customHeight="1"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2:125" x14ac:dyDescent="0.15">
      <c r="B2" s="80"/>
      <c r="DG2" s="80"/>
    </row>
    <row r="3" spans="2:125" x14ac:dyDescent="0.15">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H3" s="80"/>
      <c r="DI3" s="80"/>
      <c r="DJ3" s="80"/>
      <c r="DK3" s="80"/>
      <c r="DL3" s="80"/>
      <c r="DM3" s="80"/>
      <c r="DN3" s="80"/>
      <c r="DO3" s="80"/>
      <c r="DP3" s="80"/>
      <c r="DQ3" s="80"/>
      <c r="DR3" s="80"/>
      <c r="DS3" s="80"/>
      <c r="DT3" s="80"/>
      <c r="DU3" s="80"/>
    </row>
    <row r="4" spans="2:125" x14ac:dyDescent="0.15"/>
    <row r="5" spans="2:125" x14ac:dyDescent="0.15"/>
    <row r="6" spans="2:125" x14ac:dyDescent="0.15"/>
    <row r="7" spans="2:125" x14ac:dyDescent="0.15"/>
    <row r="8" spans="2:125" x14ac:dyDescent="0.15"/>
    <row r="9" spans="2:125" x14ac:dyDescent="0.15">
      <c r="DU9" s="8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0"/>
    </row>
    <row r="18" spans="125:125" x14ac:dyDescent="0.15"/>
    <row r="19" spans="125:125" x14ac:dyDescent="0.15"/>
    <row r="20" spans="125:125" x14ac:dyDescent="0.15">
      <c r="DU20" s="80"/>
    </row>
    <row r="21" spans="125:125" x14ac:dyDescent="0.15">
      <c r="DU21" s="8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0"/>
    </row>
    <row r="29" spans="125:125" x14ac:dyDescent="0.15"/>
    <row r="30" spans="125:125" x14ac:dyDescent="0.15"/>
    <row r="31" spans="125:125" x14ac:dyDescent="0.15"/>
    <row r="32" spans="125:125" x14ac:dyDescent="0.15"/>
    <row r="33" spans="2:125" x14ac:dyDescent="0.15">
      <c r="B33" s="80"/>
      <c r="G33" s="80"/>
      <c r="I33" s="80"/>
    </row>
    <row r="34" spans="2:125" x14ac:dyDescent="0.15">
      <c r="C34" s="80"/>
      <c r="P34" s="80"/>
      <c r="DE34" s="80"/>
      <c r="DH34" s="80"/>
    </row>
    <row r="35" spans="2:125" x14ac:dyDescent="0.15">
      <c r="D35" s="80"/>
      <c r="E35" s="80"/>
      <c r="DG35" s="80"/>
      <c r="DJ35" s="80"/>
      <c r="DP35" s="80"/>
      <c r="DQ35" s="80"/>
      <c r="DR35" s="80"/>
      <c r="DS35" s="80"/>
      <c r="DT35" s="80"/>
      <c r="DU35" s="80"/>
    </row>
    <row r="36" spans="2:125" x14ac:dyDescent="0.15">
      <c r="F36" s="80"/>
      <c r="H36" s="80"/>
      <c r="J36" s="80"/>
      <c r="K36" s="80"/>
      <c r="L36" s="80"/>
      <c r="M36" s="80"/>
      <c r="N36" s="80"/>
      <c r="O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F36" s="80"/>
      <c r="DI36" s="80"/>
      <c r="DK36" s="80"/>
      <c r="DL36" s="80"/>
      <c r="DM36" s="80"/>
      <c r="DN36" s="80"/>
      <c r="DO36" s="80"/>
      <c r="DP36" s="80"/>
      <c r="DQ36" s="80"/>
      <c r="DR36" s="80"/>
      <c r="DS36" s="80"/>
      <c r="DT36" s="80"/>
      <c r="DU36" s="80"/>
    </row>
    <row r="37" spans="2:125" x14ac:dyDescent="0.15">
      <c r="DU37" s="80"/>
    </row>
    <row r="38" spans="2:125" x14ac:dyDescent="0.15">
      <c r="DT38" s="80"/>
      <c r="DU38" s="80"/>
    </row>
    <row r="39" spans="2:125" x14ac:dyDescent="0.15"/>
    <row r="40" spans="2:125" x14ac:dyDescent="0.15">
      <c r="DH40" s="80"/>
    </row>
    <row r="41" spans="2:125" x14ac:dyDescent="0.15">
      <c r="DE41" s="80"/>
    </row>
    <row r="42" spans="2:125" x14ac:dyDescent="0.15">
      <c r="DG42" s="80"/>
      <c r="DJ42" s="80"/>
    </row>
    <row r="43" spans="2:125" x14ac:dyDescent="0.15">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F43" s="80"/>
      <c r="DI43" s="80"/>
      <c r="DK43" s="80"/>
      <c r="DL43" s="80"/>
      <c r="DM43" s="80"/>
      <c r="DN43" s="80"/>
      <c r="DO43" s="80"/>
      <c r="DP43" s="80"/>
      <c r="DQ43" s="80"/>
      <c r="DR43" s="80"/>
      <c r="DS43" s="80"/>
      <c r="DT43" s="80"/>
      <c r="DU43" s="80"/>
    </row>
    <row r="44" spans="2:125" x14ac:dyDescent="0.15">
      <c r="DU44" s="80"/>
    </row>
    <row r="45" spans="2:125" x14ac:dyDescent="0.15"/>
    <row r="46" spans="2:125" x14ac:dyDescent="0.15"/>
    <row r="47" spans="2:125" x14ac:dyDescent="0.15"/>
    <row r="48" spans="2:125" x14ac:dyDescent="0.15">
      <c r="DT48" s="80"/>
      <c r="DU48" s="80"/>
    </row>
    <row r="49" spans="120:125" x14ac:dyDescent="0.15">
      <c r="DU49" s="80"/>
    </row>
    <row r="50" spans="120:125" x14ac:dyDescent="0.15">
      <c r="DU50" s="80"/>
    </row>
    <row r="51" spans="120:125" x14ac:dyDescent="0.15">
      <c r="DP51" s="80"/>
      <c r="DQ51" s="80"/>
      <c r="DR51" s="80"/>
      <c r="DS51" s="80"/>
      <c r="DT51" s="80"/>
      <c r="DU51" s="80"/>
    </row>
    <row r="52" spans="120:125" x14ac:dyDescent="0.15"/>
    <row r="53" spans="120:125" x14ac:dyDescent="0.15"/>
    <row r="54" spans="120:125" x14ac:dyDescent="0.15">
      <c r="DU54" s="80"/>
    </row>
    <row r="55" spans="120:125" x14ac:dyDescent="0.15"/>
    <row r="56" spans="120:125" x14ac:dyDescent="0.15"/>
    <row r="57" spans="120:125" x14ac:dyDescent="0.15"/>
    <row r="58" spans="120:125" x14ac:dyDescent="0.15">
      <c r="DU58" s="80"/>
    </row>
    <row r="59" spans="120:125" x14ac:dyDescent="0.15"/>
    <row r="60" spans="120:125" x14ac:dyDescent="0.15"/>
    <row r="61" spans="120:125" x14ac:dyDescent="0.15"/>
    <row r="62" spans="120:125" x14ac:dyDescent="0.15"/>
    <row r="63" spans="120:125" x14ac:dyDescent="0.15">
      <c r="DU63" s="80"/>
    </row>
    <row r="64" spans="120:125" x14ac:dyDescent="0.15">
      <c r="DT64" s="80"/>
      <c r="DU64" s="80"/>
    </row>
    <row r="65" spans="123:125" x14ac:dyDescent="0.15"/>
    <row r="66" spans="123:125" x14ac:dyDescent="0.15"/>
    <row r="67" spans="123:125" x14ac:dyDescent="0.15"/>
    <row r="68" spans="123:125" x14ac:dyDescent="0.15"/>
    <row r="69" spans="123:125" x14ac:dyDescent="0.15">
      <c r="DS69" s="80"/>
      <c r="DT69" s="80"/>
      <c r="DU69" s="8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0"/>
    </row>
    <row r="83" spans="116:125" x14ac:dyDescent="0.15">
      <c r="DM83" s="80"/>
      <c r="DN83" s="80"/>
      <c r="DO83" s="80"/>
      <c r="DP83" s="80"/>
      <c r="DQ83" s="80"/>
      <c r="DR83" s="80"/>
      <c r="DS83" s="80"/>
      <c r="DT83" s="80"/>
      <c r="DU83" s="80"/>
    </row>
    <row r="84" spans="116:125" x14ac:dyDescent="0.15"/>
    <row r="85" spans="116:125" x14ac:dyDescent="0.15"/>
    <row r="86" spans="116:125" x14ac:dyDescent="0.15"/>
    <row r="87" spans="116:125" x14ac:dyDescent="0.15"/>
    <row r="88" spans="116:125" x14ac:dyDescent="0.15">
      <c r="DU88" s="8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0"/>
      <c r="DT94" s="80"/>
      <c r="DU94" s="80"/>
    </row>
    <row r="95" spans="116:125" ht="13.5" customHeight="1" x14ac:dyDescent="0.15">
      <c r="DU95" s="8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0"/>
    </row>
    <row r="102" spans="124:125" ht="13.5" customHeight="1" x14ac:dyDescent="0.15"/>
    <row r="103" spans="124:125" ht="13.5" customHeight="1" x14ac:dyDescent="0.15"/>
    <row r="104" spans="124:125" ht="13.5" customHeight="1" x14ac:dyDescent="0.15">
      <c r="DT104" s="80"/>
      <c r="DU104" s="8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0" t="s">
        <v>102</v>
      </c>
    </row>
    <row r="121" spans="125:125" ht="13.5" hidden="1" customHeight="1" x14ac:dyDescent="0.15">
      <c r="DU121" s="80"/>
    </row>
  </sheetData>
  <sheetProtection algorithmName="SHA-512" hashValue="kzHj7Ki/swa4PGEtht/8YkAuP44/raL3moB4J2BSjRkARc7VRr31QuQ0EM9PBgsvsulvhe5ospepoiyS+NuIyQ==" saltValue="psQhuq7L6kHc06PveLrRS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9" customWidth="1"/>
    <col min="126" max="142" width="0" style="80" hidden="1" customWidth="1"/>
    <col min="143" max="143" width="9" style="80" hidden="1" customWidth="1"/>
    <col min="144" max="16384" width="9" style="80" hidden="1"/>
  </cols>
  <sheetData>
    <row r="1" spans="1:125" ht="13.5"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1:125" x14ac:dyDescent="0.15">
      <c r="B2" s="80"/>
      <c r="T2" s="80"/>
    </row>
    <row r="3" spans="1:125" x14ac:dyDescent="0.1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0"/>
      <c r="G33" s="80"/>
      <c r="I33" s="80"/>
    </row>
    <row r="34" spans="2:125" x14ac:dyDescent="0.15">
      <c r="C34" s="80"/>
      <c r="P34" s="80"/>
      <c r="R34" s="80"/>
      <c r="U34" s="80"/>
    </row>
    <row r="35" spans="2:125" x14ac:dyDescent="0.15">
      <c r="D35" s="80"/>
      <c r="E35" s="80"/>
      <c r="T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2:125" x14ac:dyDescent="0.15">
      <c r="F36" s="80"/>
      <c r="H36" s="80"/>
      <c r="J36" s="80"/>
      <c r="K36" s="80"/>
      <c r="L36" s="80"/>
      <c r="M36" s="80"/>
      <c r="N36" s="80"/>
      <c r="O36" s="80"/>
      <c r="Q36" s="80"/>
      <c r="S36" s="80"/>
      <c r="V36" s="80"/>
    </row>
    <row r="37" spans="2:125" x14ac:dyDescent="0.15"/>
    <row r="38" spans="2:125" x14ac:dyDescent="0.15"/>
    <row r="39" spans="2:125" x14ac:dyDescent="0.15"/>
    <row r="40" spans="2:125" x14ac:dyDescent="0.15">
      <c r="U40" s="80"/>
    </row>
    <row r="41" spans="2:125" x14ac:dyDescent="0.15">
      <c r="R41" s="80"/>
    </row>
    <row r="42" spans="2:125" x14ac:dyDescent="0.15">
      <c r="T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2:125" x14ac:dyDescent="0.15">
      <c r="Q43" s="80"/>
      <c r="S43" s="80"/>
      <c r="V43" s="8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9" t="s">
        <v>102</v>
      </c>
    </row>
  </sheetData>
  <sheetProtection algorithmName="SHA-512" hashValue="6X8QHzUdoq4H2GUn2V6wzvlVoLCgAsLXP6/LgcLdsF/pSRdBEpWXXpYBQyvHFl/Lgq37LF9UHYlY8hCXQUHR6Q==" saltValue="KdiXRLmaN4yeAf57Zldot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7" customWidth="1"/>
    <col min="2" max="16" width="14.625" style="47" customWidth="1"/>
    <col min="17" max="17" width="0" style="47" hidden="1" customWidth="1"/>
    <col min="18" max="16384"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7"/>
      <c r="C45" s="87"/>
      <c r="D45" s="87"/>
      <c r="E45" s="87"/>
      <c r="F45" s="87"/>
      <c r="G45" s="87"/>
      <c r="H45" s="87"/>
      <c r="I45" s="87"/>
      <c r="J45" s="182" t="s">
        <v>2</v>
      </c>
    </row>
    <row r="46" spans="2:10" ht="29.25" customHeight="1" x14ac:dyDescent="0.2">
      <c r="B46" s="168" t="s">
        <v>5</v>
      </c>
      <c r="C46" s="172"/>
      <c r="D46" s="172"/>
      <c r="E46" s="173" t="s">
        <v>14</v>
      </c>
      <c r="F46" s="174" t="s">
        <v>335</v>
      </c>
      <c r="G46" s="178" t="s">
        <v>451</v>
      </c>
      <c r="H46" s="178" t="s">
        <v>530</v>
      </c>
      <c r="I46" s="178" t="s">
        <v>531</v>
      </c>
      <c r="J46" s="183" t="s">
        <v>532</v>
      </c>
    </row>
    <row r="47" spans="2:10" ht="57.75" customHeight="1" x14ac:dyDescent="0.15">
      <c r="B47" s="169"/>
      <c r="C47" s="1023" t="s">
        <v>3</v>
      </c>
      <c r="D47" s="1023"/>
      <c r="E47" s="1024"/>
      <c r="F47" s="175">
        <v>20.69</v>
      </c>
      <c r="G47" s="179">
        <v>20.39</v>
      </c>
      <c r="H47" s="179">
        <v>20.149999999999999</v>
      </c>
      <c r="I47" s="179">
        <v>20.73</v>
      </c>
      <c r="J47" s="184">
        <v>18.7</v>
      </c>
    </row>
    <row r="48" spans="2:10" ht="57.75" customHeight="1" x14ac:dyDescent="0.15">
      <c r="B48" s="170"/>
      <c r="C48" s="1025" t="s">
        <v>9</v>
      </c>
      <c r="D48" s="1025"/>
      <c r="E48" s="1026"/>
      <c r="F48" s="176">
        <v>2.92</v>
      </c>
      <c r="G48" s="180">
        <v>3.66</v>
      </c>
      <c r="H48" s="180">
        <v>2.88</v>
      </c>
      <c r="I48" s="180">
        <v>2.38</v>
      </c>
      <c r="J48" s="185">
        <v>4.58</v>
      </c>
    </row>
    <row r="49" spans="2:10" ht="57.75" customHeight="1" x14ac:dyDescent="0.15">
      <c r="B49" s="171"/>
      <c r="C49" s="1027" t="s">
        <v>13</v>
      </c>
      <c r="D49" s="1027"/>
      <c r="E49" s="1028"/>
      <c r="F49" s="177" t="s">
        <v>387</v>
      </c>
      <c r="G49" s="181">
        <v>0.41</v>
      </c>
      <c r="H49" s="181" t="s">
        <v>533</v>
      </c>
      <c r="I49" s="181">
        <v>0.08</v>
      </c>
      <c r="J49" s="186">
        <v>1</v>
      </c>
    </row>
    <row r="50" spans="2:10" ht="13.5" customHeight="1" x14ac:dyDescent="0.15"/>
  </sheetData>
  <sheetProtection algorithmName="SHA-512" hashValue="pZZcdRmn1ZMcbjd+gOfQ9Rs4hTgCpd+RfR5bd93hBCgEd6GP0P310/ZurFF9EUG0eo7IOEczg+7bn3U7SJFocQ==" saltValue="3FdpyBqk8x950Ai9ddzW+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47" customWidth="1"/>
    <col min="2" max="2" width="11" style="47" customWidth="1"/>
    <col min="3" max="3" width="17" style="47" customWidth="1"/>
    <col min="4" max="5" width="16.625" style="47" customWidth="1"/>
    <col min="6" max="15" width="15" style="47" customWidth="1"/>
    <col min="16" max="16" width="24" style="47" customWidth="1"/>
    <col min="17" max="17" width="0" style="47" hidden="1" customWidth="1"/>
    <col min="18" max="16384" width="0" style="47" hidden="1"/>
  </cols>
  <sheetData>
    <row r="1" spans="1:16" ht="16.5" customHeight="1" x14ac:dyDescent="0.15">
      <c r="A1" s="187"/>
      <c r="B1" s="187"/>
      <c r="C1" s="187"/>
      <c r="D1" s="187"/>
      <c r="E1" s="187"/>
      <c r="F1" s="187"/>
      <c r="G1" s="187"/>
      <c r="H1" s="187"/>
      <c r="I1" s="187"/>
      <c r="J1" s="187"/>
      <c r="K1" s="187"/>
      <c r="L1" s="187"/>
      <c r="M1" s="187"/>
      <c r="N1" s="187"/>
      <c r="O1" s="187"/>
      <c r="P1" s="187"/>
    </row>
    <row r="2" spans="1:16" ht="16.5" customHeight="1" x14ac:dyDescent="0.15">
      <c r="A2" s="187"/>
      <c r="B2" s="187"/>
      <c r="C2" s="187"/>
      <c r="D2" s="187"/>
      <c r="E2" s="187"/>
      <c r="F2" s="187"/>
      <c r="G2" s="187"/>
      <c r="H2" s="187"/>
      <c r="I2" s="187"/>
      <c r="J2" s="187"/>
      <c r="K2" s="187"/>
      <c r="L2" s="187"/>
      <c r="M2" s="187"/>
      <c r="N2" s="187"/>
      <c r="O2" s="187"/>
      <c r="P2" s="187"/>
    </row>
    <row r="3" spans="1:16" ht="16.5" customHeight="1" x14ac:dyDescent="0.15">
      <c r="A3" s="187"/>
      <c r="B3" s="187"/>
      <c r="C3" s="187"/>
      <c r="D3" s="187"/>
      <c r="E3" s="187"/>
      <c r="F3" s="187"/>
      <c r="G3" s="187"/>
      <c r="H3" s="187"/>
      <c r="I3" s="187"/>
      <c r="J3" s="187"/>
      <c r="K3" s="187"/>
      <c r="L3" s="187"/>
      <c r="M3" s="187"/>
      <c r="N3" s="187"/>
      <c r="O3" s="187"/>
      <c r="P3" s="187"/>
    </row>
    <row r="4" spans="1:16" ht="16.5" customHeight="1" x14ac:dyDescent="0.15">
      <c r="A4" s="187"/>
      <c r="B4" s="187"/>
      <c r="C4" s="187"/>
      <c r="D4" s="187"/>
      <c r="E4" s="187"/>
      <c r="F4" s="187"/>
      <c r="G4" s="187"/>
      <c r="H4" s="187"/>
      <c r="I4" s="187"/>
      <c r="J4" s="187"/>
      <c r="K4" s="187"/>
      <c r="L4" s="187"/>
      <c r="M4" s="187"/>
      <c r="N4" s="187"/>
      <c r="O4" s="187"/>
      <c r="P4" s="187"/>
    </row>
    <row r="5" spans="1:16" ht="16.5" customHeight="1" x14ac:dyDescent="0.15">
      <c r="A5" s="187"/>
      <c r="B5" s="187"/>
      <c r="C5" s="187"/>
      <c r="D5" s="187"/>
      <c r="E5" s="187"/>
      <c r="F5" s="187"/>
      <c r="G5" s="187"/>
      <c r="H5" s="187"/>
      <c r="I5" s="187"/>
      <c r="J5" s="187"/>
      <c r="K5" s="187"/>
      <c r="L5" s="187"/>
      <c r="M5" s="187"/>
      <c r="N5" s="187"/>
      <c r="O5" s="187"/>
      <c r="P5" s="187"/>
    </row>
    <row r="6" spans="1:16" ht="16.5" customHeight="1" x14ac:dyDescent="0.15">
      <c r="A6" s="187"/>
      <c r="B6" s="187"/>
      <c r="C6" s="187"/>
      <c r="D6" s="187"/>
      <c r="E6" s="187"/>
      <c r="F6" s="187"/>
      <c r="G6" s="187"/>
      <c r="H6" s="187"/>
      <c r="I6" s="187"/>
      <c r="J6" s="187"/>
      <c r="K6" s="187"/>
      <c r="L6" s="187"/>
      <c r="M6" s="187"/>
      <c r="N6" s="187"/>
      <c r="O6" s="187"/>
      <c r="P6" s="187"/>
    </row>
    <row r="7" spans="1:16" ht="16.5" customHeight="1" x14ac:dyDescent="0.15">
      <c r="A7" s="187"/>
      <c r="B7" s="187"/>
      <c r="C7" s="187"/>
      <c r="D7" s="187"/>
      <c r="E7" s="187"/>
      <c r="F7" s="187"/>
      <c r="G7" s="187"/>
      <c r="H7" s="187"/>
      <c r="I7" s="187"/>
      <c r="J7" s="187"/>
      <c r="K7" s="187"/>
      <c r="L7" s="187"/>
      <c r="M7" s="187"/>
      <c r="N7" s="187"/>
      <c r="O7" s="187"/>
      <c r="P7" s="187"/>
    </row>
    <row r="8" spans="1:16" ht="16.5" customHeight="1" x14ac:dyDescent="0.15">
      <c r="A8" s="187"/>
      <c r="B8" s="187"/>
      <c r="C8" s="187"/>
      <c r="D8" s="187"/>
      <c r="E8" s="187"/>
      <c r="F8" s="187"/>
      <c r="G8" s="187"/>
      <c r="H8" s="187"/>
      <c r="I8" s="187"/>
      <c r="J8" s="187"/>
      <c r="K8" s="187"/>
      <c r="L8" s="187"/>
      <c r="M8" s="187"/>
      <c r="N8" s="187"/>
      <c r="O8" s="187"/>
      <c r="P8" s="187"/>
    </row>
    <row r="9" spans="1:16" ht="16.5" customHeight="1" x14ac:dyDescent="0.15">
      <c r="A9" s="187"/>
      <c r="B9" s="187"/>
      <c r="C9" s="187"/>
      <c r="D9" s="187"/>
      <c r="E9" s="187"/>
      <c r="F9" s="187"/>
      <c r="G9" s="187"/>
      <c r="H9" s="187"/>
      <c r="I9" s="187"/>
      <c r="J9" s="187"/>
      <c r="K9" s="187"/>
      <c r="L9" s="187"/>
      <c r="M9" s="187"/>
      <c r="N9" s="187"/>
      <c r="O9" s="187"/>
      <c r="P9" s="187"/>
    </row>
    <row r="10" spans="1:16" ht="16.5" customHeight="1" x14ac:dyDescent="0.15">
      <c r="A10" s="187"/>
      <c r="B10" s="187"/>
      <c r="C10" s="187"/>
      <c r="D10" s="187"/>
      <c r="E10" s="187"/>
      <c r="F10" s="187"/>
      <c r="G10" s="187"/>
      <c r="H10" s="187"/>
      <c r="I10" s="187"/>
      <c r="J10" s="187"/>
      <c r="K10" s="187"/>
      <c r="L10" s="187"/>
      <c r="M10" s="187"/>
      <c r="N10" s="187"/>
      <c r="O10" s="187"/>
      <c r="P10" s="187"/>
    </row>
    <row r="11" spans="1:16" ht="16.5" customHeight="1" x14ac:dyDescent="0.15">
      <c r="A11" s="187"/>
      <c r="B11" s="187"/>
      <c r="C11" s="187"/>
      <c r="D11" s="187"/>
      <c r="E11" s="187"/>
      <c r="F11" s="187"/>
      <c r="G11" s="187"/>
      <c r="H11" s="187"/>
      <c r="I11" s="187"/>
      <c r="J11" s="187"/>
      <c r="K11" s="187"/>
      <c r="L11" s="187"/>
      <c r="M11" s="187"/>
      <c r="N11" s="187"/>
      <c r="O11" s="187"/>
      <c r="P11" s="187"/>
    </row>
    <row r="12" spans="1:16" ht="16.5" customHeight="1" x14ac:dyDescent="0.15">
      <c r="A12" s="187"/>
      <c r="B12" s="187"/>
      <c r="C12" s="187"/>
      <c r="D12" s="187"/>
      <c r="E12" s="187"/>
      <c r="F12" s="187"/>
      <c r="G12" s="187"/>
      <c r="H12" s="187"/>
      <c r="I12" s="187"/>
      <c r="J12" s="187"/>
      <c r="K12" s="187"/>
      <c r="L12" s="187"/>
      <c r="M12" s="187"/>
      <c r="N12" s="187"/>
      <c r="O12" s="187"/>
      <c r="P12" s="187"/>
    </row>
    <row r="13" spans="1:16" ht="16.5" customHeight="1" x14ac:dyDescent="0.15">
      <c r="A13" s="187"/>
      <c r="B13" s="187"/>
      <c r="C13" s="187"/>
      <c r="D13" s="187"/>
      <c r="E13" s="187"/>
      <c r="F13" s="187"/>
      <c r="G13" s="187"/>
      <c r="H13" s="187"/>
      <c r="I13" s="187"/>
      <c r="J13" s="187"/>
      <c r="K13" s="187"/>
      <c r="L13" s="187"/>
      <c r="M13" s="187"/>
      <c r="N13" s="187"/>
      <c r="O13" s="187"/>
      <c r="P13" s="187"/>
    </row>
    <row r="14" spans="1:16" ht="16.5" customHeight="1" x14ac:dyDescent="0.15">
      <c r="A14" s="187"/>
      <c r="B14" s="187"/>
      <c r="C14" s="187"/>
      <c r="D14" s="187"/>
      <c r="E14" s="187"/>
      <c r="F14" s="187"/>
      <c r="G14" s="187"/>
      <c r="H14" s="187"/>
      <c r="I14" s="187"/>
      <c r="J14" s="187"/>
      <c r="K14" s="187"/>
      <c r="L14" s="187"/>
      <c r="M14" s="187"/>
      <c r="N14" s="187"/>
      <c r="O14" s="187"/>
      <c r="P14" s="187"/>
    </row>
    <row r="15" spans="1:16" ht="16.5" customHeight="1" x14ac:dyDescent="0.15">
      <c r="A15" s="187"/>
      <c r="B15" s="187"/>
      <c r="C15" s="187"/>
      <c r="D15" s="187"/>
      <c r="E15" s="187"/>
      <c r="F15" s="187"/>
      <c r="G15" s="187"/>
      <c r="H15" s="187"/>
      <c r="I15" s="187"/>
      <c r="J15" s="187"/>
      <c r="K15" s="187"/>
      <c r="L15" s="187"/>
      <c r="M15" s="187"/>
      <c r="N15" s="187"/>
      <c r="O15" s="187"/>
      <c r="P15" s="187"/>
    </row>
    <row r="16" spans="1:16" ht="16.5" customHeight="1" x14ac:dyDescent="0.15">
      <c r="A16" s="187"/>
      <c r="B16" s="187"/>
      <c r="C16" s="187"/>
      <c r="D16" s="187"/>
      <c r="E16" s="187"/>
      <c r="F16" s="187"/>
      <c r="G16" s="187"/>
      <c r="H16" s="187"/>
      <c r="I16" s="187"/>
      <c r="J16" s="187"/>
      <c r="K16" s="187"/>
      <c r="L16" s="187"/>
      <c r="M16" s="187"/>
      <c r="N16" s="187"/>
      <c r="O16" s="187"/>
      <c r="P16" s="187"/>
    </row>
    <row r="17" spans="1:16" ht="16.5" customHeight="1" x14ac:dyDescent="0.15">
      <c r="A17" s="187"/>
      <c r="B17" s="187"/>
      <c r="C17" s="187"/>
      <c r="D17" s="187"/>
      <c r="E17" s="187"/>
      <c r="F17" s="187"/>
      <c r="G17" s="187"/>
      <c r="H17" s="187"/>
      <c r="I17" s="187"/>
      <c r="J17" s="187"/>
      <c r="K17" s="187"/>
      <c r="L17" s="187"/>
      <c r="M17" s="187"/>
      <c r="N17" s="187"/>
      <c r="O17" s="187"/>
      <c r="P17" s="187"/>
    </row>
    <row r="18" spans="1:16" ht="16.5" customHeight="1" x14ac:dyDescent="0.15">
      <c r="A18" s="187"/>
      <c r="B18" s="187"/>
      <c r="C18" s="187"/>
      <c r="D18" s="187"/>
      <c r="E18" s="187"/>
      <c r="F18" s="187"/>
      <c r="G18" s="187"/>
      <c r="H18" s="187"/>
      <c r="I18" s="187"/>
      <c r="J18" s="187"/>
      <c r="K18" s="187"/>
      <c r="L18" s="187"/>
      <c r="M18" s="187"/>
      <c r="N18" s="187"/>
      <c r="O18" s="187"/>
      <c r="P18" s="187"/>
    </row>
    <row r="19" spans="1:16" ht="16.5" customHeight="1" x14ac:dyDescent="0.15">
      <c r="A19" s="187"/>
      <c r="B19" s="187"/>
      <c r="C19" s="187"/>
      <c r="D19" s="187"/>
      <c r="E19" s="187"/>
      <c r="F19" s="187"/>
      <c r="G19" s="187"/>
      <c r="H19" s="187"/>
      <c r="I19" s="187"/>
      <c r="J19" s="187"/>
      <c r="K19" s="187"/>
      <c r="L19" s="187"/>
      <c r="M19" s="187"/>
      <c r="N19" s="187"/>
      <c r="O19" s="187"/>
      <c r="P19" s="187"/>
    </row>
    <row r="20" spans="1:16" ht="16.5" customHeight="1" x14ac:dyDescent="0.15">
      <c r="A20" s="187"/>
      <c r="B20" s="187"/>
      <c r="C20" s="187"/>
      <c r="D20" s="187"/>
      <c r="E20" s="187"/>
      <c r="F20" s="187"/>
      <c r="G20" s="187"/>
      <c r="H20" s="187"/>
      <c r="I20" s="187"/>
      <c r="J20" s="187"/>
      <c r="K20" s="187"/>
      <c r="L20" s="187"/>
      <c r="M20" s="187"/>
      <c r="N20" s="187"/>
      <c r="O20" s="187"/>
      <c r="P20" s="187"/>
    </row>
    <row r="21" spans="1:16" ht="16.5" customHeight="1" x14ac:dyDescent="0.15">
      <c r="A21" s="187"/>
      <c r="B21" s="187"/>
      <c r="C21" s="187"/>
      <c r="D21" s="187"/>
      <c r="E21" s="187"/>
      <c r="F21" s="187"/>
      <c r="G21" s="187"/>
      <c r="H21" s="187"/>
      <c r="I21" s="187"/>
      <c r="J21" s="187"/>
      <c r="K21" s="187"/>
      <c r="L21" s="187"/>
      <c r="M21" s="187"/>
      <c r="N21" s="187"/>
      <c r="O21" s="187"/>
      <c r="P21" s="187"/>
    </row>
    <row r="22" spans="1:16" ht="16.5" customHeight="1" x14ac:dyDescent="0.15">
      <c r="A22" s="187"/>
      <c r="B22" s="187"/>
      <c r="C22" s="187"/>
      <c r="D22" s="187"/>
      <c r="E22" s="187"/>
      <c r="F22" s="187"/>
      <c r="G22" s="187"/>
      <c r="H22" s="187"/>
      <c r="I22" s="187"/>
      <c r="J22" s="187"/>
      <c r="K22" s="187"/>
      <c r="L22" s="187"/>
      <c r="M22" s="187"/>
      <c r="N22" s="187"/>
      <c r="O22" s="187"/>
      <c r="P22" s="187"/>
    </row>
    <row r="23" spans="1:16" ht="16.5" customHeight="1" x14ac:dyDescent="0.15">
      <c r="A23" s="187"/>
      <c r="B23" s="187"/>
      <c r="C23" s="187"/>
      <c r="D23" s="187"/>
      <c r="E23" s="187"/>
      <c r="F23" s="187"/>
      <c r="G23" s="187"/>
      <c r="H23" s="187"/>
      <c r="I23" s="187"/>
      <c r="J23" s="187"/>
      <c r="K23" s="187"/>
      <c r="L23" s="187"/>
      <c r="M23" s="187"/>
      <c r="N23" s="187"/>
      <c r="O23" s="187"/>
      <c r="P23" s="187"/>
    </row>
    <row r="24" spans="1:16" ht="16.5" customHeight="1" x14ac:dyDescent="0.15">
      <c r="A24" s="187"/>
      <c r="B24" s="187"/>
      <c r="C24" s="187"/>
      <c r="D24" s="187"/>
      <c r="E24" s="187"/>
      <c r="F24" s="187"/>
      <c r="G24" s="187"/>
      <c r="H24" s="187"/>
      <c r="I24" s="187"/>
      <c r="J24" s="187"/>
      <c r="K24" s="187"/>
      <c r="L24" s="187"/>
      <c r="M24" s="187"/>
      <c r="N24" s="187"/>
      <c r="O24" s="187"/>
      <c r="P24" s="187"/>
    </row>
    <row r="25" spans="1:16" ht="16.5" customHeight="1" x14ac:dyDescent="0.15">
      <c r="A25" s="187"/>
      <c r="B25" s="187"/>
      <c r="C25" s="187"/>
      <c r="D25" s="187"/>
      <c r="E25" s="187"/>
      <c r="F25" s="187"/>
      <c r="G25" s="187"/>
      <c r="H25" s="187"/>
      <c r="I25" s="187"/>
      <c r="J25" s="187"/>
      <c r="K25" s="187"/>
      <c r="L25" s="187"/>
      <c r="M25" s="187"/>
      <c r="N25" s="187"/>
      <c r="O25" s="187"/>
      <c r="P25" s="187"/>
    </row>
    <row r="26" spans="1:16" ht="16.5" customHeight="1" x14ac:dyDescent="0.15">
      <c r="A26" s="187"/>
      <c r="B26" s="187"/>
      <c r="C26" s="187"/>
      <c r="D26" s="187"/>
      <c r="E26" s="187"/>
      <c r="F26" s="187"/>
      <c r="G26" s="187"/>
      <c r="H26" s="187"/>
      <c r="I26" s="187"/>
      <c r="J26" s="187"/>
      <c r="K26" s="187"/>
      <c r="L26" s="187"/>
      <c r="M26" s="187"/>
      <c r="N26" s="187"/>
      <c r="O26" s="187"/>
      <c r="P26" s="187"/>
    </row>
    <row r="27" spans="1:16" ht="16.5" customHeight="1" x14ac:dyDescent="0.15">
      <c r="A27" s="187"/>
      <c r="B27" s="187"/>
      <c r="C27" s="187"/>
      <c r="D27" s="187"/>
      <c r="E27" s="187"/>
      <c r="F27" s="187"/>
      <c r="G27" s="187"/>
      <c r="H27" s="187"/>
      <c r="I27" s="187"/>
      <c r="J27" s="187"/>
      <c r="K27" s="187"/>
      <c r="L27" s="187"/>
      <c r="M27" s="187"/>
      <c r="N27" s="187"/>
      <c r="O27" s="187"/>
      <c r="P27" s="187"/>
    </row>
    <row r="28" spans="1:16" ht="16.5" customHeight="1" x14ac:dyDescent="0.15">
      <c r="A28" s="187"/>
      <c r="B28" s="187"/>
      <c r="C28" s="187"/>
      <c r="D28" s="187"/>
      <c r="E28" s="187"/>
      <c r="F28" s="187"/>
      <c r="G28" s="187"/>
      <c r="H28" s="187"/>
      <c r="I28" s="187"/>
      <c r="J28" s="187"/>
      <c r="K28" s="187"/>
      <c r="L28" s="187"/>
      <c r="M28" s="187"/>
      <c r="N28" s="187"/>
      <c r="O28" s="187"/>
      <c r="P28" s="187"/>
    </row>
    <row r="29" spans="1:16" ht="16.5" customHeight="1" x14ac:dyDescent="0.15">
      <c r="A29" s="187"/>
      <c r="B29" s="187"/>
      <c r="C29" s="187"/>
      <c r="D29" s="187"/>
      <c r="E29" s="187"/>
      <c r="F29" s="187"/>
      <c r="G29" s="187"/>
      <c r="H29" s="187"/>
      <c r="I29" s="187"/>
      <c r="J29" s="187"/>
      <c r="K29" s="187"/>
      <c r="L29" s="187"/>
      <c r="M29" s="187"/>
      <c r="N29" s="187"/>
      <c r="O29" s="187"/>
      <c r="P29" s="187"/>
    </row>
    <row r="30" spans="1:16" ht="16.5" customHeight="1" x14ac:dyDescent="0.15">
      <c r="A30" s="187"/>
      <c r="B30" s="187"/>
      <c r="C30" s="187"/>
      <c r="D30" s="187"/>
      <c r="E30" s="187"/>
      <c r="F30" s="187"/>
      <c r="G30" s="187"/>
      <c r="H30" s="187"/>
      <c r="I30" s="187"/>
      <c r="J30" s="187"/>
      <c r="K30" s="187"/>
      <c r="L30" s="187"/>
      <c r="M30" s="187"/>
      <c r="N30" s="187"/>
      <c r="O30" s="187"/>
      <c r="P30" s="187"/>
    </row>
    <row r="31" spans="1:16" ht="16.5" customHeight="1" x14ac:dyDescent="0.15">
      <c r="A31" s="187"/>
      <c r="B31" s="187"/>
      <c r="C31" s="187"/>
      <c r="D31" s="187"/>
      <c r="E31" s="187"/>
      <c r="F31" s="187"/>
      <c r="G31" s="187"/>
      <c r="H31" s="187"/>
      <c r="I31" s="187"/>
      <c r="J31" s="187"/>
      <c r="K31" s="187"/>
      <c r="L31" s="187"/>
      <c r="M31" s="187"/>
      <c r="N31" s="187"/>
      <c r="O31" s="187"/>
      <c r="P31" s="187"/>
    </row>
    <row r="32" spans="1:16" ht="31.5" customHeight="1" x14ac:dyDescent="0.15">
      <c r="A32" s="187"/>
      <c r="B32" s="187"/>
      <c r="C32" s="187"/>
      <c r="D32" s="187"/>
      <c r="E32" s="187"/>
      <c r="F32" s="187"/>
      <c r="G32" s="187"/>
      <c r="H32" s="187"/>
      <c r="I32" s="187"/>
      <c r="J32" s="182" t="s">
        <v>2</v>
      </c>
      <c r="K32" s="187"/>
      <c r="L32" s="187"/>
      <c r="M32" s="187"/>
      <c r="N32" s="187"/>
      <c r="O32" s="187"/>
      <c r="P32" s="187"/>
    </row>
    <row r="33" spans="1:16" ht="39" customHeight="1" x14ac:dyDescent="0.2">
      <c r="A33" s="187"/>
      <c r="B33" s="188" t="s">
        <v>11</v>
      </c>
      <c r="C33" s="194"/>
      <c r="D33" s="194"/>
      <c r="E33" s="196" t="s">
        <v>14</v>
      </c>
      <c r="F33" s="197" t="s">
        <v>335</v>
      </c>
      <c r="G33" s="201" t="s">
        <v>451</v>
      </c>
      <c r="H33" s="201" t="s">
        <v>530</v>
      </c>
      <c r="I33" s="201" t="s">
        <v>531</v>
      </c>
      <c r="J33" s="205" t="s">
        <v>532</v>
      </c>
      <c r="K33" s="187"/>
      <c r="L33" s="187"/>
      <c r="M33" s="187"/>
      <c r="N33" s="187"/>
      <c r="O33" s="187"/>
      <c r="P33" s="187"/>
    </row>
    <row r="34" spans="1:16" ht="39" customHeight="1" x14ac:dyDescent="0.15">
      <c r="A34" s="187"/>
      <c r="B34" s="189"/>
      <c r="C34" s="1029" t="s">
        <v>266</v>
      </c>
      <c r="D34" s="1029"/>
      <c r="E34" s="1030"/>
      <c r="F34" s="198">
        <v>2.91</v>
      </c>
      <c r="G34" s="202">
        <v>3.65</v>
      </c>
      <c r="H34" s="202">
        <v>2.87</v>
      </c>
      <c r="I34" s="202">
        <v>2.37</v>
      </c>
      <c r="J34" s="206">
        <v>4.57</v>
      </c>
      <c r="K34" s="187"/>
      <c r="L34" s="187"/>
      <c r="M34" s="187"/>
      <c r="N34" s="187"/>
      <c r="O34" s="187"/>
      <c r="P34" s="187"/>
    </row>
    <row r="35" spans="1:16" ht="39" customHeight="1" x14ac:dyDescent="0.15">
      <c r="A35" s="187"/>
      <c r="B35" s="190"/>
      <c r="C35" s="1031" t="s">
        <v>27</v>
      </c>
      <c r="D35" s="1031"/>
      <c r="E35" s="1032"/>
      <c r="F35" s="199">
        <v>0.37</v>
      </c>
      <c r="G35" s="203">
        <v>1.41</v>
      </c>
      <c r="H35" s="203">
        <v>2.04</v>
      </c>
      <c r="I35" s="203">
        <v>2.88</v>
      </c>
      <c r="J35" s="207">
        <v>1.9</v>
      </c>
      <c r="K35" s="187"/>
      <c r="L35" s="187"/>
      <c r="M35" s="187"/>
      <c r="N35" s="187"/>
      <c r="O35" s="187"/>
      <c r="P35" s="187"/>
    </row>
    <row r="36" spans="1:16" ht="39" customHeight="1" x14ac:dyDescent="0.15">
      <c r="A36" s="187"/>
      <c r="B36" s="190"/>
      <c r="C36" s="1031" t="s">
        <v>244</v>
      </c>
      <c r="D36" s="1031"/>
      <c r="E36" s="1032"/>
      <c r="F36" s="199">
        <v>2.87</v>
      </c>
      <c r="G36" s="203">
        <v>3.03</v>
      </c>
      <c r="H36" s="203">
        <v>1.1200000000000001</v>
      </c>
      <c r="I36" s="203">
        <v>0.92</v>
      </c>
      <c r="J36" s="207">
        <v>1.48</v>
      </c>
      <c r="K36" s="187"/>
      <c r="L36" s="187"/>
      <c r="M36" s="187"/>
      <c r="N36" s="187"/>
      <c r="O36" s="187"/>
      <c r="P36" s="187"/>
    </row>
    <row r="37" spans="1:16" ht="39" customHeight="1" x14ac:dyDescent="0.15">
      <c r="A37" s="187"/>
      <c r="B37" s="190"/>
      <c r="C37" s="1031" t="s">
        <v>51</v>
      </c>
      <c r="D37" s="1031"/>
      <c r="E37" s="1032"/>
      <c r="F37" s="199">
        <v>0.01</v>
      </c>
      <c r="G37" s="203">
        <v>0.01</v>
      </c>
      <c r="H37" s="203">
        <v>0.01</v>
      </c>
      <c r="I37" s="203">
        <v>0.01</v>
      </c>
      <c r="J37" s="207">
        <v>0.01</v>
      </c>
      <c r="K37" s="187"/>
      <c r="L37" s="187"/>
      <c r="M37" s="187"/>
      <c r="N37" s="187"/>
      <c r="O37" s="187"/>
      <c r="P37" s="187"/>
    </row>
    <row r="38" spans="1:16" ht="39" customHeight="1" x14ac:dyDescent="0.15">
      <c r="A38" s="187"/>
      <c r="B38" s="190"/>
      <c r="C38" s="1031" t="s">
        <v>231</v>
      </c>
      <c r="D38" s="1031"/>
      <c r="E38" s="1032"/>
      <c r="F38" s="199">
        <v>0</v>
      </c>
      <c r="G38" s="203">
        <v>0</v>
      </c>
      <c r="H38" s="203">
        <v>0</v>
      </c>
      <c r="I38" s="203">
        <v>0</v>
      </c>
      <c r="J38" s="207">
        <v>0</v>
      </c>
      <c r="K38" s="187"/>
      <c r="L38" s="187"/>
      <c r="M38" s="187"/>
      <c r="N38" s="187"/>
      <c r="O38" s="187"/>
      <c r="P38" s="187"/>
    </row>
    <row r="39" spans="1:16" ht="39" customHeight="1" x14ac:dyDescent="0.15">
      <c r="A39" s="187"/>
      <c r="B39" s="190"/>
      <c r="C39" s="1031"/>
      <c r="D39" s="1031"/>
      <c r="E39" s="1032"/>
      <c r="F39" s="199"/>
      <c r="G39" s="203"/>
      <c r="H39" s="203"/>
      <c r="I39" s="203"/>
      <c r="J39" s="207"/>
      <c r="K39" s="187"/>
      <c r="L39" s="187"/>
      <c r="M39" s="187"/>
      <c r="N39" s="187"/>
      <c r="O39" s="187"/>
      <c r="P39" s="187"/>
    </row>
    <row r="40" spans="1:16" ht="39" customHeight="1" x14ac:dyDescent="0.15">
      <c r="A40" s="187"/>
      <c r="B40" s="190"/>
      <c r="C40" s="1031"/>
      <c r="D40" s="1031"/>
      <c r="E40" s="1032"/>
      <c r="F40" s="199"/>
      <c r="G40" s="203"/>
      <c r="H40" s="203"/>
      <c r="I40" s="203"/>
      <c r="J40" s="207"/>
      <c r="K40" s="187"/>
      <c r="L40" s="187"/>
      <c r="M40" s="187"/>
      <c r="N40" s="187"/>
      <c r="O40" s="187"/>
      <c r="P40" s="187"/>
    </row>
    <row r="41" spans="1:16" ht="39" customHeight="1" x14ac:dyDescent="0.15">
      <c r="A41" s="187"/>
      <c r="B41" s="190"/>
      <c r="C41" s="1031"/>
      <c r="D41" s="1031"/>
      <c r="E41" s="1032"/>
      <c r="F41" s="199"/>
      <c r="G41" s="203"/>
      <c r="H41" s="203"/>
      <c r="I41" s="203"/>
      <c r="J41" s="207"/>
      <c r="K41" s="187"/>
      <c r="L41" s="187"/>
      <c r="M41" s="187"/>
      <c r="N41" s="187"/>
      <c r="O41" s="187"/>
      <c r="P41" s="187"/>
    </row>
    <row r="42" spans="1:16" ht="39" customHeight="1" x14ac:dyDescent="0.15">
      <c r="A42" s="187"/>
      <c r="B42" s="191"/>
      <c r="C42" s="1031" t="s">
        <v>534</v>
      </c>
      <c r="D42" s="1031"/>
      <c r="E42" s="1032"/>
      <c r="F42" s="199" t="s">
        <v>203</v>
      </c>
      <c r="G42" s="203" t="s">
        <v>203</v>
      </c>
      <c r="H42" s="203" t="s">
        <v>203</v>
      </c>
      <c r="I42" s="203" t="s">
        <v>203</v>
      </c>
      <c r="J42" s="207" t="s">
        <v>203</v>
      </c>
      <c r="K42" s="187"/>
      <c r="L42" s="187"/>
      <c r="M42" s="187"/>
      <c r="N42" s="187"/>
      <c r="O42" s="187"/>
      <c r="P42" s="187"/>
    </row>
    <row r="43" spans="1:16" ht="39" customHeight="1" x14ac:dyDescent="0.15">
      <c r="A43" s="187"/>
      <c r="B43" s="192"/>
      <c r="C43" s="1033" t="s">
        <v>492</v>
      </c>
      <c r="D43" s="1033"/>
      <c r="E43" s="1034"/>
      <c r="F43" s="200" t="s">
        <v>203</v>
      </c>
      <c r="G43" s="204" t="s">
        <v>203</v>
      </c>
      <c r="H43" s="204" t="s">
        <v>203</v>
      </c>
      <c r="I43" s="204" t="s">
        <v>203</v>
      </c>
      <c r="J43" s="208" t="s">
        <v>203</v>
      </c>
      <c r="K43" s="187"/>
      <c r="L43" s="187"/>
      <c r="M43" s="187"/>
      <c r="N43" s="187"/>
      <c r="O43" s="187"/>
      <c r="P43" s="187"/>
    </row>
    <row r="44" spans="1:16" ht="39" customHeight="1" x14ac:dyDescent="0.15">
      <c r="A44" s="187"/>
      <c r="B44" s="193" t="s">
        <v>18</v>
      </c>
      <c r="C44" s="195"/>
      <c r="D44" s="195"/>
      <c r="E44" s="195"/>
      <c r="F44" s="187"/>
      <c r="G44" s="187"/>
      <c r="H44" s="187"/>
      <c r="I44" s="187"/>
      <c r="J44" s="187"/>
      <c r="K44" s="187"/>
      <c r="L44" s="187"/>
      <c r="M44" s="187"/>
      <c r="N44" s="187"/>
      <c r="O44" s="187"/>
      <c r="P44" s="187"/>
    </row>
    <row r="45" spans="1:16" ht="18" customHeight="1" x14ac:dyDescent="0.15">
      <c r="A45" s="187"/>
      <c r="B45" s="187"/>
      <c r="C45" s="187"/>
      <c r="D45" s="187"/>
      <c r="E45" s="187"/>
      <c r="F45" s="187"/>
      <c r="G45" s="187"/>
      <c r="H45" s="187"/>
      <c r="I45" s="187"/>
      <c r="J45" s="187"/>
      <c r="K45" s="187"/>
      <c r="L45" s="187"/>
      <c r="M45" s="187"/>
      <c r="N45" s="187"/>
      <c r="O45" s="187"/>
      <c r="P45" s="187"/>
    </row>
  </sheetData>
  <sheetProtection algorithmName="SHA-512" hashValue="dBuxicVejFmOWGftW52b1qzL6HEawKuYGuIJe26y9Gq35tWcJte9iTd4lQHh3Gn2XzlXgtVKLP56OKFdIWnYFA==" saltValue="E1hASCrXtkjwXzgfOjG67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22" width="0" style="47" hidden="1" customWidth="1"/>
    <col min="23" max="16384" width="0" style="47" hidden="1"/>
  </cols>
  <sheetData>
    <row r="1" spans="1:21" ht="13.5" customHeight="1" x14ac:dyDescent="0.15">
      <c r="A1" s="87"/>
      <c r="B1" s="87"/>
      <c r="C1" s="87"/>
      <c r="D1" s="87"/>
      <c r="E1" s="87"/>
      <c r="F1" s="87"/>
      <c r="G1" s="87"/>
      <c r="H1" s="87"/>
      <c r="I1" s="87"/>
      <c r="J1" s="87"/>
      <c r="K1" s="87"/>
      <c r="L1" s="87"/>
      <c r="M1" s="87"/>
      <c r="N1" s="87"/>
      <c r="O1" s="87"/>
      <c r="P1" s="87"/>
      <c r="Q1" s="87"/>
      <c r="R1" s="87"/>
      <c r="S1" s="87"/>
      <c r="T1" s="87"/>
      <c r="U1" s="87"/>
    </row>
    <row r="2" spans="1:21" ht="13.5" customHeight="1" x14ac:dyDescent="0.15">
      <c r="A2" s="87"/>
      <c r="B2" s="87"/>
      <c r="C2" s="87"/>
      <c r="D2" s="87"/>
      <c r="E2" s="87"/>
      <c r="F2" s="87"/>
      <c r="G2" s="87"/>
      <c r="H2" s="87"/>
      <c r="I2" s="87"/>
      <c r="J2" s="87"/>
      <c r="K2" s="87"/>
      <c r="L2" s="87"/>
      <c r="M2" s="87"/>
      <c r="N2" s="87"/>
      <c r="O2" s="87"/>
      <c r="P2" s="87"/>
      <c r="Q2" s="87"/>
      <c r="R2" s="87"/>
      <c r="S2" s="87"/>
      <c r="T2" s="87"/>
      <c r="U2" s="87"/>
    </row>
    <row r="3" spans="1:21" ht="13.5" customHeight="1" x14ac:dyDescent="0.15">
      <c r="A3" s="87"/>
      <c r="B3" s="87"/>
      <c r="C3" s="87"/>
      <c r="D3" s="87"/>
      <c r="E3" s="87"/>
      <c r="F3" s="87"/>
      <c r="G3" s="87"/>
      <c r="H3" s="87"/>
      <c r="I3" s="87"/>
      <c r="J3" s="87"/>
      <c r="K3" s="87"/>
      <c r="L3" s="87"/>
      <c r="M3" s="87"/>
      <c r="N3" s="87"/>
      <c r="O3" s="87"/>
      <c r="P3" s="87"/>
      <c r="Q3" s="87"/>
      <c r="R3" s="87"/>
      <c r="S3" s="87"/>
      <c r="T3" s="87"/>
      <c r="U3" s="87"/>
    </row>
    <row r="4" spans="1:21" ht="13.5" customHeight="1" x14ac:dyDescent="0.15">
      <c r="A4" s="87"/>
      <c r="B4" s="87"/>
      <c r="C4" s="87"/>
      <c r="D4" s="87"/>
      <c r="E4" s="87"/>
      <c r="F4" s="87"/>
      <c r="G4" s="87"/>
      <c r="H4" s="87"/>
      <c r="I4" s="87"/>
      <c r="J4" s="87"/>
      <c r="K4" s="87"/>
      <c r="L4" s="87"/>
      <c r="M4" s="87"/>
      <c r="N4" s="87"/>
      <c r="O4" s="87"/>
      <c r="P4" s="87"/>
      <c r="Q4" s="87"/>
      <c r="R4" s="87"/>
      <c r="S4" s="87"/>
      <c r="T4" s="87"/>
      <c r="U4" s="87"/>
    </row>
    <row r="5" spans="1:21" ht="13.5" customHeight="1" x14ac:dyDescent="0.15">
      <c r="A5" s="87"/>
      <c r="B5" s="87"/>
      <c r="C5" s="87"/>
      <c r="D5" s="87"/>
      <c r="E5" s="87"/>
      <c r="F5" s="87"/>
      <c r="G5" s="87"/>
      <c r="H5" s="87"/>
      <c r="I5" s="87"/>
      <c r="J5" s="87"/>
      <c r="K5" s="87"/>
      <c r="L5" s="87"/>
      <c r="M5" s="87"/>
      <c r="N5" s="87"/>
      <c r="O5" s="87"/>
      <c r="P5" s="87"/>
      <c r="Q5" s="87"/>
      <c r="R5" s="87"/>
      <c r="S5" s="87"/>
      <c r="T5" s="87"/>
      <c r="U5" s="87"/>
    </row>
    <row r="6" spans="1:21" ht="13.5" customHeight="1" x14ac:dyDescent="0.15">
      <c r="A6" s="87"/>
      <c r="B6" s="87"/>
      <c r="C6" s="87"/>
      <c r="D6" s="87"/>
      <c r="E6" s="87"/>
      <c r="F6" s="87"/>
      <c r="G6" s="87"/>
      <c r="H6" s="87"/>
      <c r="I6" s="87"/>
      <c r="J6" s="87"/>
      <c r="K6" s="87"/>
      <c r="L6" s="87"/>
      <c r="M6" s="87"/>
      <c r="N6" s="87"/>
      <c r="O6" s="87"/>
      <c r="P6" s="87"/>
      <c r="Q6" s="87"/>
      <c r="R6" s="87"/>
      <c r="S6" s="87"/>
      <c r="T6" s="87"/>
      <c r="U6" s="87"/>
    </row>
    <row r="7" spans="1:21" ht="13.5" customHeight="1" x14ac:dyDescent="0.15">
      <c r="A7" s="87"/>
      <c r="B7" s="87"/>
      <c r="C7" s="87"/>
      <c r="D7" s="87"/>
      <c r="E7" s="87"/>
      <c r="F7" s="87"/>
      <c r="G7" s="87"/>
      <c r="H7" s="87"/>
      <c r="I7" s="87"/>
      <c r="J7" s="87"/>
      <c r="K7" s="87"/>
      <c r="L7" s="87"/>
      <c r="M7" s="87"/>
      <c r="N7" s="87"/>
      <c r="O7" s="87"/>
      <c r="P7" s="87"/>
      <c r="Q7" s="87"/>
      <c r="R7" s="87"/>
      <c r="S7" s="87"/>
      <c r="T7" s="87"/>
      <c r="U7" s="87"/>
    </row>
    <row r="8" spans="1:21" ht="13.5" customHeight="1" x14ac:dyDescent="0.15">
      <c r="A8" s="87"/>
      <c r="B8" s="87"/>
      <c r="C8" s="87"/>
      <c r="D8" s="87"/>
      <c r="E8" s="87"/>
      <c r="F8" s="87"/>
      <c r="G8" s="87"/>
      <c r="H8" s="87"/>
      <c r="I8" s="87"/>
      <c r="J8" s="87"/>
      <c r="K8" s="87"/>
      <c r="L8" s="87"/>
      <c r="M8" s="87"/>
      <c r="N8" s="87"/>
      <c r="O8" s="87"/>
      <c r="P8" s="87"/>
      <c r="Q8" s="87"/>
      <c r="R8" s="87"/>
      <c r="S8" s="87"/>
      <c r="T8" s="87"/>
      <c r="U8" s="87"/>
    </row>
    <row r="9" spans="1:21" ht="13.5" customHeight="1" x14ac:dyDescent="0.15">
      <c r="A9" s="87"/>
      <c r="B9" s="87"/>
      <c r="C9" s="87"/>
      <c r="D9" s="87"/>
      <c r="E9" s="87"/>
      <c r="F9" s="87"/>
      <c r="G9" s="87"/>
      <c r="H9" s="87"/>
      <c r="I9" s="87"/>
      <c r="J9" s="87"/>
      <c r="K9" s="87"/>
      <c r="L9" s="87"/>
      <c r="M9" s="87"/>
      <c r="N9" s="87"/>
      <c r="O9" s="87"/>
      <c r="P9" s="87"/>
      <c r="Q9" s="87"/>
      <c r="R9" s="87"/>
      <c r="S9" s="87"/>
      <c r="T9" s="87"/>
      <c r="U9" s="87"/>
    </row>
    <row r="10" spans="1:21" ht="13.5" customHeight="1" x14ac:dyDescent="0.15">
      <c r="A10" s="87"/>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7"/>
      <c r="B11" s="87"/>
      <c r="C11" s="87"/>
      <c r="D11" s="87"/>
      <c r="E11" s="87"/>
      <c r="F11" s="87"/>
      <c r="G11" s="87"/>
      <c r="H11" s="87"/>
      <c r="I11" s="87"/>
      <c r="J11" s="87"/>
      <c r="K11" s="87"/>
      <c r="L11" s="87"/>
      <c r="M11" s="87"/>
      <c r="N11" s="87"/>
      <c r="O11" s="87"/>
      <c r="P11" s="87"/>
      <c r="Q11" s="87"/>
      <c r="R11" s="87"/>
      <c r="S11" s="87"/>
      <c r="T11" s="87"/>
      <c r="U11" s="87"/>
    </row>
    <row r="12" spans="1:21" ht="13.5" customHeight="1" x14ac:dyDescent="0.15">
      <c r="A12" s="87"/>
      <c r="B12" s="87"/>
      <c r="C12" s="87"/>
      <c r="D12" s="87"/>
      <c r="E12" s="87"/>
      <c r="F12" s="87"/>
      <c r="G12" s="87"/>
      <c r="H12" s="87"/>
      <c r="I12" s="87"/>
      <c r="J12" s="87"/>
      <c r="K12" s="87"/>
      <c r="L12" s="87"/>
      <c r="M12" s="87"/>
      <c r="N12" s="87"/>
      <c r="O12" s="87"/>
      <c r="P12" s="87"/>
      <c r="Q12" s="87"/>
      <c r="R12" s="87"/>
      <c r="S12" s="87"/>
      <c r="T12" s="87"/>
      <c r="U12" s="87"/>
    </row>
    <row r="13" spans="1:21" ht="13.5" customHeight="1" x14ac:dyDescent="0.15">
      <c r="A13" s="87"/>
      <c r="B13" s="87"/>
      <c r="C13" s="87"/>
      <c r="D13" s="87"/>
      <c r="E13" s="87"/>
      <c r="F13" s="87"/>
      <c r="G13" s="87"/>
      <c r="H13" s="87"/>
      <c r="I13" s="87"/>
      <c r="J13" s="87"/>
      <c r="K13" s="87"/>
      <c r="L13" s="87"/>
      <c r="M13" s="87"/>
      <c r="N13" s="87"/>
      <c r="O13" s="87"/>
      <c r="P13" s="87"/>
      <c r="Q13" s="87"/>
      <c r="R13" s="87"/>
      <c r="S13" s="87"/>
      <c r="T13" s="87"/>
      <c r="U13" s="87"/>
    </row>
    <row r="14" spans="1:21" ht="13.5" customHeight="1" x14ac:dyDescent="0.15">
      <c r="A14" s="87"/>
      <c r="B14" s="87"/>
      <c r="C14" s="87"/>
      <c r="D14" s="87"/>
      <c r="E14" s="87"/>
      <c r="F14" s="87"/>
      <c r="G14" s="87"/>
      <c r="H14" s="87"/>
      <c r="I14" s="87"/>
      <c r="J14" s="87"/>
      <c r="K14" s="87"/>
      <c r="L14" s="87"/>
      <c r="M14" s="87"/>
      <c r="N14" s="87"/>
      <c r="O14" s="87"/>
      <c r="P14" s="87"/>
      <c r="Q14" s="87"/>
      <c r="R14" s="87"/>
      <c r="S14" s="87"/>
      <c r="T14" s="87"/>
      <c r="U14" s="87"/>
    </row>
    <row r="15" spans="1:21" ht="13.5" customHeight="1" x14ac:dyDescent="0.15">
      <c r="A15" s="87"/>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87"/>
      <c r="B16" s="87"/>
      <c r="C16" s="87"/>
      <c r="D16" s="87"/>
      <c r="E16" s="87"/>
      <c r="F16" s="87"/>
      <c r="G16" s="87"/>
      <c r="H16" s="87"/>
      <c r="I16" s="87"/>
      <c r="J16" s="87"/>
      <c r="K16" s="87"/>
      <c r="L16" s="87"/>
      <c r="M16" s="87"/>
      <c r="N16" s="87"/>
      <c r="O16" s="87"/>
      <c r="P16" s="87"/>
      <c r="Q16" s="87"/>
      <c r="R16" s="87"/>
      <c r="S16" s="87"/>
      <c r="T16" s="87"/>
      <c r="U16" s="87"/>
    </row>
    <row r="17" spans="1:21" ht="13.5" customHeight="1" x14ac:dyDescent="0.15">
      <c r="A17" s="87"/>
      <c r="B17" s="87"/>
      <c r="C17" s="87"/>
      <c r="D17" s="87"/>
      <c r="E17" s="87"/>
      <c r="F17" s="87"/>
      <c r="G17" s="87"/>
      <c r="H17" s="87"/>
      <c r="I17" s="87"/>
      <c r="J17" s="87"/>
      <c r="K17" s="87"/>
      <c r="L17" s="87"/>
      <c r="M17" s="87"/>
      <c r="N17" s="87"/>
      <c r="O17" s="87"/>
      <c r="P17" s="87"/>
      <c r="Q17" s="87"/>
      <c r="R17" s="87"/>
      <c r="S17" s="87"/>
      <c r="T17" s="87"/>
      <c r="U17" s="87"/>
    </row>
    <row r="18" spans="1:21" ht="13.5" customHeight="1" x14ac:dyDescent="0.15">
      <c r="A18" s="87"/>
      <c r="B18" s="87"/>
      <c r="C18" s="87"/>
      <c r="D18" s="87"/>
      <c r="E18" s="87"/>
      <c r="F18" s="87"/>
      <c r="G18" s="87"/>
      <c r="H18" s="87"/>
      <c r="I18" s="87"/>
      <c r="J18" s="87"/>
      <c r="K18" s="87"/>
      <c r="L18" s="87"/>
      <c r="M18" s="87"/>
      <c r="N18" s="87"/>
      <c r="O18" s="87"/>
      <c r="P18" s="87"/>
      <c r="Q18" s="87"/>
      <c r="R18" s="87"/>
      <c r="S18" s="87"/>
      <c r="T18" s="87"/>
      <c r="U18" s="87"/>
    </row>
    <row r="19" spans="1:21" ht="13.5" customHeight="1" x14ac:dyDescent="0.15">
      <c r="A19" s="87"/>
      <c r="B19" s="87"/>
      <c r="C19" s="87"/>
      <c r="D19" s="87"/>
      <c r="E19" s="87"/>
      <c r="F19" s="87"/>
      <c r="G19" s="87"/>
      <c r="H19" s="87"/>
      <c r="I19" s="87"/>
      <c r="J19" s="87"/>
      <c r="K19" s="87"/>
      <c r="L19" s="87"/>
      <c r="M19" s="87"/>
      <c r="N19" s="87"/>
      <c r="O19" s="87"/>
      <c r="P19" s="87"/>
      <c r="Q19" s="87"/>
      <c r="R19" s="87"/>
      <c r="S19" s="87"/>
      <c r="T19" s="87"/>
      <c r="U19" s="87"/>
    </row>
    <row r="20" spans="1:21" ht="13.5" customHeight="1" x14ac:dyDescent="0.15">
      <c r="A20" s="87"/>
      <c r="B20" s="87"/>
      <c r="C20" s="87"/>
      <c r="D20" s="87"/>
      <c r="E20" s="87"/>
      <c r="F20" s="87"/>
      <c r="G20" s="87"/>
      <c r="H20" s="87"/>
      <c r="I20" s="87"/>
      <c r="J20" s="87"/>
      <c r="K20" s="87"/>
      <c r="L20" s="87"/>
      <c r="M20" s="87"/>
      <c r="N20" s="87"/>
      <c r="O20" s="87"/>
      <c r="P20" s="87"/>
      <c r="Q20" s="87"/>
      <c r="R20" s="87"/>
      <c r="S20" s="87"/>
      <c r="T20" s="87"/>
      <c r="U20" s="87"/>
    </row>
    <row r="21" spans="1:21" ht="13.5" customHeight="1" x14ac:dyDescent="0.15">
      <c r="A21" s="87"/>
      <c r="B21" s="87"/>
      <c r="C21" s="87"/>
      <c r="D21" s="87"/>
      <c r="E21" s="87"/>
      <c r="F21" s="87"/>
      <c r="G21" s="87"/>
      <c r="H21" s="87"/>
      <c r="I21" s="87"/>
      <c r="J21" s="87"/>
      <c r="K21" s="87"/>
      <c r="L21" s="87"/>
      <c r="M21" s="87"/>
      <c r="N21" s="87"/>
      <c r="O21" s="87"/>
      <c r="P21" s="87"/>
      <c r="Q21" s="87"/>
      <c r="R21" s="87"/>
      <c r="S21" s="87"/>
      <c r="T21" s="87"/>
      <c r="U21" s="87"/>
    </row>
    <row r="22" spans="1:21" ht="13.5" customHeight="1" x14ac:dyDescent="0.15">
      <c r="A22" s="87"/>
      <c r="B22" s="87"/>
      <c r="C22" s="87"/>
      <c r="D22" s="87"/>
      <c r="E22" s="87"/>
      <c r="F22" s="87"/>
      <c r="G22" s="87"/>
      <c r="H22" s="87"/>
      <c r="I22" s="87"/>
      <c r="J22" s="87"/>
      <c r="K22" s="87"/>
      <c r="L22" s="87"/>
      <c r="M22" s="87"/>
      <c r="N22" s="87"/>
      <c r="O22" s="87"/>
      <c r="P22" s="87"/>
      <c r="Q22" s="87"/>
      <c r="R22" s="87"/>
      <c r="S22" s="87"/>
      <c r="T22" s="87"/>
      <c r="U22" s="87"/>
    </row>
    <row r="23" spans="1:21" ht="13.5" customHeight="1" x14ac:dyDescent="0.15">
      <c r="A23" s="87"/>
      <c r="B23" s="87"/>
      <c r="C23" s="87"/>
      <c r="D23" s="87"/>
      <c r="E23" s="87"/>
      <c r="F23" s="87"/>
      <c r="G23" s="87"/>
      <c r="H23" s="87"/>
      <c r="I23" s="87"/>
      <c r="J23" s="87"/>
      <c r="K23" s="87"/>
      <c r="L23" s="87"/>
      <c r="M23" s="87"/>
      <c r="N23" s="87"/>
      <c r="O23" s="87"/>
      <c r="P23" s="87"/>
      <c r="Q23" s="87"/>
      <c r="R23" s="87"/>
      <c r="S23" s="87"/>
      <c r="T23" s="87"/>
      <c r="U23" s="87"/>
    </row>
    <row r="24" spans="1:21" ht="13.5" customHeight="1" x14ac:dyDescent="0.15">
      <c r="A24" s="87"/>
      <c r="B24" s="87"/>
      <c r="C24" s="87"/>
      <c r="D24" s="87"/>
      <c r="E24" s="87"/>
      <c r="F24" s="87"/>
      <c r="G24" s="87"/>
      <c r="H24" s="87"/>
      <c r="I24" s="87"/>
      <c r="J24" s="87"/>
      <c r="K24" s="87"/>
      <c r="L24" s="87"/>
      <c r="M24" s="87"/>
      <c r="N24" s="87"/>
      <c r="O24" s="87"/>
      <c r="P24" s="87"/>
      <c r="Q24" s="87"/>
      <c r="R24" s="87"/>
      <c r="S24" s="87"/>
      <c r="T24" s="87"/>
      <c r="U24" s="87"/>
    </row>
    <row r="25" spans="1:21" ht="13.5" customHeight="1" x14ac:dyDescent="0.15">
      <c r="A25" s="87"/>
      <c r="B25" s="87"/>
      <c r="C25" s="87"/>
      <c r="D25" s="87"/>
      <c r="E25" s="87"/>
      <c r="F25" s="87"/>
      <c r="G25" s="87"/>
      <c r="H25" s="87"/>
      <c r="I25" s="87"/>
      <c r="J25" s="87"/>
      <c r="K25" s="87"/>
      <c r="L25" s="87"/>
      <c r="M25" s="87"/>
      <c r="N25" s="87"/>
      <c r="O25" s="87"/>
      <c r="P25" s="87"/>
      <c r="Q25" s="87"/>
      <c r="R25" s="87"/>
      <c r="S25" s="87"/>
      <c r="T25" s="87"/>
      <c r="U25" s="87"/>
    </row>
    <row r="26" spans="1:21" ht="13.5" customHeight="1" x14ac:dyDescent="0.15">
      <c r="A26" s="87"/>
      <c r="B26" s="87"/>
      <c r="C26" s="87"/>
      <c r="D26" s="87"/>
      <c r="E26" s="87"/>
      <c r="F26" s="87"/>
      <c r="G26" s="87"/>
      <c r="H26" s="87"/>
      <c r="I26" s="87"/>
      <c r="J26" s="87"/>
      <c r="K26" s="87"/>
      <c r="L26" s="87"/>
      <c r="M26" s="87"/>
      <c r="N26" s="87"/>
      <c r="O26" s="87"/>
      <c r="P26" s="87"/>
      <c r="Q26" s="87"/>
      <c r="R26" s="87"/>
      <c r="S26" s="87"/>
      <c r="T26" s="87"/>
      <c r="U26" s="87"/>
    </row>
    <row r="27" spans="1:21" ht="13.5" customHeight="1" x14ac:dyDescent="0.15">
      <c r="A27" s="87"/>
      <c r="B27" s="87"/>
      <c r="C27" s="87"/>
      <c r="D27" s="87"/>
      <c r="E27" s="87"/>
      <c r="F27" s="87"/>
      <c r="G27" s="87"/>
      <c r="H27" s="87"/>
      <c r="I27" s="87"/>
      <c r="J27" s="87"/>
      <c r="K27" s="87"/>
      <c r="L27" s="87"/>
      <c r="M27" s="87"/>
      <c r="N27" s="87"/>
      <c r="O27" s="87"/>
      <c r="P27" s="87"/>
      <c r="Q27" s="87"/>
      <c r="R27" s="87"/>
      <c r="S27" s="87"/>
      <c r="T27" s="87"/>
      <c r="U27" s="87"/>
    </row>
    <row r="28" spans="1:21" ht="13.5" customHeight="1" x14ac:dyDescent="0.15">
      <c r="A28" s="87"/>
      <c r="B28" s="87"/>
      <c r="C28" s="87"/>
      <c r="D28" s="87"/>
      <c r="E28" s="87"/>
      <c r="F28" s="87"/>
      <c r="G28" s="87"/>
      <c r="H28" s="87"/>
      <c r="I28" s="87"/>
      <c r="J28" s="87"/>
      <c r="K28" s="87"/>
      <c r="L28" s="87"/>
      <c r="M28" s="87"/>
      <c r="N28" s="87"/>
      <c r="O28" s="87"/>
      <c r="P28" s="87"/>
      <c r="Q28" s="87"/>
      <c r="R28" s="87"/>
      <c r="S28" s="87"/>
      <c r="T28" s="87"/>
      <c r="U28" s="87"/>
    </row>
    <row r="29" spans="1:21" ht="13.5" customHeight="1" x14ac:dyDescent="0.15">
      <c r="A29" s="87"/>
      <c r="B29" s="87"/>
      <c r="C29" s="87"/>
      <c r="D29" s="87"/>
      <c r="E29" s="87"/>
      <c r="F29" s="87"/>
      <c r="G29" s="87"/>
      <c r="H29" s="87"/>
      <c r="I29" s="87"/>
      <c r="J29" s="87"/>
      <c r="K29" s="87"/>
      <c r="L29" s="87"/>
      <c r="M29" s="87"/>
      <c r="N29" s="87"/>
      <c r="O29" s="87"/>
      <c r="P29" s="87"/>
      <c r="Q29" s="87"/>
      <c r="R29" s="87"/>
      <c r="S29" s="87"/>
      <c r="T29" s="87"/>
      <c r="U29" s="87"/>
    </row>
    <row r="30" spans="1:21" ht="13.5" customHeight="1" x14ac:dyDescent="0.15">
      <c r="A30" s="87"/>
      <c r="B30" s="87"/>
      <c r="C30" s="87"/>
      <c r="D30" s="87"/>
      <c r="E30" s="87"/>
      <c r="F30" s="87"/>
      <c r="G30" s="87"/>
      <c r="H30" s="87"/>
      <c r="I30" s="87"/>
      <c r="J30" s="87"/>
      <c r="K30" s="87"/>
      <c r="L30" s="87"/>
      <c r="M30" s="87"/>
      <c r="N30" s="87"/>
      <c r="O30" s="87"/>
      <c r="P30" s="87"/>
      <c r="Q30" s="87"/>
      <c r="R30" s="87"/>
      <c r="S30" s="87"/>
      <c r="T30" s="87"/>
      <c r="U30" s="87"/>
    </row>
    <row r="31" spans="1:21" ht="13.5" customHeight="1" x14ac:dyDescent="0.15">
      <c r="A31" s="87"/>
      <c r="B31" s="87"/>
      <c r="C31" s="87"/>
      <c r="D31" s="87"/>
      <c r="E31" s="87"/>
      <c r="F31" s="87"/>
      <c r="G31" s="87"/>
      <c r="H31" s="87"/>
      <c r="I31" s="87"/>
      <c r="J31" s="87"/>
      <c r="K31" s="87"/>
      <c r="L31" s="87"/>
      <c r="M31" s="87"/>
      <c r="N31" s="87"/>
      <c r="O31" s="87"/>
      <c r="P31" s="87"/>
      <c r="Q31" s="87"/>
      <c r="R31" s="87"/>
      <c r="S31" s="87"/>
      <c r="T31" s="87"/>
      <c r="U31" s="87"/>
    </row>
    <row r="32" spans="1:21" ht="13.5" customHeight="1" x14ac:dyDescent="0.15">
      <c r="A32" s="87"/>
      <c r="B32" s="87"/>
      <c r="C32" s="87"/>
      <c r="D32" s="87"/>
      <c r="E32" s="87"/>
      <c r="F32" s="87"/>
      <c r="G32" s="87"/>
      <c r="H32" s="87"/>
      <c r="I32" s="87"/>
      <c r="J32" s="87"/>
      <c r="K32" s="87"/>
      <c r="L32" s="87"/>
      <c r="M32" s="87"/>
      <c r="N32" s="87"/>
      <c r="O32" s="87"/>
      <c r="P32" s="87"/>
      <c r="Q32" s="87"/>
      <c r="R32" s="87"/>
      <c r="S32" s="87"/>
      <c r="T32" s="87"/>
      <c r="U32" s="87"/>
    </row>
    <row r="33" spans="1:21" ht="13.5" customHeight="1" x14ac:dyDescent="0.15">
      <c r="A33" s="87"/>
      <c r="B33" s="87"/>
      <c r="C33" s="87"/>
      <c r="D33" s="87"/>
      <c r="E33" s="87"/>
      <c r="F33" s="87"/>
      <c r="G33" s="87"/>
      <c r="H33" s="87"/>
      <c r="I33" s="87"/>
      <c r="J33" s="87"/>
      <c r="K33" s="87"/>
      <c r="L33" s="87"/>
      <c r="M33" s="87"/>
      <c r="N33" s="87"/>
      <c r="O33" s="87"/>
      <c r="P33" s="87"/>
      <c r="Q33" s="87"/>
      <c r="R33" s="87"/>
      <c r="S33" s="87"/>
      <c r="T33" s="87"/>
      <c r="U33" s="87"/>
    </row>
    <row r="34" spans="1:21" ht="13.5" customHeight="1" x14ac:dyDescent="0.15">
      <c r="A34" s="87"/>
      <c r="B34" s="87"/>
      <c r="C34" s="87"/>
      <c r="D34" s="87"/>
      <c r="E34" s="87"/>
      <c r="F34" s="87"/>
      <c r="G34" s="87"/>
      <c r="H34" s="87"/>
      <c r="I34" s="87"/>
      <c r="J34" s="87"/>
      <c r="K34" s="87"/>
      <c r="L34" s="87"/>
      <c r="M34" s="87"/>
      <c r="N34" s="87"/>
      <c r="O34" s="87"/>
      <c r="P34" s="87"/>
      <c r="Q34" s="87"/>
      <c r="R34" s="87"/>
      <c r="S34" s="87"/>
      <c r="T34" s="87"/>
      <c r="U34" s="87"/>
    </row>
    <row r="35" spans="1:21" ht="13.5" customHeight="1" x14ac:dyDescent="0.15">
      <c r="A35" s="87"/>
      <c r="B35" s="87"/>
      <c r="C35" s="87"/>
      <c r="D35" s="87"/>
      <c r="E35" s="87"/>
      <c r="F35" s="87"/>
      <c r="G35" s="87"/>
      <c r="H35" s="87"/>
      <c r="I35" s="87"/>
      <c r="J35" s="87"/>
      <c r="K35" s="87"/>
      <c r="L35" s="87"/>
      <c r="M35" s="87"/>
      <c r="N35" s="87"/>
      <c r="O35" s="87"/>
      <c r="P35" s="87"/>
      <c r="Q35" s="87"/>
      <c r="R35" s="87"/>
      <c r="S35" s="87"/>
      <c r="T35" s="87"/>
      <c r="U35" s="87"/>
    </row>
    <row r="36" spans="1:21" ht="13.5" customHeight="1" x14ac:dyDescent="0.15">
      <c r="A36" s="87"/>
      <c r="B36" s="87"/>
      <c r="C36" s="87"/>
      <c r="D36" s="87"/>
      <c r="E36" s="87"/>
      <c r="F36" s="87"/>
      <c r="G36" s="87"/>
      <c r="H36" s="87"/>
      <c r="I36" s="87"/>
      <c r="J36" s="87"/>
      <c r="K36" s="87"/>
      <c r="L36" s="87"/>
      <c r="M36" s="87"/>
      <c r="N36" s="87"/>
      <c r="O36" s="87"/>
      <c r="P36" s="87"/>
      <c r="Q36" s="87"/>
      <c r="R36" s="87"/>
      <c r="S36" s="87"/>
      <c r="T36" s="87"/>
      <c r="U36" s="87"/>
    </row>
    <row r="37" spans="1:21" ht="13.5" customHeight="1" x14ac:dyDescent="0.15">
      <c r="A37" s="87"/>
      <c r="B37" s="87"/>
      <c r="C37" s="87"/>
      <c r="D37" s="87"/>
      <c r="E37" s="87"/>
      <c r="F37" s="87"/>
      <c r="G37" s="87"/>
      <c r="H37" s="87"/>
      <c r="I37" s="87"/>
      <c r="J37" s="87"/>
      <c r="K37" s="87"/>
      <c r="L37" s="87"/>
      <c r="M37" s="87"/>
      <c r="N37" s="87"/>
      <c r="O37" s="87"/>
      <c r="P37" s="87"/>
      <c r="Q37" s="87"/>
      <c r="R37" s="87"/>
      <c r="S37" s="87"/>
      <c r="T37" s="87"/>
      <c r="U37" s="87"/>
    </row>
    <row r="38" spans="1:21" ht="13.5" customHeight="1" x14ac:dyDescent="0.15">
      <c r="A38" s="87"/>
      <c r="B38" s="87"/>
      <c r="C38" s="87"/>
      <c r="D38" s="87"/>
      <c r="E38" s="87"/>
      <c r="F38" s="87"/>
      <c r="G38" s="87"/>
      <c r="H38" s="87"/>
      <c r="I38" s="87"/>
      <c r="J38" s="87"/>
      <c r="K38" s="87"/>
      <c r="L38" s="87"/>
      <c r="M38" s="87"/>
      <c r="N38" s="87"/>
      <c r="O38" s="87"/>
      <c r="P38" s="87"/>
      <c r="Q38" s="87"/>
      <c r="R38" s="87"/>
      <c r="S38" s="87"/>
      <c r="T38" s="87"/>
      <c r="U38" s="87"/>
    </row>
    <row r="39" spans="1:21" ht="13.5" customHeight="1" x14ac:dyDescent="0.15">
      <c r="A39" s="87"/>
      <c r="B39" s="87"/>
      <c r="C39" s="87"/>
      <c r="D39" s="87"/>
      <c r="E39" s="87"/>
      <c r="F39" s="87"/>
      <c r="G39" s="87"/>
      <c r="H39" s="87"/>
      <c r="I39" s="87"/>
      <c r="J39" s="87"/>
      <c r="K39" s="87"/>
      <c r="L39" s="87"/>
      <c r="M39" s="87"/>
      <c r="N39" s="87"/>
      <c r="O39" s="87"/>
      <c r="P39" s="87"/>
      <c r="Q39" s="87"/>
      <c r="R39" s="87"/>
      <c r="S39" s="87"/>
      <c r="T39" s="87"/>
      <c r="U39" s="87"/>
    </row>
    <row r="40" spans="1:21" ht="13.5" customHeight="1" x14ac:dyDescent="0.15">
      <c r="A40" s="87"/>
      <c r="B40" s="87"/>
      <c r="C40" s="87"/>
      <c r="D40" s="87"/>
      <c r="E40" s="87"/>
      <c r="F40" s="87"/>
      <c r="G40" s="87"/>
      <c r="H40" s="87"/>
      <c r="I40" s="87"/>
      <c r="J40" s="87"/>
      <c r="K40" s="87"/>
      <c r="L40" s="87"/>
      <c r="M40" s="87"/>
      <c r="N40" s="87"/>
      <c r="O40" s="87"/>
      <c r="P40" s="87"/>
      <c r="Q40" s="87"/>
      <c r="R40" s="87"/>
      <c r="S40" s="87"/>
      <c r="T40" s="87"/>
      <c r="U40" s="87"/>
    </row>
    <row r="41" spans="1:21" ht="13.5" customHeight="1" x14ac:dyDescent="0.15">
      <c r="A41" s="87"/>
      <c r="B41" s="87"/>
      <c r="C41" s="87"/>
      <c r="D41" s="87"/>
      <c r="E41" s="87"/>
      <c r="F41" s="87"/>
      <c r="G41" s="87"/>
      <c r="H41" s="87"/>
      <c r="I41" s="87"/>
      <c r="J41" s="87"/>
      <c r="K41" s="87"/>
      <c r="L41" s="87"/>
      <c r="M41" s="87"/>
      <c r="N41" s="87"/>
      <c r="O41" s="87"/>
      <c r="P41" s="87"/>
      <c r="Q41" s="87"/>
      <c r="R41" s="87"/>
      <c r="S41" s="87"/>
      <c r="T41" s="87"/>
      <c r="U41" s="87"/>
    </row>
    <row r="42" spans="1:21" ht="13.5" customHeight="1" x14ac:dyDescent="0.15">
      <c r="A42" s="87"/>
      <c r="B42" s="87"/>
      <c r="C42" s="87"/>
      <c r="D42" s="87"/>
      <c r="E42" s="87"/>
      <c r="F42" s="87"/>
      <c r="G42" s="87"/>
      <c r="H42" s="87"/>
      <c r="I42" s="87"/>
      <c r="J42" s="87"/>
      <c r="K42" s="87"/>
      <c r="L42" s="87"/>
      <c r="M42" s="87"/>
      <c r="N42" s="87"/>
      <c r="O42" s="87"/>
      <c r="P42" s="87"/>
      <c r="Q42" s="87"/>
      <c r="R42" s="87"/>
      <c r="S42" s="87"/>
      <c r="T42" s="87"/>
      <c r="U42" s="87"/>
    </row>
    <row r="43" spans="1:21" ht="30.75" customHeight="1" x14ac:dyDescent="0.15">
      <c r="A43" s="87"/>
      <c r="B43" s="87"/>
      <c r="C43" s="87"/>
      <c r="D43" s="87"/>
      <c r="E43" s="87"/>
      <c r="F43" s="87"/>
      <c r="G43" s="87"/>
      <c r="H43" s="87"/>
      <c r="I43" s="87"/>
      <c r="J43" s="87"/>
      <c r="K43" s="87"/>
      <c r="L43" s="87"/>
      <c r="M43" s="87"/>
      <c r="N43" s="87"/>
      <c r="O43" s="243" t="s">
        <v>21</v>
      </c>
      <c r="P43" s="87"/>
      <c r="Q43" s="87"/>
      <c r="R43" s="87"/>
      <c r="S43" s="87"/>
      <c r="T43" s="87"/>
      <c r="U43" s="87"/>
    </row>
    <row r="44" spans="1:21" ht="30.75" customHeight="1" x14ac:dyDescent="0.15">
      <c r="A44" s="87"/>
      <c r="B44" s="209" t="s">
        <v>25</v>
      </c>
      <c r="C44" s="215"/>
      <c r="D44" s="215"/>
      <c r="E44" s="223"/>
      <c r="F44" s="223"/>
      <c r="G44" s="223"/>
      <c r="H44" s="223"/>
      <c r="I44" s="223"/>
      <c r="J44" s="226" t="s">
        <v>14</v>
      </c>
      <c r="K44" s="228" t="s">
        <v>335</v>
      </c>
      <c r="L44" s="236" t="s">
        <v>451</v>
      </c>
      <c r="M44" s="236" t="s">
        <v>530</v>
      </c>
      <c r="N44" s="236" t="s">
        <v>531</v>
      </c>
      <c r="O44" s="244" t="s">
        <v>532</v>
      </c>
      <c r="P44" s="87"/>
      <c r="Q44" s="87"/>
      <c r="R44" s="87"/>
      <c r="S44" s="87"/>
      <c r="T44" s="87"/>
      <c r="U44" s="87"/>
    </row>
    <row r="45" spans="1:21" ht="30.75" customHeight="1" x14ac:dyDescent="0.15">
      <c r="A45" s="87"/>
      <c r="B45" s="1045" t="s">
        <v>26</v>
      </c>
      <c r="C45" s="1046"/>
      <c r="D45" s="218"/>
      <c r="E45" s="1059" t="s">
        <v>24</v>
      </c>
      <c r="F45" s="1059"/>
      <c r="G45" s="1059"/>
      <c r="H45" s="1059"/>
      <c r="I45" s="1059"/>
      <c r="J45" s="1060"/>
      <c r="K45" s="229">
        <v>720</v>
      </c>
      <c r="L45" s="237">
        <v>707</v>
      </c>
      <c r="M45" s="237">
        <v>686</v>
      </c>
      <c r="N45" s="237">
        <v>644</v>
      </c>
      <c r="O45" s="245">
        <v>616</v>
      </c>
      <c r="P45" s="87"/>
      <c r="Q45" s="87"/>
      <c r="R45" s="87"/>
      <c r="S45" s="87"/>
      <c r="T45" s="87"/>
      <c r="U45" s="87"/>
    </row>
    <row r="46" spans="1:21" ht="30.75" customHeight="1" x14ac:dyDescent="0.15">
      <c r="A46" s="87"/>
      <c r="B46" s="1047"/>
      <c r="C46" s="1048"/>
      <c r="D46" s="219"/>
      <c r="E46" s="1051" t="s">
        <v>31</v>
      </c>
      <c r="F46" s="1051"/>
      <c r="G46" s="1051"/>
      <c r="H46" s="1051"/>
      <c r="I46" s="1051"/>
      <c r="J46" s="1052"/>
      <c r="K46" s="230" t="s">
        <v>203</v>
      </c>
      <c r="L46" s="238" t="s">
        <v>203</v>
      </c>
      <c r="M46" s="238" t="s">
        <v>203</v>
      </c>
      <c r="N46" s="238" t="s">
        <v>203</v>
      </c>
      <c r="O46" s="246" t="s">
        <v>203</v>
      </c>
      <c r="P46" s="87"/>
      <c r="Q46" s="87"/>
      <c r="R46" s="87"/>
      <c r="S46" s="87"/>
      <c r="T46" s="87"/>
      <c r="U46" s="87"/>
    </row>
    <row r="47" spans="1:21" ht="30.75" customHeight="1" x14ac:dyDescent="0.15">
      <c r="A47" s="87"/>
      <c r="B47" s="1047"/>
      <c r="C47" s="1048"/>
      <c r="D47" s="219"/>
      <c r="E47" s="1051" t="s">
        <v>34</v>
      </c>
      <c r="F47" s="1051"/>
      <c r="G47" s="1051"/>
      <c r="H47" s="1051"/>
      <c r="I47" s="1051"/>
      <c r="J47" s="1052"/>
      <c r="K47" s="230" t="s">
        <v>203</v>
      </c>
      <c r="L47" s="238" t="s">
        <v>203</v>
      </c>
      <c r="M47" s="238" t="s">
        <v>203</v>
      </c>
      <c r="N47" s="238" t="s">
        <v>203</v>
      </c>
      <c r="O47" s="246" t="s">
        <v>203</v>
      </c>
      <c r="P47" s="87"/>
      <c r="Q47" s="87"/>
      <c r="R47" s="87"/>
      <c r="S47" s="87"/>
      <c r="T47" s="87"/>
      <c r="U47" s="87"/>
    </row>
    <row r="48" spans="1:21" ht="30.75" customHeight="1" x14ac:dyDescent="0.15">
      <c r="A48" s="87"/>
      <c r="B48" s="1047"/>
      <c r="C48" s="1048"/>
      <c r="D48" s="219"/>
      <c r="E48" s="1051" t="s">
        <v>40</v>
      </c>
      <c r="F48" s="1051"/>
      <c r="G48" s="1051"/>
      <c r="H48" s="1051"/>
      <c r="I48" s="1051"/>
      <c r="J48" s="1052"/>
      <c r="K48" s="230">
        <v>319</v>
      </c>
      <c r="L48" s="238">
        <v>314</v>
      </c>
      <c r="M48" s="238">
        <v>322</v>
      </c>
      <c r="N48" s="238">
        <v>319</v>
      </c>
      <c r="O48" s="246">
        <v>320</v>
      </c>
      <c r="P48" s="87"/>
      <c r="Q48" s="87"/>
      <c r="R48" s="87"/>
      <c r="S48" s="87"/>
      <c r="T48" s="87"/>
      <c r="U48" s="87"/>
    </row>
    <row r="49" spans="1:21" ht="30.75" customHeight="1" x14ac:dyDescent="0.15">
      <c r="A49" s="87"/>
      <c r="B49" s="1047"/>
      <c r="C49" s="1048"/>
      <c r="D49" s="219"/>
      <c r="E49" s="1051" t="s">
        <v>0</v>
      </c>
      <c r="F49" s="1051"/>
      <c r="G49" s="1051"/>
      <c r="H49" s="1051"/>
      <c r="I49" s="1051"/>
      <c r="J49" s="1052"/>
      <c r="K49" s="230">
        <v>60</v>
      </c>
      <c r="L49" s="238">
        <v>64</v>
      </c>
      <c r="M49" s="238">
        <v>64</v>
      </c>
      <c r="N49" s="238">
        <v>76</v>
      </c>
      <c r="O49" s="246">
        <v>75</v>
      </c>
      <c r="P49" s="87"/>
      <c r="Q49" s="87"/>
      <c r="R49" s="87"/>
      <c r="S49" s="87"/>
      <c r="T49" s="87"/>
      <c r="U49" s="87"/>
    </row>
    <row r="50" spans="1:21" ht="30.75" customHeight="1" x14ac:dyDescent="0.15">
      <c r="A50" s="87"/>
      <c r="B50" s="1047"/>
      <c r="C50" s="1048"/>
      <c r="D50" s="219"/>
      <c r="E50" s="1051" t="s">
        <v>42</v>
      </c>
      <c r="F50" s="1051"/>
      <c r="G50" s="1051"/>
      <c r="H50" s="1051"/>
      <c r="I50" s="1051"/>
      <c r="J50" s="1052"/>
      <c r="K50" s="230">
        <v>34</v>
      </c>
      <c r="L50" s="238">
        <v>34</v>
      </c>
      <c r="M50" s="238">
        <v>33</v>
      </c>
      <c r="N50" s="238">
        <v>32</v>
      </c>
      <c r="O50" s="246">
        <v>32</v>
      </c>
      <c r="P50" s="87"/>
      <c r="Q50" s="87"/>
      <c r="R50" s="87"/>
      <c r="S50" s="87"/>
      <c r="T50" s="87"/>
      <c r="U50" s="87"/>
    </row>
    <row r="51" spans="1:21" ht="30.75" customHeight="1" x14ac:dyDescent="0.15">
      <c r="A51" s="87"/>
      <c r="B51" s="1049"/>
      <c r="C51" s="1050"/>
      <c r="D51" s="220"/>
      <c r="E51" s="1051" t="s">
        <v>50</v>
      </c>
      <c r="F51" s="1051"/>
      <c r="G51" s="1051"/>
      <c r="H51" s="1051"/>
      <c r="I51" s="1051"/>
      <c r="J51" s="1052"/>
      <c r="K51" s="230">
        <v>0</v>
      </c>
      <c r="L51" s="238">
        <v>0</v>
      </c>
      <c r="M51" s="238">
        <v>0</v>
      </c>
      <c r="N51" s="238">
        <v>0</v>
      </c>
      <c r="O51" s="246">
        <v>0</v>
      </c>
      <c r="P51" s="87"/>
      <c r="Q51" s="87"/>
      <c r="R51" s="87"/>
      <c r="S51" s="87"/>
      <c r="T51" s="87"/>
      <c r="U51" s="87"/>
    </row>
    <row r="52" spans="1:21" ht="30.75" customHeight="1" x14ac:dyDescent="0.15">
      <c r="A52" s="87"/>
      <c r="B52" s="1053" t="s">
        <v>54</v>
      </c>
      <c r="C52" s="1054"/>
      <c r="D52" s="220"/>
      <c r="E52" s="1051" t="s">
        <v>55</v>
      </c>
      <c r="F52" s="1051"/>
      <c r="G52" s="1051"/>
      <c r="H52" s="1051"/>
      <c r="I52" s="1051"/>
      <c r="J52" s="1052"/>
      <c r="K52" s="230">
        <v>704</v>
      </c>
      <c r="L52" s="238">
        <v>705</v>
      </c>
      <c r="M52" s="238">
        <v>704</v>
      </c>
      <c r="N52" s="238">
        <v>697</v>
      </c>
      <c r="O52" s="246">
        <v>678</v>
      </c>
      <c r="P52" s="87"/>
      <c r="Q52" s="87"/>
      <c r="R52" s="87"/>
      <c r="S52" s="87"/>
      <c r="T52" s="87"/>
      <c r="U52" s="87"/>
    </row>
    <row r="53" spans="1:21" ht="30.75" customHeight="1" x14ac:dyDescent="0.15">
      <c r="A53" s="87"/>
      <c r="B53" s="1055" t="s">
        <v>56</v>
      </c>
      <c r="C53" s="1056"/>
      <c r="D53" s="221"/>
      <c r="E53" s="1057" t="s">
        <v>60</v>
      </c>
      <c r="F53" s="1057"/>
      <c r="G53" s="1057"/>
      <c r="H53" s="1057"/>
      <c r="I53" s="1057"/>
      <c r="J53" s="1058"/>
      <c r="K53" s="231">
        <v>429</v>
      </c>
      <c r="L53" s="239">
        <v>414</v>
      </c>
      <c r="M53" s="239">
        <v>401</v>
      </c>
      <c r="N53" s="239">
        <v>374</v>
      </c>
      <c r="O53" s="247">
        <v>365</v>
      </c>
      <c r="P53" s="87"/>
      <c r="Q53" s="87"/>
      <c r="R53" s="87"/>
      <c r="S53" s="87"/>
      <c r="T53" s="87"/>
      <c r="U53" s="87"/>
    </row>
    <row r="54" spans="1:21" ht="24" customHeight="1" x14ac:dyDescent="0.15">
      <c r="A54" s="87"/>
      <c r="B54" s="210" t="s">
        <v>67</v>
      </c>
      <c r="C54" s="87"/>
      <c r="D54" s="87"/>
      <c r="E54" s="87"/>
      <c r="F54" s="87"/>
      <c r="G54" s="87"/>
      <c r="H54" s="87"/>
      <c r="I54" s="87"/>
      <c r="J54" s="87"/>
      <c r="K54" s="87"/>
      <c r="L54" s="87"/>
      <c r="M54" s="87"/>
      <c r="N54" s="87"/>
      <c r="O54" s="87"/>
      <c r="P54" s="87"/>
      <c r="Q54" s="87"/>
      <c r="R54" s="87"/>
      <c r="S54" s="87"/>
      <c r="T54" s="87"/>
      <c r="U54" s="87"/>
    </row>
    <row r="55" spans="1:21" ht="24" customHeight="1" x14ac:dyDescent="0.15">
      <c r="A55" s="87"/>
      <c r="B55" s="211" t="s">
        <v>6</v>
      </c>
      <c r="C55" s="216"/>
      <c r="D55" s="216"/>
      <c r="E55" s="216"/>
      <c r="F55" s="216"/>
      <c r="G55" s="216"/>
      <c r="H55" s="216"/>
      <c r="I55" s="216"/>
      <c r="J55" s="216"/>
      <c r="K55" s="232"/>
      <c r="L55" s="232"/>
      <c r="M55" s="232"/>
      <c r="N55" s="232"/>
      <c r="O55" s="248" t="s">
        <v>535</v>
      </c>
      <c r="P55" s="87"/>
      <c r="Q55" s="87"/>
      <c r="R55" s="87"/>
      <c r="S55" s="87"/>
      <c r="T55" s="87"/>
      <c r="U55" s="87"/>
    </row>
    <row r="56" spans="1:21" ht="31.5" customHeight="1" x14ac:dyDescent="0.15">
      <c r="A56" s="87"/>
      <c r="B56" s="212"/>
      <c r="C56" s="217"/>
      <c r="D56" s="217"/>
      <c r="E56" s="224"/>
      <c r="F56" s="224"/>
      <c r="G56" s="224"/>
      <c r="H56" s="224"/>
      <c r="I56" s="224"/>
      <c r="J56" s="227" t="s">
        <v>14</v>
      </c>
      <c r="K56" s="233" t="s">
        <v>536</v>
      </c>
      <c r="L56" s="240" t="s">
        <v>537</v>
      </c>
      <c r="M56" s="240" t="s">
        <v>538</v>
      </c>
      <c r="N56" s="240" t="s">
        <v>539</v>
      </c>
      <c r="O56" s="249" t="s">
        <v>540</v>
      </c>
      <c r="P56" s="87"/>
      <c r="Q56" s="87"/>
      <c r="R56" s="87"/>
      <c r="S56" s="87"/>
      <c r="T56" s="87"/>
      <c r="U56" s="87"/>
    </row>
    <row r="57" spans="1:21" ht="31.5" customHeight="1" x14ac:dyDescent="0.15">
      <c r="B57" s="1041" t="s">
        <v>52</v>
      </c>
      <c r="C57" s="1042"/>
      <c r="D57" s="1035" t="s">
        <v>70</v>
      </c>
      <c r="E57" s="1036"/>
      <c r="F57" s="1036"/>
      <c r="G57" s="1036"/>
      <c r="H57" s="1036"/>
      <c r="I57" s="1036"/>
      <c r="J57" s="1037"/>
      <c r="K57" s="234"/>
      <c r="L57" s="241"/>
      <c r="M57" s="241"/>
      <c r="N57" s="241"/>
      <c r="O57" s="250"/>
    </row>
    <row r="58" spans="1:21" ht="31.5" customHeight="1" x14ac:dyDescent="0.15">
      <c r="B58" s="1043"/>
      <c r="C58" s="1044"/>
      <c r="D58" s="1038" t="s">
        <v>17</v>
      </c>
      <c r="E58" s="1039"/>
      <c r="F58" s="1039"/>
      <c r="G58" s="1039"/>
      <c r="H58" s="1039"/>
      <c r="I58" s="1039"/>
      <c r="J58" s="1040"/>
      <c r="K58" s="235"/>
      <c r="L58" s="242"/>
      <c r="M58" s="242"/>
      <c r="N58" s="242"/>
      <c r="O58" s="251"/>
    </row>
    <row r="59" spans="1:21" ht="24" customHeight="1" x14ac:dyDescent="0.15">
      <c r="B59" s="213"/>
      <c r="C59" s="213"/>
      <c r="D59" s="222" t="s">
        <v>48</v>
      </c>
      <c r="E59" s="225"/>
      <c r="F59" s="225"/>
      <c r="G59" s="225"/>
      <c r="H59" s="225"/>
      <c r="I59" s="225"/>
      <c r="J59" s="225"/>
      <c r="K59" s="225"/>
      <c r="L59" s="225"/>
      <c r="M59" s="225"/>
      <c r="N59" s="225"/>
      <c r="O59" s="225"/>
    </row>
    <row r="60" spans="1:21" ht="24" customHeight="1" x14ac:dyDescent="0.15">
      <c r="B60" s="214"/>
      <c r="C60" s="214"/>
      <c r="D60" s="222" t="s">
        <v>41</v>
      </c>
      <c r="E60" s="225"/>
      <c r="F60" s="225"/>
      <c r="G60" s="225"/>
      <c r="H60" s="225"/>
      <c r="I60" s="225"/>
      <c r="J60" s="225"/>
      <c r="K60" s="225"/>
      <c r="L60" s="225"/>
      <c r="M60" s="225"/>
      <c r="N60" s="225"/>
      <c r="O60" s="225"/>
    </row>
    <row r="61" spans="1:21" ht="24" customHeight="1" x14ac:dyDescent="0.15">
      <c r="A61" s="87"/>
      <c r="B61" s="210"/>
      <c r="C61" s="87"/>
      <c r="D61" s="87"/>
      <c r="E61" s="87"/>
      <c r="F61" s="87"/>
      <c r="G61" s="87"/>
      <c r="H61" s="87"/>
      <c r="I61" s="87"/>
      <c r="J61" s="87"/>
      <c r="K61" s="87"/>
      <c r="L61" s="87"/>
      <c r="M61" s="87"/>
      <c r="N61" s="87"/>
      <c r="O61" s="87"/>
      <c r="P61" s="87"/>
      <c r="Q61" s="87"/>
      <c r="R61" s="87"/>
      <c r="S61" s="87"/>
      <c r="T61" s="87"/>
      <c r="U61" s="87"/>
    </row>
    <row r="62" spans="1:21" ht="24" customHeight="1" x14ac:dyDescent="0.15">
      <c r="A62" s="87"/>
      <c r="B62" s="210"/>
      <c r="C62" s="87"/>
      <c r="D62" s="87"/>
      <c r="E62" s="87"/>
      <c r="F62" s="87"/>
      <c r="G62" s="87"/>
      <c r="H62" s="87"/>
      <c r="I62" s="87"/>
      <c r="J62" s="87"/>
      <c r="K62" s="87"/>
      <c r="L62" s="87"/>
      <c r="M62" s="87"/>
      <c r="N62" s="87"/>
      <c r="O62" s="87"/>
      <c r="P62" s="87"/>
      <c r="Q62" s="87"/>
      <c r="R62" s="87"/>
      <c r="S62" s="87"/>
      <c r="T62" s="87"/>
      <c r="U62" s="87"/>
    </row>
  </sheetData>
  <sheetProtection algorithmName="SHA-512" hashValue="/e4WWTIJhemOZsS/IfM9fw4yypALR521kKSGKe7EDvHGPFRKNeluiu7VsEZaPd6gKx7eF4ednWST79+4cvnfXw==" saltValue="xfEqVl3WRUL2eix+J8iUm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47" customWidth="1"/>
    <col min="2" max="3" width="12.625" style="47" customWidth="1"/>
    <col min="4" max="4" width="11.625" style="47" customWidth="1"/>
    <col min="5" max="8" width="10.375" style="47" customWidth="1"/>
    <col min="9" max="13" width="16.375" style="47" customWidth="1"/>
    <col min="14" max="19" width="12.625" style="47" customWidth="1"/>
    <col min="20" max="20" width="0" style="47" hidden="1" customWidth="1"/>
    <col min="21" max="16384" width="0" style="4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21</v>
      </c>
    </row>
    <row r="40" spans="2:13" ht="27.75" customHeight="1" x14ac:dyDescent="0.15">
      <c r="B40" s="209" t="s">
        <v>25</v>
      </c>
      <c r="C40" s="215"/>
      <c r="D40" s="215"/>
      <c r="E40" s="223"/>
      <c r="F40" s="223"/>
      <c r="G40" s="223"/>
      <c r="H40" s="226" t="s">
        <v>14</v>
      </c>
      <c r="I40" s="228" t="s">
        <v>335</v>
      </c>
      <c r="J40" s="236" t="s">
        <v>451</v>
      </c>
      <c r="K40" s="236" t="s">
        <v>530</v>
      </c>
      <c r="L40" s="236" t="s">
        <v>531</v>
      </c>
      <c r="M40" s="257" t="s">
        <v>532</v>
      </c>
    </row>
    <row r="41" spans="2:13" ht="27.75" customHeight="1" x14ac:dyDescent="0.15">
      <c r="B41" s="1045" t="s">
        <v>36</v>
      </c>
      <c r="C41" s="1046"/>
      <c r="D41" s="218"/>
      <c r="E41" s="1070" t="s">
        <v>71</v>
      </c>
      <c r="F41" s="1070"/>
      <c r="G41" s="1070"/>
      <c r="H41" s="1071"/>
      <c r="I41" s="229">
        <v>6003</v>
      </c>
      <c r="J41" s="237">
        <v>5778</v>
      </c>
      <c r="K41" s="237">
        <v>5666</v>
      </c>
      <c r="L41" s="237">
        <v>5569</v>
      </c>
      <c r="M41" s="245">
        <v>5547</v>
      </c>
    </row>
    <row r="42" spans="2:13" ht="27.75" customHeight="1" x14ac:dyDescent="0.15">
      <c r="B42" s="1047"/>
      <c r="C42" s="1048"/>
      <c r="D42" s="219"/>
      <c r="E42" s="1061" t="s">
        <v>65</v>
      </c>
      <c r="F42" s="1061"/>
      <c r="G42" s="1061"/>
      <c r="H42" s="1062"/>
      <c r="I42" s="230">
        <v>345</v>
      </c>
      <c r="J42" s="238">
        <v>326</v>
      </c>
      <c r="K42" s="238">
        <v>299</v>
      </c>
      <c r="L42" s="238">
        <v>273</v>
      </c>
      <c r="M42" s="246">
        <v>247</v>
      </c>
    </row>
    <row r="43" spans="2:13" ht="27.75" customHeight="1" x14ac:dyDescent="0.15">
      <c r="B43" s="1047"/>
      <c r="C43" s="1048"/>
      <c r="D43" s="219"/>
      <c r="E43" s="1061" t="s">
        <v>73</v>
      </c>
      <c r="F43" s="1061"/>
      <c r="G43" s="1061"/>
      <c r="H43" s="1062"/>
      <c r="I43" s="230">
        <v>4759</v>
      </c>
      <c r="J43" s="238">
        <v>4632</v>
      </c>
      <c r="K43" s="238">
        <v>4577</v>
      </c>
      <c r="L43" s="238">
        <v>4500</v>
      </c>
      <c r="M43" s="246">
        <v>4392</v>
      </c>
    </row>
    <row r="44" spans="2:13" ht="27.75" customHeight="1" x14ac:dyDescent="0.15">
      <c r="B44" s="1047"/>
      <c r="C44" s="1048"/>
      <c r="D44" s="219"/>
      <c r="E44" s="1061" t="s">
        <v>75</v>
      </c>
      <c r="F44" s="1061"/>
      <c r="G44" s="1061"/>
      <c r="H44" s="1062"/>
      <c r="I44" s="230">
        <v>891</v>
      </c>
      <c r="J44" s="238">
        <v>829</v>
      </c>
      <c r="K44" s="238">
        <v>764</v>
      </c>
      <c r="L44" s="238">
        <v>694</v>
      </c>
      <c r="M44" s="246">
        <v>609</v>
      </c>
    </row>
    <row r="45" spans="2:13" ht="27.75" customHeight="1" x14ac:dyDescent="0.15">
      <c r="B45" s="1047"/>
      <c r="C45" s="1048"/>
      <c r="D45" s="219"/>
      <c r="E45" s="1061" t="s">
        <v>77</v>
      </c>
      <c r="F45" s="1061"/>
      <c r="G45" s="1061"/>
      <c r="H45" s="1062"/>
      <c r="I45" s="230">
        <v>909</v>
      </c>
      <c r="J45" s="238">
        <v>764</v>
      </c>
      <c r="K45" s="238">
        <v>668</v>
      </c>
      <c r="L45" s="238">
        <v>536</v>
      </c>
      <c r="M45" s="246">
        <v>438</v>
      </c>
    </row>
    <row r="46" spans="2:13" ht="27.75" customHeight="1" x14ac:dyDescent="0.15">
      <c r="B46" s="1047"/>
      <c r="C46" s="1048"/>
      <c r="D46" s="220"/>
      <c r="E46" s="1061" t="s">
        <v>76</v>
      </c>
      <c r="F46" s="1061"/>
      <c r="G46" s="1061"/>
      <c r="H46" s="1062"/>
      <c r="I46" s="230" t="s">
        <v>203</v>
      </c>
      <c r="J46" s="238" t="s">
        <v>203</v>
      </c>
      <c r="K46" s="238" t="s">
        <v>203</v>
      </c>
      <c r="L46" s="238" t="s">
        <v>203</v>
      </c>
      <c r="M46" s="246" t="s">
        <v>203</v>
      </c>
    </row>
    <row r="47" spans="2:13" ht="27.75" customHeight="1" x14ac:dyDescent="0.15">
      <c r="B47" s="1047"/>
      <c r="C47" s="1048"/>
      <c r="D47" s="253"/>
      <c r="E47" s="1067" t="s">
        <v>80</v>
      </c>
      <c r="F47" s="1068"/>
      <c r="G47" s="1068"/>
      <c r="H47" s="1069"/>
      <c r="I47" s="230" t="s">
        <v>203</v>
      </c>
      <c r="J47" s="238" t="s">
        <v>203</v>
      </c>
      <c r="K47" s="238" t="s">
        <v>203</v>
      </c>
      <c r="L47" s="238" t="s">
        <v>203</v>
      </c>
      <c r="M47" s="246" t="s">
        <v>203</v>
      </c>
    </row>
    <row r="48" spans="2:13" ht="27.75" customHeight="1" x14ac:dyDescent="0.15">
      <c r="B48" s="1047"/>
      <c r="C48" s="1048"/>
      <c r="D48" s="219"/>
      <c r="E48" s="1061" t="s">
        <v>85</v>
      </c>
      <c r="F48" s="1061"/>
      <c r="G48" s="1061"/>
      <c r="H48" s="1062"/>
      <c r="I48" s="230" t="s">
        <v>203</v>
      </c>
      <c r="J48" s="238" t="s">
        <v>203</v>
      </c>
      <c r="K48" s="238" t="s">
        <v>203</v>
      </c>
      <c r="L48" s="238" t="s">
        <v>203</v>
      </c>
      <c r="M48" s="246" t="s">
        <v>203</v>
      </c>
    </row>
    <row r="49" spans="2:13" ht="27.75" customHeight="1" x14ac:dyDescent="0.15">
      <c r="B49" s="1049"/>
      <c r="C49" s="1050"/>
      <c r="D49" s="219"/>
      <c r="E49" s="1061" t="s">
        <v>92</v>
      </c>
      <c r="F49" s="1061"/>
      <c r="G49" s="1061"/>
      <c r="H49" s="1062"/>
      <c r="I49" s="230" t="s">
        <v>203</v>
      </c>
      <c r="J49" s="238" t="s">
        <v>203</v>
      </c>
      <c r="K49" s="238" t="s">
        <v>203</v>
      </c>
      <c r="L49" s="238" t="s">
        <v>203</v>
      </c>
      <c r="M49" s="246" t="s">
        <v>203</v>
      </c>
    </row>
    <row r="50" spans="2:13" ht="27.75" customHeight="1" x14ac:dyDescent="0.15">
      <c r="B50" s="1065" t="s">
        <v>94</v>
      </c>
      <c r="C50" s="1066"/>
      <c r="D50" s="254"/>
      <c r="E50" s="1061" t="s">
        <v>96</v>
      </c>
      <c r="F50" s="1061"/>
      <c r="G50" s="1061"/>
      <c r="H50" s="1062"/>
      <c r="I50" s="230">
        <v>1421</v>
      </c>
      <c r="J50" s="238">
        <v>1475</v>
      </c>
      <c r="K50" s="238">
        <v>1545</v>
      </c>
      <c r="L50" s="238">
        <v>1586</v>
      </c>
      <c r="M50" s="246">
        <v>1637</v>
      </c>
    </row>
    <row r="51" spans="2:13" ht="27.75" customHeight="1" x14ac:dyDescent="0.15">
      <c r="B51" s="1047"/>
      <c r="C51" s="1048"/>
      <c r="D51" s="219"/>
      <c r="E51" s="1061" t="s">
        <v>99</v>
      </c>
      <c r="F51" s="1061"/>
      <c r="G51" s="1061"/>
      <c r="H51" s="1062"/>
      <c r="I51" s="230">
        <v>1499</v>
      </c>
      <c r="J51" s="238">
        <v>1408</v>
      </c>
      <c r="K51" s="238">
        <v>1337</v>
      </c>
      <c r="L51" s="238">
        <v>1304</v>
      </c>
      <c r="M51" s="246">
        <v>1233</v>
      </c>
    </row>
    <row r="52" spans="2:13" ht="27.75" customHeight="1" x14ac:dyDescent="0.15">
      <c r="B52" s="1049"/>
      <c r="C52" s="1050"/>
      <c r="D52" s="219"/>
      <c r="E52" s="1061" t="s">
        <v>44</v>
      </c>
      <c r="F52" s="1061"/>
      <c r="G52" s="1061"/>
      <c r="H52" s="1062"/>
      <c r="I52" s="230">
        <v>7154</v>
      </c>
      <c r="J52" s="238">
        <v>6989</v>
      </c>
      <c r="K52" s="238">
        <v>6972</v>
      </c>
      <c r="L52" s="238">
        <v>6874</v>
      </c>
      <c r="M52" s="246">
        <v>6707</v>
      </c>
    </row>
    <row r="53" spans="2:13" ht="27.75" customHeight="1" x14ac:dyDescent="0.15">
      <c r="B53" s="1055" t="s">
        <v>56</v>
      </c>
      <c r="C53" s="1056"/>
      <c r="D53" s="221"/>
      <c r="E53" s="1063" t="s">
        <v>101</v>
      </c>
      <c r="F53" s="1063"/>
      <c r="G53" s="1063"/>
      <c r="H53" s="1064"/>
      <c r="I53" s="231">
        <v>2833</v>
      </c>
      <c r="J53" s="239">
        <v>2455</v>
      </c>
      <c r="K53" s="239">
        <v>2120</v>
      </c>
      <c r="L53" s="239">
        <v>1809</v>
      </c>
      <c r="M53" s="247">
        <v>1656</v>
      </c>
    </row>
    <row r="54" spans="2:13" ht="27.75" customHeight="1" x14ac:dyDescent="0.15">
      <c r="B54" s="252" t="s">
        <v>83</v>
      </c>
      <c r="C54" s="193"/>
      <c r="D54" s="193"/>
      <c r="E54" s="255"/>
      <c r="F54" s="255"/>
      <c r="G54" s="255"/>
      <c r="H54" s="255"/>
      <c r="I54" s="256"/>
      <c r="J54" s="256"/>
      <c r="K54" s="256"/>
      <c r="L54" s="256"/>
      <c r="M54" s="256"/>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HU1qT/ggcCbcUselu+Jdb21/PpdnwXw06oS+btCghOO5uYj3uV1snkvYSP0/0Bz7ca+DbZs9ICnyD8RK73cqQ==" saltValue="RQswrPlv/cnCaiEVUtr9M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47" customWidth="1"/>
    <col min="2" max="2" width="16.375" style="47" customWidth="1"/>
    <col min="3" max="5" width="26.25" style="47" customWidth="1"/>
    <col min="6" max="8" width="24.25" style="47" customWidth="1"/>
    <col min="9" max="14" width="26" style="47" customWidth="1"/>
    <col min="15" max="15" width="6.125" style="47" customWidth="1"/>
    <col min="16" max="16" width="9" style="47" hidden="1" customWidth="1"/>
    <col min="17" max="20" width="0" style="47" hidden="1" customWidth="1"/>
    <col min="21" max="21" width="9" style="47" hidden="1" customWidth="1"/>
    <col min="22" max="22" width="0" style="47" hidden="1" customWidth="1"/>
    <col min="23" max="23" width="9" style="47" hidden="1" customWidth="1"/>
    <col min="24" max="24" width="0" style="47" hidden="1" customWidth="1"/>
    <col min="25" max="16384" width="0" style="4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7"/>
      <c r="C53" s="87"/>
      <c r="D53" s="87"/>
      <c r="E53" s="87"/>
      <c r="F53" s="87"/>
      <c r="G53" s="87"/>
      <c r="H53" s="273" t="s">
        <v>97</v>
      </c>
    </row>
    <row r="54" spans="2:8" ht="29.25" customHeight="1" x14ac:dyDescent="0.2">
      <c r="B54" s="258" t="s">
        <v>5</v>
      </c>
      <c r="C54" s="264"/>
      <c r="D54" s="264"/>
      <c r="E54" s="265" t="s">
        <v>14</v>
      </c>
      <c r="F54" s="266" t="s">
        <v>530</v>
      </c>
      <c r="G54" s="266" t="s">
        <v>531</v>
      </c>
      <c r="H54" s="274" t="s">
        <v>532</v>
      </c>
    </row>
    <row r="55" spans="2:8" ht="52.5" customHeight="1" x14ac:dyDescent="0.15">
      <c r="B55" s="259"/>
      <c r="C55" s="1080" t="s">
        <v>105</v>
      </c>
      <c r="D55" s="1080"/>
      <c r="E55" s="1081"/>
      <c r="F55" s="267">
        <v>796</v>
      </c>
      <c r="G55" s="267">
        <v>819</v>
      </c>
      <c r="H55" s="275">
        <v>761</v>
      </c>
    </row>
    <row r="56" spans="2:8" ht="52.5" customHeight="1" x14ac:dyDescent="0.15">
      <c r="B56" s="260"/>
      <c r="C56" s="1082" t="s">
        <v>108</v>
      </c>
      <c r="D56" s="1082"/>
      <c r="E56" s="1083"/>
      <c r="F56" s="268">
        <v>26</v>
      </c>
      <c r="G56" s="268">
        <v>26</v>
      </c>
      <c r="H56" s="276">
        <v>26</v>
      </c>
    </row>
    <row r="57" spans="2:8" ht="53.25" customHeight="1" x14ac:dyDescent="0.15">
      <c r="B57" s="260"/>
      <c r="C57" s="1084" t="s">
        <v>63</v>
      </c>
      <c r="D57" s="1084"/>
      <c r="E57" s="1085"/>
      <c r="F57" s="269">
        <v>333</v>
      </c>
      <c r="G57" s="269">
        <v>344</v>
      </c>
      <c r="H57" s="277">
        <v>358</v>
      </c>
    </row>
    <row r="58" spans="2:8" ht="45.75" customHeight="1" x14ac:dyDescent="0.15">
      <c r="B58" s="261"/>
      <c r="C58" s="1072" t="s">
        <v>551</v>
      </c>
      <c r="D58" s="1073"/>
      <c r="E58" s="1074"/>
      <c r="F58" s="270">
        <v>322</v>
      </c>
      <c r="G58" s="270">
        <v>322</v>
      </c>
      <c r="H58" s="278">
        <v>322</v>
      </c>
    </row>
    <row r="59" spans="2:8" ht="45.75" customHeight="1" x14ac:dyDescent="0.15">
      <c r="B59" s="261"/>
      <c r="C59" s="1072" t="s">
        <v>552</v>
      </c>
      <c r="D59" s="1073"/>
      <c r="E59" s="1074"/>
      <c r="F59" s="270"/>
      <c r="G59" s="270">
        <v>10</v>
      </c>
      <c r="H59" s="278">
        <v>20</v>
      </c>
    </row>
    <row r="60" spans="2:8" ht="45.75" customHeight="1" x14ac:dyDescent="0.15">
      <c r="B60" s="261"/>
      <c r="C60" s="1072" t="s">
        <v>553</v>
      </c>
      <c r="D60" s="1073"/>
      <c r="E60" s="1074"/>
      <c r="F60" s="270">
        <v>11</v>
      </c>
      <c r="G60" s="270">
        <v>11</v>
      </c>
      <c r="H60" s="278">
        <v>11</v>
      </c>
    </row>
    <row r="61" spans="2:8" ht="45.75" customHeight="1" x14ac:dyDescent="0.15">
      <c r="B61" s="261"/>
      <c r="C61" s="1072" t="s">
        <v>53</v>
      </c>
      <c r="D61" s="1073"/>
      <c r="E61" s="1074"/>
      <c r="F61" s="270"/>
      <c r="G61" s="270">
        <v>1</v>
      </c>
      <c r="H61" s="278">
        <v>4</v>
      </c>
    </row>
    <row r="62" spans="2:8" ht="45.75" customHeight="1" x14ac:dyDescent="0.15">
      <c r="B62" s="262"/>
      <c r="C62" s="1075" t="s">
        <v>91</v>
      </c>
      <c r="D62" s="1076"/>
      <c r="E62" s="1077"/>
      <c r="F62" s="271"/>
      <c r="G62" s="271"/>
      <c r="H62" s="279">
        <v>1</v>
      </c>
    </row>
    <row r="63" spans="2:8" ht="52.5" customHeight="1" x14ac:dyDescent="0.15">
      <c r="B63" s="263"/>
      <c r="C63" s="1078" t="s">
        <v>112</v>
      </c>
      <c r="D63" s="1078"/>
      <c r="E63" s="1079"/>
      <c r="F63" s="272">
        <v>1155</v>
      </c>
      <c r="G63" s="272">
        <v>1190</v>
      </c>
      <c r="H63" s="280">
        <v>1146</v>
      </c>
    </row>
    <row r="64" spans="2:8" ht="15" customHeight="1" x14ac:dyDescent="0.15"/>
  </sheetData>
  <sheetProtection algorithmName="SHA-512" hashValue="QneqjWiNWq20hta2bEfbvzCyLbnbAVFGP9EOa9CwU2Qk4MVuJjp5zz5BtY0Uc1btDA3DGXWagXUBhy768msVNA==" saltValue="cK+f+D+kF16pI1VNhhqk0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81" customWidth="1"/>
    <col min="2" max="8" width="13.375" style="281" customWidth="1"/>
    <col min="9" max="16384" width="11.125" style="281"/>
  </cols>
  <sheetData>
    <row r="1" spans="1:8" x14ac:dyDescent="0.15">
      <c r="A1" s="98"/>
      <c r="B1" s="104"/>
      <c r="C1" s="108"/>
      <c r="D1" s="114"/>
      <c r="E1" s="124"/>
      <c r="F1" s="124"/>
      <c r="G1" s="124"/>
      <c r="H1" s="158"/>
    </row>
    <row r="2" spans="1:8" x14ac:dyDescent="0.15">
      <c r="A2" s="99"/>
      <c r="B2" s="105"/>
      <c r="C2" s="288"/>
      <c r="D2" s="115" t="s">
        <v>82</v>
      </c>
      <c r="E2" s="125"/>
      <c r="F2" s="296" t="s">
        <v>529</v>
      </c>
      <c r="G2" s="149"/>
      <c r="H2" s="159"/>
    </row>
    <row r="3" spans="1:8" x14ac:dyDescent="0.15">
      <c r="A3" s="115" t="s">
        <v>136</v>
      </c>
      <c r="B3" s="107"/>
      <c r="C3" s="289"/>
      <c r="D3" s="292">
        <v>17386</v>
      </c>
      <c r="E3" s="294"/>
      <c r="F3" s="297">
        <v>67293</v>
      </c>
      <c r="G3" s="299"/>
      <c r="H3" s="302"/>
    </row>
    <row r="4" spans="1:8" x14ac:dyDescent="0.15">
      <c r="A4" s="100"/>
      <c r="B4" s="106"/>
      <c r="C4" s="290"/>
      <c r="D4" s="293">
        <v>6495</v>
      </c>
      <c r="E4" s="295"/>
      <c r="F4" s="298">
        <v>35076</v>
      </c>
      <c r="G4" s="300"/>
      <c r="H4" s="303"/>
    </row>
    <row r="5" spans="1:8" x14ac:dyDescent="0.15">
      <c r="A5" s="115" t="s">
        <v>236</v>
      </c>
      <c r="B5" s="107"/>
      <c r="C5" s="289"/>
      <c r="D5" s="292">
        <v>26987</v>
      </c>
      <c r="E5" s="294"/>
      <c r="F5" s="297">
        <v>67343</v>
      </c>
      <c r="G5" s="299"/>
      <c r="H5" s="302"/>
    </row>
    <row r="6" spans="1:8" x14ac:dyDescent="0.15">
      <c r="A6" s="100"/>
      <c r="B6" s="106"/>
      <c r="C6" s="290"/>
      <c r="D6" s="293">
        <v>13145</v>
      </c>
      <c r="E6" s="295"/>
      <c r="F6" s="298">
        <v>32865</v>
      </c>
      <c r="G6" s="300"/>
      <c r="H6" s="303"/>
    </row>
    <row r="7" spans="1:8" x14ac:dyDescent="0.15">
      <c r="A7" s="115" t="s">
        <v>507</v>
      </c>
      <c r="B7" s="107"/>
      <c r="C7" s="289"/>
      <c r="D7" s="292">
        <v>46967</v>
      </c>
      <c r="E7" s="294"/>
      <c r="F7" s="297">
        <v>73475</v>
      </c>
      <c r="G7" s="299"/>
      <c r="H7" s="302"/>
    </row>
    <row r="8" spans="1:8" x14ac:dyDescent="0.15">
      <c r="A8" s="100"/>
      <c r="B8" s="106"/>
      <c r="C8" s="290"/>
      <c r="D8" s="293">
        <v>29422</v>
      </c>
      <c r="E8" s="295"/>
      <c r="F8" s="298">
        <v>43072</v>
      </c>
      <c r="G8" s="300"/>
      <c r="H8" s="303"/>
    </row>
    <row r="9" spans="1:8" x14ac:dyDescent="0.15">
      <c r="A9" s="115" t="s">
        <v>527</v>
      </c>
      <c r="B9" s="107"/>
      <c r="C9" s="289"/>
      <c r="D9" s="292">
        <v>43237</v>
      </c>
      <c r="E9" s="294"/>
      <c r="F9" s="297">
        <v>87464</v>
      </c>
      <c r="G9" s="299"/>
      <c r="H9" s="302"/>
    </row>
    <row r="10" spans="1:8" x14ac:dyDescent="0.15">
      <c r="A10" s="100"/>
      <c r="B10" s="106"/>
      <c r="C10" s="290"/>
      <c r="D10" s="293">
        <v>14987</v>
      </c>
      <c r="E10" s="295"/>
      <c r="F10" s="298">
        <v>47479</v>
      </c>
      <c r="G10" s="300"/>
      <c r="H10" s="303"/>
    </row>
    <row r="11" spans="1:8" x14ac:dyDescent="0.15">
      <c r="A11" s="115" t="s">
        <v>481</v>
      </c>
      <c r="B11" s="107"/>
      <c r="C11" s="289"/>
      <c r="D11" s="292">
        <v>64714</v>
      </c>
      <c r="E11" s="294"/>
      <c r="F11" s="297">
        <v>117234</v>
      </c>
      <c r="G11" s="299"/>
      <c r="H11" s="302"/>
    </row>
    <row r="12" spans="1:8" x14ac:dyDescent="0.15">
      <c r="A12" s="100"/>
      <c r="B12" s="106"/>
      <c r="C12" s="291"/>
      <c r="D12" s="293">
        <v>22857</v>
      </c>
      <c r="E12" s="295"/>
      <c r="F12" s="298">
        <v>59796</v>
      </c>
      <c r="G12" s="300"/>
      <c r="H12" s="303"/>
    </row>
    <row r="13" spans="1:8" x14ac:dyDescent="0.15">
      <c r="A13" s="115"/>
      <c r="B13" s="107"/>
      <c r="C13" s="289"/>
      <c r="D13" s="292">
        <v>39858</v>
      </c>
      <c r="E13" s="294"/>
      <c r="F13" s="297">
        <v>82562</v>
      </c>
      <c r="G13" s="301"/>
      <c r="H13" s="302"/>
    </row>
    <row r="14" spans="1:8" x14ac:dyDescent="0.15">
      <c r="A14" s="100"/>
      <c r="B14" s="106"/>
      <c r="C14" s="290"/>
      <c r="D14" s="293">
        <v>17381</v>
      </c>
      <c r="E14" s="295"/>
      <c r="F14" s="298">
        <v>43658</v>
      </c>
      <c r="G14" s="300"/>
      <c r="H14" s="303"/>
    </row>
    <row r="17" spans="1:11" x14ac:dyDescent="0.15">
      <c r="A17" s="281" t="s">
        <v>22</v>
      </c>
    </row>
    <row r="18" spans="1:11" x14ac:dyDescent="0.15">
      <c r="A18" s="282"/>
      <c r="B18" s="282" t="str">
        <f>実質収支比率等に係る経年分析!F$46</f>
        <v>H28</v>
      </c>
      <c r="C18" s="282" t="str">
        <f>実質収支比率等に係る経年分析!G$46</f>
        <v>H29</v>
      </c>
      <c r="D18" s="282" t="str">
        <f>実質収支比率等に係る経年分析!H$46</f>
        <v>H30</v>
      </c>
      <c r="E18" s="282" t="str">
        <f>実質収支比率等に係る経年分析!I$46</f>
        <v>R01</v>
      </c>
      <c r="F18" s="282" t="str">
        <f>実質収支比率等に係る経年分析!J$46</f>
        <v>R02</v>
      </c>
    </row>
    <row r="19" spans="1:11" x14ac:dyDescent="0.15">
      <c r="A19" s="282" t="s">
        <v>90</v>
      </c>
      <c r="B19" s="282">
        <f>ROUND(VALUE(SUBSTITUTE(実質収支比率等に係る経年分析!F$48,"▲","-")),2)</f>
        <v>2.92</v>
      </c>
      <c r="C19" s="282">
        <f>ROUND(VALUE(SUBSTITUTE(実質収支比率等に係る経年分析!G$48,"▲","-")),2)</f>
        <v>3.66</v>
      </c>
      <c r="D19" s="282">
        <f>ROUND(VALUE(SUBSTITUTE(実質収支比率等に係る経年分析!H$48,"▲","-")),2)</f>
        <v>2.88</v>
      </c>
      <c r="E19" s="282">
        <f>ROUND(VALUE(SUBSTITUTE(実質収支比率等に係る経年分析!I$48,"▲","-")),2)</f>
        <v>2.38</v>
      </c>
      <c r="F19" s="282">
        <f>ROUND(VALUE(SUBSTITUTE(実質収支比率等に係る経年分析!J$48,"▲","-")),2)</f>
        <v>4.58</v>
      </c>
    </row>
    <row r="20" spans="1:11" x14ac:dyDescent="0.15">
      <c r="A20" s="282" t="s">
        <v>35</v>
      </c>
      <c r="B20" s="282">
        <f>ROUND(VALUE(SUBSTITUTE(実質収支比率等に係る経年分析!F$47,"▲","-")),2)</f>
        <v>20.69</v>
      </c>
      <c r="C20" s="282">
        <f>ROUND(VALUE(SUBSTITUTE(実質収支比率等に係る経年分析!G$47,"▲","-")),2)</f>
        <v>20.39</v>
      </c>
      <c r="D20" s="282">
        <f>ROUND(VALUE(SUBSTITUTE(実質収支比率等に係る経年分析!H$47,"▲","-")),2)</f>
        <v>20.149999999999999</v>
      </c>
      <c r="E20" s="282">
        <f>ROUND(VALUE(SUBSTITUTE(実質収支比率等に係る経年分析!I$47,"▲","-")),2)</f>
        <v>20.73</v>
      </c>
      <c r="F20" s="282">
        <f>ROUND(VALUE(SUBSTITUTE(実質収支比率等に係る経年分析!J$47,"▲","-")),2)</f>
        <v>18.7</v>
      </c>
    </row>
    <row r="21" spans="1:11" x14ac:dyDescent="0.15">
      <c r="A21" s="282" t="s">
        <v>116</v>
      </c>
      <c r="B21" s="282">
        <f>IF(ISNUMBER(VALUE(SUBSTITUTE(実質収支比率等に係る経年分析!F$49,"▲","-"))),ROUND(VALUE(SUBSTITUTE(実質収支比率等に係る経年分析!F$49,"▲","-")),2),NA())</f>
        <v>-0.22</v>
      </c>
      <c r="C21" s="282">
        <f>IF(ISNUMBER(VALUE(SUBSTITUTE(実質収支比率等に係る経年分析!G$49,"▲","-"))),ROUND(VALUE(SUBSTITUTE(実質収支比率等に係る経年分析!G$49,"▲","-")),2),NA())</f>
        <v>0.41</v>
      </c>
      <c r="D21" s="282">
        <f>IF(ISNUMBER(VALUE(SUBSTITUTE(実質収支比率等に係る経年分析!H$49,"▲","-"))),ROUND(VALUE(SUBSTITUTE(実質収支比率等に係る経年分析!H$49,"▲","-")),2),NA())</f>
        <v>-0.74</v>
      </c>
      <c r="E21" s="282">
        <f>IF(ISNUMBER(VALUE(SUBSTITUTE(実質収支比率等に係る経年分析!I$49,"▲","-"))),ROUND(VALUE(SUBSTITUTE(実質収支比率等に係る経年分析!I$49,"▲","-")),2),NA())</f>
        <v>0.08</v>
      </c>
      <c r="F21" s="282">
        <f>IF(ISNUMBER(VALUE(SUBSTITUTE(実質収支比率等に係る経年分析!J$49,"▲","-"))),ROUND(VALUE(SUBSTITUTE(実質収支比率等に係る経年分析!J$49,"▲","-")),2),NA())</f>
        <v>1</v>
      </c>
    </row>
    <row r="24" spans="1:11" x14ac:dyDescent="0.15">
      <c r="A24" s="281" t="s">
        <v>103</v>
      </c>
    </row>
    <row r="25" spans="1:11" x14ac:dyDescent="0.15">
      <c r="A25" s="283"/>
      <c r="B25" s="283" t="str">
        <f>連結実質赤字比率に係る赤字・黒字の構成分析!F$33</f>
        <v>H28</v>
      </c>
      <c r="C25" s="283"/>
      <c r="D25" s="283" t="str">
        <f>連結実質赤字比率に係る赤字・黒字の構成分析!G$33</f>
        <v>H29</v>
      </c>
      <c r="E25" s="283"/>
      <c r="F25" s="283" t="str">
        <f>連結実質赤字比率に係る赤字・黒字の構成分析!H$33</f>
        <v>H30</v>
      </c>
      <c r="G25" s="283"/>
      <c r="H25" s="283" t="str">
        <f>連結実質赤字比率に係る赤字・黒字の構成分析!I$33</f>
        <v>R01</v>
      </c>
      <c r="I25" s="283"/>
      <c r="J25" s="283" t="str">
        <f>連結実質赤字比率に係る赤字・黒字の構成分析!J$33</f>
        <v>R02</v>
      </c>
      <c r="K25" s="283"/>
    </row>
    <row r="26" spans="1:11" x14ac:dyDescent="0.15">
      <c r="A26" s="283"/>
      <c r="B26" s="283" t="s">
        <v>117</v>
      </c>
      <c r="C26" s="283" t="s">
        <v>69</v>
      </c>
      <c r="D26" s="283" t="s">
        <v>117</v>
      </c>
      <c r="E26" s="283" t="s">
        <v>69</v>
      </c>
      <c r="F26" s="283" t="s">
        <v>117</v>
      </c>
      <c r="G26" s="283" t="s">
        <v>69</v>
      </c>
      <c r="H26" s="283" t="s">
        <v>117</v>
      </c>
      <c r="I26" s="283" t="s">
        <v>69</v>
      </c>
      <c r="J26" s="283" t="s">
        <v>117</v>
      </c>
      <c r="K26" s="283" t="s">
        <v>69</v>
      </c>
    </row>
    <row r="27" spans="1:11" x14ac:dyDescent="0.15">
      <c r="A27" s="283" t="str">
        <f>IF(連結実質赤字比率に係る赤字・黒字の構成分析!C$43="",NA(),連結実質赤字比率に係る赤字・黒字の構成分析!C$43)</f>
        <v>その他会計（黒字）</v>
      </c>
      <c r="B27" s="283" t="e">
        <f>IF(ROUND(VALUE(SUBSTITUTE(連結実質赤字比率に係る赤字・黒字の構成分析!F$43,"▲","-")),2)&lt;0,ABS(ROUND(VALUE(SUBSTITUTE(連結実質赤字比率に係る赤字・黒字の構成分析!F$43,"▲","-")),2)),NA())</f>
        <v>#VALUE!</v>
      </c>
      <c r="C27" s="283" t="e">
        <f>IF(ROUND(VALUE(SUBSTITUTE(連結実質赤字比率に係る赤字・黒字の構成分析!F$43,"▲","-")),2)&gt;=0,ABS(ROUND(VALUE(SUBSTITUTE(連結実質赤字比率に係る赤字・黒字の構成分析!F$43,"▲","-")),2)),NA())</f>
        <v>#VALUE!</v>
      </c>
      <c r="D27" s="283" t="e">
        <f>IF(ROUND(VALUE(SUBSTITUTE(連結実質赤字比率に係る赤字・黒字の構成分析!G$43,"▲","-")),2)&lt;0,ABS(ROUND(VALUE(SUBSTITUTE(連結実質赤字比率に係る赤字・黒字の構成分析!G$43,"▲","-")),2)),NA())</f>
        <v>#VALUE!</v>
      </c>
      <c r="E27" s="283" t="e">
        <f>IF(ROUND(VALUE(SUBSTITUTE(連結実質赤字比率に係る赤字・黒字の構成分析!G$43,"▲","-")),2)&gt;=0,ABS(ROUND(VALUE(SUBSTITUTE(連結実質赤字比率に係る赤字・黒字の構成分析!G$43,"▲","-")),2)),NA())</f>
        <v>#VALUE!</v>
      </c>
      <c r="F27" s="283" t="e">
        <f>IF(ROUND(VALUE(SUBSTITUTE(連結実質赤字比率に係る赤字・黒字の構成分析!H$43,"▲","-")),2)&lt;0,ABS(ROUND(VALUE(SUBSTITUTE(連結実質赤字比率に係る赤字・黒字の構成分析!H$43,"▲","-")),2)),NA())</f>
        <v>#VALUE!</v>
      </c>
      <c r="G27" s="283" t="e">
        <f>IF(ROUND(VALUE(SUBSTITUTE(連結実質赤字比率に係る赤字・黒字の構成分析!H$43,"▲","-")),2)&gt;=0,ABS(ROUND(VALUE(SUBSTITUTE(連結実質赤字比率に係る赤字・黒字の構成分析!H$43,"▲","-")),2)),NA())</f>
        <v>#VALUE!</v>
      </c>
      <c r="H27" s="283" t="e">
        <f>IF(ROUND(VALUE(SUBSTITUTE(連結実質赤字比率に係る赤字・黒字の構成分析!I$43,"▲","-")),2)&lt;0,ABS(ROUND(VALUE(SUBSTITUTE(連結実質赤字比率に係る赤字・黒字の構成分析!I$43,"▲","-")),2)),NA())</f>
        <v>#VALUE!</v>
      </c>
      <c r="I27" s="283" t="e">
        <f>IF(ROUND(VALUE(SUBSTITUTE(連結実質赤字比率に係る赤字・黒字の構成分析!I$43,"▲","-")),2)&gt;=0,ABS(ROUND(VALUE(SUBSTITUTE(連結実質赤字比率に係る赤字・黒字の構成分析!I$43,"▲","-")),2)),NA())</f>
        <v>#VALUE!</v>
      </c>
      <c r="J27" s="283" t="e">
        <f>IF(ROUND(VALUE(SUBSTITUTE(連結実質赤字比率に係る赤字・黒字の構成分析!J$43,"▲","-")),2)&lt;0,ABS(ROUND(VALUE(SUBSTITUTE(連結実質赤字比率に係る赤字・黒字の構成分析!J$43,"▲","-")),2)),NA())</f>
        <v>#VALUE!</v>
      </c>
      <c r="K27" s="283" t="e">
        <f>IF(ROUND(VALUE(SUBSTITUTE(連結実質赤字比率に係る赤字・黒字の構成分析!J$43,"▲","-")),2)&gt;=0,ABS(ROUND(VALUE(SUBSTITUTE(連結実質赤字比率に係る赤字・黒字の構成分析!J$43,"▲","-")),2)),NA())</f>
        <v>#VALUE!</v>
      </c>
    </row>
    <row r="28" spans="1:11" x14ac:dyDescent="0.15">
      <c r="A28" s="283" t="str">
        <f>IF(連結実質赤字比率に係る赤字・黒字の構成分析!C$42="",NA(),連結実質赤字比率に係る赤字・黒字の構成分析!C$42)</f>
        <v>その他会計（赤字）</v>
      </c>
      <c r="B28" s="283" t="e">
        <f>IF(ROUND(VALUE(SUBSTITUTE(連結実質赤字比率に係る赤字・黒字の構成分析!F$42,"▲","-")),2)&lt;0,ABS(ROUND(VALUE(SUBSTITUTE(連結実質赤字比率に係る赤字・黒字の構成分析!F$42,"▲","-")),2)),NA())</f>
        <v>#VALUE!</v>
      </c>
      <c r="C28" s="283" t="e">
        <f>IF(ROUND(VALUE(SUBSTITUTE(連結実質赤字比率に係る赤字・黒字の構成分析!F$42,"▲","-")),2)&gt;=0,ABS(ROUND(VALUE(SUBSTITUTE(連結実質赤字比率に係る赤字・黒字の構成分析!F$42,"▲","-")),2)),NA())</f>
        <v>#VALUE!</v>
      </c>
      <c r="D28" s="283" t="e">
        <f>IF(ROUND(VALUE(SUBSTITUTE(連結実質赤字比率に係る赤字・黒字の構成分析!G$42,"▲","-")),2)&lt;0,ABS(ROUND(VALUE(SUBSTITUTE(連結実質赤字比率に係る赤字・黒字の構成分析!G$42,"▲","-")),2)),NA())</f>
        <v>#VALUE!</v>
      </c>
      <c r="E28" s="283" t="e">
        <f>IF(ROUND(VALUE(SUBSTITUTE(連結実質赤字比率に係る赤字・黒字の構成分析!G$42,"▲","-")),2)&gt;=0,ABS(ROUND(VALUE(SUBSTITUTE(連結実質赤字比率に係る赤字・黒字の構成分析!G$42,"▲","-")),2)),NA())</f>
        <v>#VALUE!</v>
      </c>
      <c r="F28" s="283" t="e">
        <f>IF(ROUND(VALUE(SUBSTITUTE(連結実質赤字比率に係る赤字・黒字の構成分析!H$42,"▲","-")),2)&lt;0,ABS(ROUND(VALUE(SUBSTITUTE(連結実質赤字比率に係る赤字・黒字の構成分析!H$42,"▲","-")),2)),NA())</f>
        <v>#VALUE!</v>
      </c>
      <c r="G28" s="283" t="e">
        <f>IF(ROUND(VALUE(SUBSTITUTE(連結実質赤字比率に係る赤字・黒字の構成分析!H$42,"▲","-")),2)&gt;=0,ABS(ROUND(VALUE(SUBSTITUTE(連結実質赤字比率に係る赤字・黒字の構成分析!H$42,"▲","-")),2)),NA())</f>
        <v>#VALUE!</v>
      </c>
      <c r="H28" s="283" t="e">
        <f>IF(ROUND(VALUE(SUBSTITUTE(連結実質赤字比率に係る赤字・黒字の構成分析!I$42,"▲","-")),2)&lt;0,ABS(ROUND(VALUE(SUBSTITUTE(連結実質赤字比率に係る赤字・黒字の構成分析!I$42,"▲","-")),2)),NA())</f>
        <v>#VALUE!</v>
      </c>
      <c r="I28" s="283" t="e">
        <f>IF(ROUND(VALUE(SUBSTITUTE(連結実質赤字比率に係る赤字・黒字の構成分析!I$42,"▲","-")),2)&gt;=0,ABS(ROUND(VALUE(SUBSTITUTE(連結実質赤字比率に係る赤字・黒字の構成分析!I$42,"▲","-")),2)),NA())</f>
        <v>#VALUE!</v>
      </c>
      <c r="J28" s="283" t="e">
        <f>IF(ROUND(VALUE(SUBSTITUTE(連結実質赤字比率に係る赤字・黒字の構成分析!J$42,"▲","-")),2)&lt;0,ABS(ROUND(VALUE(SUBSTITUTE(連結実質赤字比率に係る赤字・黒字の構成分析!J$42,"▲","-")),2)),NA())</f>
        <v>#VALUE!</v>
      </c>
      <c r="K28" s="283" t="e">
        <f>IF(ROUND(VALUE(SUBSTITUTE(連結実質赤字比率に係る赤字・黒字の構成分析!J$42,"▲","-")),2)&gt;=0,ABS(ROUND(VALUE(SUBSTITUTE(連結実質赤字比率に係る赤字・黒字の構成分析!J$42,"▲","-")),2)),NA())</f>
        <v>#VALUE!</v>
      </c>
    </row>
    <row r="29" spans="1:11" x14ac:dyDescent="0.15">
      <c r="A29" s="283" t="e">
        <f>IF(連結実質赤字比率に係る赤字・黒字の構成分析!C$41="",NA(),連結実質赤字比率に係る赤字・黒字の構成分析!C$41)</f>
        <v>#N/A</v>
      </c>
      <c r="B29" s="283" t="e">
        <f>IF(ROUND(VALUE(SUBSTITUTE(連結実質赤字比率に係る赤字・黒字の構成分析!F$41,"▲","-")),2)&lt;0,ABS(ROUND(VALUE(SUBSTITUTE(連結実質赤字比率に係る赤字・黒字の構成分析!F$41,"▲","-")),2)),NA())</f>
        <v>#VALUE!</v>
      </c>
      <c r="C29" s="283" t="e">
        <f>IF(ROUND(VALUE(SUBSTITUTE(連結実質赤字比率に係る赤字・黒字の構成分析!F$41,"▲","-")),2)&gt;=0,ABS(ROUND(VALUE(SUBSTITUTE(連結実質赤字比率に係る赤字・黒字の構成分析!F$41,"▲","-")),2)),NA())</f>
        <v>#VALUE!</v>
      </c>
      <c r="D29" s="283" t="e">
        <f>IF(ROUND(VALUE(SUBSTITUTE(連結実質赤字比率に係る赤字・黒字の構成分析!G$41,"▲","-")),2)&lt;0,ABS(ROUND(VALUE(SUBSTITUTE(連結実質赤字比率に係る赤字・黒字の構成分析!G$41,"▲","-")),2)),NA())</f>
        <v>#VALUE!</v>
      </c>
      <c r="E29" s="283" t="e">
        <f>IF(ROUND(VALUE(SUBSTITUTE(連結実質赤字比率に係る赤字・黒字の構成分析!G$41,"▲","-")),2)&gt;=0,ABS(ROUND(VALUE(SUBSTITUTE(連結実質赤字比率に係る赤字・黒字の構成分析!G$41,"▲","-")),2)),NA())</f>
        <v>#VALUE!</v>
      </c>
      <c r="F29" s="283" t="e">
        <f>IF(ROUND(VALUE(SUBSTITUTE(連結実質赤字比率に係る赤字・黒字の構成分析!H$41,"▲","-")),2)&lt;0,ABS(ROUND(VALUE(SUBSTITUTE(連結実質赤字比率に係る赤字・黒字の構成分析!H$41,"▲","-")),2)),NA())</f>
        <v>#VALUE!</v>
      </c>
      <c r="G29" s="283" t="e">
        <f>IF(ROUND(VALUE(SUBSTITUTE(連結実質赤字比率に係る赤字・黒字の構成分析!H$41,"▲","-")),2)&gt;=0,ABS(ROUND(VALUE(SUBSTITUTE(連結実質赤字比率に係る赤字・黒字の構成分析!H$41,"▲","-")),2)),NA())</f>
        <v>#VALUE!</v>
      </c>
      <c r="H29" s="283" t="e">
        <f>IF(ROUND(VALUE(SUBSTITUTE(連結実質赤字比率に係る赤字・黒字の構成分析!I$41,"▲","-")),2)&lt;0,ABS(ROUND(VALUE(SUBSTITUTE(連結実質赤字比率に係る赤字・黒字の構成分析!I$41,"▲","-")),2)),NA())</f>
        <v>#VALUE!</v>
      </c>
      <c r="I29" s="283" t="e">
        <f>IF(ROUND(VALUE(SUBSTITUTE(連結実質赤字比率に係る赤字・黒字の構成分析!I$41,"▲","-")),2)&gt;=0,ABS(ROUND(VALUE(SUBSTITUTE(連結実質赤字比率に係る赤字・黒字の構成分析!I$41,"▲","-")),2)),NA())</f>
        <v>#VALUE!</v>
      </c>
      <c r="J29" s="283" t="e">
        <f>IF(ROUND(VALUE(SUBSTITUTE(連結実質赤字比率に係る赤字・黒字の構成分析!J$41,"▲","-")),2)&lt;0,ABS(ROUND(VALUE(SUBSTITUTE(連結実質赤字比率に係る赤字・黒字の構成分析!J$41,"▲","-")),2)),NA())</f>
        <v>#VALUE!</v>
      </c>
      <c r="K29" s="283" t="e">
        <f>IF(ROUND(VALUE(SUBSTITUTE(連結実質赤字比率に係る赤字・黒字の構成分析!J$41,"▲","-")),2)&gt;=0,ABS(ROUND(VALUE(SUBSTITUTE(連結実質赤字比率に係る赤字・黒字の構成分析!J$41,"▲","-")),2)),NA())</f>
        <v>#VALUE!</v>
      </c>
    </row>
    <row r="30" spans="1:11" x14ac:dyDescent="0.15">
      <c r="A30" s="283" t="e">
        <f>IF(連結実質赤字比率に係る赤字・黒字の構成分析!C$40="",NA(),連結実質赤字比率に係る赤字・黒字の構成分析!C$40)</f>
        <v>#N/A</v>
      </c>
      <c r="B30" s="283" t="e">
        <f>IF(ROUND(VALUE(SUBSTITUTE(連結実質赤字比率に係る赤字・黒字の構成分析!F$40,"▲","-")),2)&lt;0,ABS(ROUND(VALUE(SUBSTITUTE(連結実質赤字比率に係る赤字・黒字の構成分析!F$40,"▲","-")),2)),NA())</f>
        <v>#VALUE!</v>
      </c>
      <c r="C30" s="283" t="e">
        <f>IF(ROUND(VALUE(SUBSTITUTE(連結実質赤字比率に係る赤字・黒字の構成分析!F$40,"▲","-")),2)&gt;=0,ABS(ROUND(VALUE(SUBSTITUTE(連結実質赤字比率に係る赤字・黒字の構成分析!F$40,"▲","-")),2)),NA())</f>
        <v>#VALUE!</v>
      </c>
      <c r="D30" s="283" t="e">
        <f>IF(ROUND(VALUE(SUBSTITUTE(連結実質赤字比率に係る赤字・黒字の構成分析!G$40,"▲","-")),2)&lt;0,ABS(ROUND(VALUE(SUBSTITUTE(連結実質赤字比率に係る赤字・黒字の構成分析!G$40,"▲","-")),2)),NA())</f>
        <v>#VALUE!</v>
      </c>
      <c r="E30" s="283" t="e">
        <f>IF(ROUND(VALUE(SUBSTITUTE(連結実質赤字比率に係る赤字・黒字の構成分析!G$40,"▲","-")),2)&gt;=0,ABS(ROUND(VALUE(SUBSTITUTE(連結実質赤字比率に係る赤字・黒字の構成分析!G$40,"▲","-")),2)),NA())</f>
        <v>#VALUE!</v>
      </c>
      <c r="F30" s="283" t="e">
        <f>IF(ROUND(VALUE(SUBSTITUTE(連結実質赤字比率に係る赤字・黒字の構成分析!H$40,"▲","-")),2)&lt;0,ABS(ROUND(VALUE(SUBSTITUTE(連結実質赤字比率に係る赤字・黒字の構成分析!H$40,"▲","-")),2)),NA())</f>
        <v>#VALUE!</v>
      </c>
      <c r="G30" s="283" t="e">
        <f>IF(ROUND(VALUE(SUBSTITUTE(連結実質赤字比率に係る赤字・黒字の構成分析!H$40,"▲","-")),2)&gt;=0,ABS(ROUND(VALUE(SUBSTITUTE(連結実質赤字比率に係る赤字・黒字の構成分析!H$40,"▲","-")),2)),NA())</f>
        <v>#VALUE!</v>
      </c>
      <c r="H30" s="283" t="e">
        <f>IF(ROUND(VALUE(SUBSTITUTE(連結実質赤字比率に係る赤字・黒字の構成分析!I$40,"▲","-")),2)&lt;0,ABS(ROUND(VALUE(SUBSTITUTE(連結実質赤字比率に係る赤字・黒字の構成分析!I$40,"▲","-")),2)),NA())</f>
        <v>#VALUE!</v>
      </c>
      <c r="I30" s="283" t="e">
        <f>IF(ROUND(VALUE(SUBSTITUTE(連結実質赤字比率に係る赤字・黒字の構成分析!I$40,"▲","-")),2)&gt;=0,ABS(ROUND(VALUE(SUBSTITUTE(連結実質赤字比率に係る赤字・黒字の構成分析!I$40,"▲","-")),2)),NA())</f>
        <v>#VALUE!</v>
      </c>
      <c r="J30" s="283" t="e">
        <f>IF(ROUND(VALUE(SUBSTITUTE(連結実質赤字比率に係る赤字・黒字の構成分析!J$40,"▲","-")),2)&lt;0,ABS(ROUND(VALUE(SUBSTITUTE(連結実質赤字比率に係る赤字・黒字の構成分析!J$40,"▲","-")),2)),NA())</f>
        <v>#VALUE!</v>
      </c>
      <c r="K30" s="283" t="e">
        <f>IF(ROUND(VALUE(SUBSTITUTE(連結実質赤字比率に係る赤字・黒字の構成分析!J$40,"▲","-")),2)&gt;=0,ABS(ROUND(VALUE(SUBSTITUTE(連結実質赤字比率に係る赤字・黒字の構成分析!J$40,"▲","-")),2)),NA())</f>
        <v>#VALUE!</v>
      </c>
    </row>
    <row r="31" spans="1:11" x14ac:dyDescent="0.15">
      <c r="A31" s="283" t="e">
        <f>IF(連結実質赤字比率に係る赤字・黒字の構成分析!C$39="",NA(),連結実質赤字比率に係る赤字・黒字の構成分析!C$39)</f>
        <v>#N/A</v>
      </c>
      <c r="B31" s="283" t="e">
        <f>IF(ROUND(VALUE(SUBSTITUTE(連結実質赤字比率に係る赤字・黒字の構成分析!F$39,"▲","-")),2)&lt;0,ABS(ROUND(VALUE(SUBSTITUTE(連結実質赤字比率に係る赤字・黒字の構成分析!F$39,"▲","-")),2)),NA())</f>
        <v>#VALUE!</v>
      </c>
      <c r="C31" s="283" t="e">
        <f>IF(ROUND(VALUE(SUBSTITUTE(連結実質赤字比率に係る赤字・黒字の構成分析!F$39,"▲","-")),2)&gt;=0,ABS(ROUND(VALUE(SUBSTITUTE(連結実質赤字比率に係る赤字・黒字の構成分析!F$39,"▲","-")),2)),NA())</f>
        <v>#VALUE!</v>
      </c>
      <c r="D31" s="283" t="e">
        <f>IF(ROUND(VALUE(SUBSTITUTE(連結実質赤字比率に係る赤字・黒字の構成分析!G$39,"▲","-")),2)&lt;0,ABS(ROUND(VALUE(SUBSTITUTE(連結実質赤字比率に係る赤字・黒字の構成分析!G$39,"▲","-")),2)),NA())</f>
        <v>#VALUE!</v>
      </c>
      <c r="E31" s="283" t="e">
        <f>IF(ROUND(VALUE(SUBSTITUTE(連結実質赤字比率に係る赤字・黒字の構成分析!G$39,"▲","-")),2)&gt;=0,ABS(ROUND(VALUE(SUBSTITUTE(連結実質赤字比率に係る赤字・黒字の構成分析!G$39,"▲","-")),2)),NA())</f>
        <v>#VALUE!</v>
      </c>
      <c r="F31" s="283" t="e">
        <f>IF(ROUND(VALUE(SUBSTITUTE(連結実質赤字比率に係る赤字・黒字の構成分析!H$39,"▲","-")),2)&lt;0,ABS(ROUND(VALUE(SUBSTITUTE(連結実質赤字比率に係る赤字・黒字の構成分析!H$39,"▲","-")),2)),NA())</f>
        <v>#VALUE!</v>
      </c>
      <c r="G31" s="283" t="e">
        <f>IF(ROUND(VALUE(SUBSTITUTE(連結実質赤字比率に係る赤字・黒字の構成分析!H$39,"▲","-")),2)&gt;=0,ABS(ROUND(VALUE(SUBSTITUTE(連結実質赤字比率に係る赤字・黒字の構成分析!H$39,"▲","-")),2)),NA())</f>
        <v>#VALUE!</v>
      </c>
      <c r="H31" s="283" t="e">
        <f>IF(ROUND(VALUE(SUBSTITUTE(連結実質赤字比率に係る赤字・黒字の構成分析!I$39,"▲","-")),2)&lt;0,ABS(ROUND(VALUE(SUBSTITUTE(連結実質赤字比率に係る赤字・黒字の構成分析!I$39,"▲","-")),2)),NA())</f>
        <v>#VALUE!</v>
      </c>
      <c r="I31" s="283" t="e">
        <f>IF(ROUND(VALUE(SUBSTITUTE(連結実質赤字比率に係る赤字・黒字の構成分析!I$39,"▲","-")),2)&gt;=0,ABS(ROUND(VALUE(SUBSTITUTE(連結実質赤字比率に係る赤字・黒字の構成分析!I$39,"▲","-")),2)),NA())</f>
        <v>#VALUE!</v>
      </c>
      <c r="J31" s="283" t="e">
        <f>IF(ROUND(VALUE(SUBSTITUTE(連結実質赤字比率に係る赤字・黒字の構成分析!J$39,"▲","-")),2)&lt;0,ABS(ROUND(VALUE(SUBSTITUTE(連結実質赤字比率に係る赤字・黒字の構成分析!J$39,"▲","-")),2)),NA())</f>
        <v>#VALUE!</v>
      </c>
      <c r="K31" s="283" t="e">
        <f>IF(ROUND(VALUE(SUBSTITUTE(連結実質赤字比率に係る赤字・黒字の構成分析!J$39,"▲","-")),2)&gt;=0,ABS(ROUND(VALUE(SUBSTITUTE(連結実質赤字比率に係る赤字・黒字の構成分析!J$39,"▲","-")),2)),NA())</f>
        <v>#VALUE!</v>
      </c>
    </row>
    <row r="32" spans="1:11" x14ac:dyDescent="0.15">
      <c r="A32" s="283" t="str">
        <f>IF(連結実質赤字比率に係る赤字・黒字の構成分析!C$38="",NA(),連結実質赤字比率に係る赤字・黒字の構成分析!C$38)</f>
        <v>後期高齢者医療特別会計</v>
      </c>
      <c r="B32" s="283" t="e">
        <f>IF(ROUND(VALUE(SUBSTITUTE(連結実質赤字比率に係る赤字・黒字の構成分析!F$38,"▲","-")),2)&lt;0,ABS(ROUND(VALUE(SUBSTITUTE(連結実質赤字比率に係る赤字・黒字の構成分析!F$38,"▲","-")),2)),NA())</f>
        <v>#N/A</v>
      </c>
      <c r="C32" s="283">
        <f>IF(ROUND(VALUE(SUBSTITUTE(連結実質赤字比率に係る赤字・黒字の構成分析!F$38,"▲","-")),2)&gt;=0,ABS(ROUND(VALUE(SUBSTITUTE(連結実質赤字比率に係る赤字・黒字の構成分析!F$38,"▲","-")),2)),NA())</f>
        <v>0</v>
      </c>
      <c r="D32" s="283" t="e">
        <f>IF(ROUND(VALUE(SUBSTITUTE(連結実質赤字比率に係る赤字・黒字の構成分析!G$38,"▲","-")),2)&lt;0,ABS(ROUND(VALUE(SUBSTITUTE(連結実質赤字比率に係る赤字・黒字の構成分析!G$38,"▲","-")),2)),NA())</f>
        <v>#N/A</v>
      </c>
      <c r="E32" s="283">
        <f>IF(ROUND(VALUE(SUBSTITUTE(連結実質赤字比率に係る赤字・黒字の構成分析!G$38,"▲","-")),2)&gt;=0,ABS(ROUND(VALUE(SUBSTITUTE(連結実質赤字比率に係る赤字・黒字の構成分析!G$38,"▲","-")),2)),NA())</f>
        <v>0</v>
      </c>
      <c r="F32" s="283" t="e">
        <f>IF(ROUND(VALUE(SUBSTITUTE(連結実質赤字比率に係る赤字・黒字の構成分析!H$38,"▲","-")),2)&lt;0,ABS(ROUND(VALUE(SUBSTITUTE(連結実質赤字比率に係る赤字・黒字の構成分析!H$38,"▲","-")),2)),NA())</f>
        <v>#N/A</v>
      </c>
      <c r="G32" s="283">
        <f>IF(ROUND(VALUE(SUBSTITUTE(連結実質赤字比率に係る赤字・黒字の構成分析!H$38,"▲","-")),2)&gt;=0,ABS(ROUND(VALUE(SUBSTITUTE(連結実質赤字比率に係る赤字・黒字の構成分析!H$38,"▲","-")),2)),NA())</f>
        <v>0</v>
      </c>
      <c r="H32" s="283" t="e">
        <f>IF(ROUND(VALUE(SUBSTITUTE(連結実質赤字比率に係る赤字・黒字の構成分析!I$38,"▲","-")),2)&lt;0,ABS(ROUND(VALUE(SUBSTITUTE(連結実質赤字比率に係る赤字・黒字の構成分析!I$38,"▲","-")),2)),NA())</f>
        <v>#N/A</v>
      </c>
      <c r="I32" s="283">
        <f>IF(ROUND(VALUE(SUBSTITUTE(連結実質赤字比率に係る赤字・黒字の構成分析!I$38,"▲","-")),2)&gt;=0,ABS(ROUND(VALUE(SUBSTITUTE(連結実質赤字比率に係る赤字・黒字の構成分析!I$38,"▲","-")),2)),NA())</f>
        <v>0</v>
      </c>
      <c r="J32" s="283" t="e">
        <f>IF(ROUND(VALUE(SUBSTITUTE(連結実質赤字比率に係る赤字・黒字の構成分析!J$38,"▲","-")),2)&lt;0,ABS(ROUND(VALUE(SUBSTITUTE(連結実質赤字比率に係る赤字・黒字の構成分析!J$38,"▲","-")),2)),NA())</f>
        <v>#N/A</v>
      </c>
      <c r="K32" s="283">
        <f>IF(ROUND(VALUE(SUBSTITUTE(連結実質赤字比率に係る赤字・黒字の構成分析!J$38,"▲","-")),2)&gt;=0,ABS(ROUND(VALUE(SUBSTITUTE(連結実質赤字比率に係る赤字・黒字の構成分析!J$38,"▲","-")),2)),NA())</f>
        <v>0</v>
      </c>
    </row>
    <row r="33" spans="1:16" x14ac:dyDescent="0.15">
      <c r="A33" s="283" t="str">
        <f>IF(連結実質赤字比率に係る赤字・黒字の構成分析!C$37="",NA(),連結実質赤字比率に係る赤字・黒字の構成分析!C$37)</f>
        <v>下水道事業特別会計</v>
      </c>
      <c r="B33" s="283" t="e">
        <f>IF(ROUND(VALUE(SUBSTITUTE(連結実質赤字比率に係る赤字・黒字の構成分析!F$37,"▲","-")),2)&lt;0,ABS(ROUND(VALUE(SUBSTITUTE(連結実質赤字比率に係る赤字・黒字の構成分析!F$37,"▲","-")),2)),NA())</f>
        <v>#N/A</v>
      </c>
      <c r="C33" s="283">
        <f>IF(ROUND(VALUE(SUBSTITUTE(連結実質赤字比率に係る赤字・黒字の構成分析!F$37,"▲","-")),2)&gt;=0,ABS(ROUND(VALUE(SUBSTITUTE(連結実質赤字比率に係る赤字・黒字の構成分析!F$37,"▲","-")),2)),NA())</f>
        <v>0.01</v>
      </c>
      <c r="D33" s="283" t="e">
        <f>IF(ROUND(VALUE(SUBSTITUTE(連結実質赤字比率に係る赤字・黒字の構成分析!G$37,"▲","-")),2)&lt;0,ABS(ROUND(VALUE(SUBSTITUTE(連結実質赤字比率に係る赤字・黒字の構成分析!G$37,"▲","-")),2)),NA())</f>
        <v>#N/A</v>
      </c>
      <c r="E33" s="283">
        <f>IF(ROUND(VALUE(SUBSTITUTE(連結実質赤字比率に係る赤字・黒字の構成分析!G$37,"▲","-")),2)&gt;=0,ABS(ROUND(VALUE(SUBSTITUTE(連結実質赤字比率に係る赤字・黒字の構成分析!G$37,"▲","-")),2)),NA())</f>
        <v>0.01</v>
      </c>
      <c r="F33" s="283" t="e">
        <f>IF(ROUND(VALUE(SUBSTITUTE(連結実質赤字比率に係る赤字・黒字の構成分析!H$37,"▲","-")),2)&lt;0,ABS(ROUND(VALUE(SUBSTITUTE(連結実質赤字比率に係る赤字・黒字の構成分析!H$37,"▲","-")),2)),NA())</f>
        <v>#N/A</v>
      </c>
      <c r="G33" s="283">
        <f>IF(ROUND(VALUE(SUBSTITUTE(連結実質赤字比率に係る赤字・黒字の構成分析!H$37,"▲","-")),2)&gt;=0,ABS(ROUND(VALUE(SUBSTITUTE(連結実質赤字比率に係る赤字・黒字の構成分析!H$37,"▲","-")),2)),NA())</f>
        <v>0.01</v>
      </c>
      <c r="H33" s="283" t="e">
        <f>IF(ROUND(VALUE(SUBSTITUTE(連結実質赤字比率に係る赤字・黒字の構成分析!I$37,"▲","-")),2)&lt;0,ABS(ROUND(VALUE(SUBSTITUTE(連結実質赤字比率に係る赤字・黒字の構成分析!I$37,"▲","-")),2)),NA())</f>
        <v>#N/A</v>
      </c>
      <c r="I33" s="283">
        <f>IF(ROUND(VALUE(SUBSTITUTE(連結実質赤字比率に係る赤字・黒字の構成分析!I$37,"▲","-")),2)&gt;=0,ABS(ROUND(VALUE(SUBSTITUTE(連結実質赤字比率に係る赤字・黒字の構成分析!I$37,"▲","-")),2)),NA())</f>
        <v>0.01</v>
      </c>
      <c r="J33" s="283" t="e">
        <f>IF(ROUND(VALUE(SUBSTITUTE(連結実質赤字比率に係る赤字・黒字の構成分析!J$37,"▲","-")),2)&lt;0,ABS(ROUND(VALUE(SUBSTITUTE(連結実質赤字比率に係る赤字・黒字の構成分析!J$37,"▲","-")),2)),NA())</f>
        <v>#N/A</v>
      </c>
      <c r="K33" s="283">
        <f>IF(ROUND(VALUE(SUBSTITUTE(連結実質赤字比率に係る赤字・黒字の構成分析!J$37,"▲","-")),2)&gt;=0,ABS(ROUND(VALUE(SUBSTITUTE(連結実質赤字比率に係る赤字・黒字の構成分析!J$37,"▲","-")),2)),NA())</f>
        <v>0.01</v>
      </c>
    </row>
    <row r="34" spans="1:16" x14ac:dyDescent="0.15">
      <c r="A34" s="283" t="str">
        <f>IF(連結実質赤字比率に係る赤字・黒字の構成分析!C$36="",NA(),連結実質赤字比率に係る赤字・黒字の構成分析!C$36)</f>
        <v>国民健康保険特別会計</v>
      </c>
      <c r="B34" s="283" t="e">
        <f>IF(ROUND(VALUE(SUBSTITUTE(連結実質赤字比率に係る赤字・黒字の構成分析!F$36,"▲","-")),2)&lt;0,ABS(ROUND(VALUE(SUBSTITUTE(連結実質赤字比率に係る赤字・黒字の構成分析!F$36,"▲","-")),2)),NA())</f>
        <v>#N/A</v>
      </c>
      <c r="C34" s="283">
        <f>IF(ROUND(VALUE(SUBSTITUTE(連結実質赤字比率に係る赤字・黒字の構成分析!F$36,"▲","-")),2)&gt;=0,ABS(ROUND(VALUE(SUBSTITUTE(連結実質赤字比率に係る赤字・黒字の構成分析!F$36,"▲","-")),2)),NA())</f>
        <v>2.87</v>
      </c>
      <c r="D34" s="283" t="e">
        <f>IF(ROUND(VALUE(SUBSTITUTE(連結実質赤字比率に係る赤字・黒字の構成分析!G$36,"▲","-")),2)&lt;0,ABS(ROUND(VALUE(SUBSTITUTE(連結実質赤字比率に係る赤字・黒字の構成分析!G$36,"▲","-")),2)),NA())</f>
        <v>#N/A</v>
      </c>
      <c r="E34" s="283">
        <f>IF(ROUND(VALUE(SUBSTITUTE(連結実質赤字比率に係る赤字・黒字の構成分析!G$36,"▲","-")),2)&gt;=0,ABS(ROUND(VALUE(SUBSTITUTE(連結実質赤字比率に係る赤字・黒字の構成分析!G$36,"▲","-")),2)),NA())</f>
        <v>3.03</v>
      </c>
      <c r="F34" s="283" t="e">
        <f>IF(ROUND(VALUE(SUBSTITUTE(連結実質赤字比率に係る赤字・黒字の構成分析!H$36,"▲","-")),2)&lt;0,ABS(ROUND(VALUE(SUBSTITUTE(連結実質赤字比率に係る赤字・黒字の構成分析!H$36,"▲","-")),2)),NA())</f>
        <v>#N/A</v>
      </c>
      <c r="G34" s="283">
        <f>IF(ROUND(VALUE(SUBSTITUTE(連結実質赤字比率に係る赤字・黒字の構成分析!H$36,"▲","-")),2)&gt;=0,ABS(ROUND(VALUE(SUBSTITUTE(連結実質赤字比率に係る赤字・黒字の構成分析!H$36,"▲","-")),2)),NA())</f>
        <v>1.1200000000000001</v>
      </c>
      <c r="H34" s="283" t="e">
        <f>IF(ROUND(VALUE(SUBSTITUTE(連結実質赤字比率に係る赤字・黒字の構成分析!I$36,"▲","-")),2)&lt;0,ABS(ROUND(VALUE(SUBSTITUTE(連結実質赤字比率に係る赤字・黒字の構成分析!I$36,"▲","-")),2)),NA())</f>
        <v>#N/A</v>
      </c>
      <c r="I34" s="283">
        <f>IF(ROUND(VALUE(SUBSTITUTE(連結実質赤字比率に係る赤字・黒字の構成分析!I$36,"▲","-")),2)&gt;=0,ABS(ROUND(VALUE(SUBSTITUTE(連結実質赤字比率に係る赤字・黒字の構成分析!I$36,"▲","-")),2)),NA())</f>
        <v>0.92</v>
      </c>
      <c r="J34" s="283" t="e">
        <f>IF(ROUND(VALUE(SUBSTITUTE(連結実質赤字比率に係る赤字・黒字の構成分析!J$36,"▲","-")),2)&lt;0,ABS(ROUND(VALUE(SUBSTITUTE(連結実質赤字比率に係る赤字・黒字の構成分析!J$36,"▲","-")),2)),NA())</f>
        <v>#N/A</v>
      </c>
      <c r="K34" s="283">
        <f>IF(ROUND(VALUE(SUBSTITUTE(連結実質赤字比率に係る赤字・黒字の構成分析!J$36,"▲","-")),2)&gt;=0,ABS(ROUND(VALUE(SUBSTITUTE(連結実質赤字比率に係る赤字・黒字の構成分析!J$36,"▲","-")),2)),NA())</f>
        <v>1.48</v>
      </c>
    </row>
    <row r="35" spans="1:16" x14ac:dyDescent="0.15">
      <c r="A35" s="283" t="str">
        <f>IF(連結実質赤字比率に係る赤字・黒字の構成分析!C$35="",NA(),連結実質赤字比率に係る赤字・黒字の構成分析!C$35)</f>
        <v>介護保険特別会計</v>
      </c>
      <c r="B35" s="283" t="e">
        <f>IF(ROUND(VALUE(SUBSTITUTE(連結実質赤字比率に係る赤字・黒字の構成分析!F$35,"▲","-")),2)&lt;0,ABS(ROUND(VALUE(SUBSTITUTE(連結実質赤字比率に係る赤字・黒字の構成分析!F$35,"▲","-")),2)),NA())</f>
        <v>#N/A</v>
      </c>
      <c r="C35" s="283">
        <f>IF(ROUND(VALUE(SUBSTITUTE(連結実質赤字比率に係る赤字・黒字の構成分析!F$35,"▲","-")),2)&gt;=0,ABS(ROUND(VALUE(SUBSTITUTE(連結実質赤字比率に係る赤字・黒字の構成分析!F$35,"▲","-")),2)),NA())</f>
        <v>0.37</v>
      </c>
      <c r="D35" s="283" t="e">
        <f>IF(ROUND(VALUE(SUBSTITUTE(連結実質赤字比率に係る赤字・黒字の構成分析!G$35,"▲","-")),2)&lt;0,ABS(ROUND(VALUE(SUBSTITUTE(連結実質赤字比率に係る赤字・黒字の構成分析!G$35,"▲","-")),2)),NA())</f>
        <v>#N/A</v>
      </c>
      <c r="E35" s="283">
        <f>IF(ROUND(VALUE(SUBSTITUTE(連結実質赤字比率に係る赤字・黒字の構成分析!G$35,"▲","-")),2)&gt;=0,ABS(ROUND(VALUE(SUBSTITUTE(連結実質赤字比率に係る赤字・黒字の構成分析!G$35,"▲","-")),2)),NA())</f>
        <v>1.41</v>
      </c>
      <c r="F35" s="283" t="e">
        <f>IF(ROUND(VALUE(SUBSTITUTE(連結実質赤字比率に係る赤字・黒字の構成分析!H$35,"▲","-")),2)&lt;0,ABS(ROUND(VALUE(SUBSTITUTE(連結実質赤字比率に係る赤字・黒字の構成分析!H$35,"▲","-")),2)),NA())</f>
        <v>#N/A</v>
      </c>
      <c r="G35" s="283">
        <f>IF(ROUND(VALUE(SUBSTITUTE(連結実質赤字比率に係る赤字・黒字の構成分析!H$35,"▲","-")),2)&gt;=0,ABS(ROUND(VALUE(SUBSTITUTE(連結実質赤字比率に係る赤字・黒字の構成分析!H$35,"▲","-")),2)),NA())</f>
        <v>2.04</v>
      </c>
      <c r="H35" s="283" t="e">
        <f>IF(ROUND(VALUE(SUBSTITUTE(連結実質赤字比率に係る赤字・黒字の構成分析!I$35,"▲","-")),2)&lt;0,ABS(ROUND(VALUE(SUBSTITUTE(連結実質赤字比率に係る赤字・黒字の構成分析!I$35,"▲","-")),2)),NA())</f>
        <v>#N/A</v>
      </c>
      <c r="I35" s="283">
        <f>IF(ROUND(VALUE(SUBSTITUTE(連結実質赤字比率に係る赤字・黒字の構成分析!I$35,"▲","-")),2)&gt;=0,ABS(ROUND(VALUE(SUBSTITUTE(連結実質赤字比率に係る赤字・黒字の構成分析!I$35,"▲","-")),2)),NA())</f>
        <v>2.88</v>
      </c>
      <c r="J35" s="283" t="e">
        <f>IF(ROUND(VALUE(SUBSTITUTE(連結実質赤字比率に係る赤字・黒字の構成分析!J$35,"▲","-")),2)&lt;0,ABS(ROUND(VALUE(SUBSTITUTE(連結実質赤字比率に係る赤字・黒字の構成分析!J$35,"▲","-")),2)),NA())</f>
        <v>#N/A</v>
      </c>
      <c r="K35" s="283">
        <f>IF(ROUND(VALUE(SUBSTITUTE(連結実質赤字比率に係る赤字・黒字の構成分析!J$35,"▲","-")),2)&gt;=0,ABS(ROUND(VALUE(SUBSTITUTE(連結実質赤字比率に係る赤字・黒字の構成分析!J$35,"▲","-")),2)),NA())</f>
        <v>1.9</v>
      </c>
    </row>
    <row r="36" spans="1:16" x14ac:dyDescent="0.15">
      <c r="A36" s="283" t="str">
        <f>IF(連結実質赤字比率に係る赤字・黒字の構成分析!C$34="",NA(),連結実質赤字比率に係る赤字・黒字の構成分析!C$34)</f>
        <v>一般会計</v>
      </c>
      <c r="B36" s="283" t="e">
        <f>IF(ROUND(VALUE(SUBSTITUTE(連結実質赤字比率に係る赤字・黒字の構成分析!F$34,"▲","-")),2)&lt;0,ABS(ROUND(VALUE(SUBSTITUTE(連結実質赤字比率に係る赤字・黒字の構成分析!F$34,"▲","-")),2)),NA())</f>
        <v>#N/A</v>
      </c>
      <c r="C36" s="283">
        <f>IF(ROUND(VALUE(SUBSTITUTE(連結実質赤字比率に係る赤字・黒字の構成分析!F$34,"▲","-")),2)&gt;=0,ABS(ROUND(VALUE(SUBSTITUTE(連結実質赤字比率に係る赤字・黒字の構成分析!F$34,"▲","-")),2)),NA())</f>
        <v>2.91</v>
      </c>
      <c r="D36" s="283" t="e">
        <f>IF(ROUND(VALUE(SUBSTITUTE(連結実質赤字比率に係る赤字・黒字の構成分析!G$34,"▲","-")),2)&lt;0,ABS(ROUND(VALUE(SUBSTITUTE(連結実質赤字比率に係る赤字・黒字の構成分析!G$34,"▲","-")),2)),NA())</f>
        <v>#N/A</v>
      </c>
      <c r="E36" s="283">
        <f>IF(ROUND(VALUE(SUBSTITUTE(連結実質赤字比率に係る赤字・黒字の構成分析!G$34,"▲","-")),2)&gt;=0,ABS(ROUND(VALUE(SUBSTITUTE(連結実質赤字比率に係る赤字・黒字の構成分析!G$34,"▲","-")),2)),NA())</f>
        <v>3.65</v>
      </c>
      <c r="F36" s="283" t="e">
        <f>IF(ROUND(VALUE(SUBSTITUTE(連結実質赤字比率に係る赤字・黒字の構成分析!H$34,"▲","-")),2)&lt;0,ABS(ROUND(VALUE(SUBSTITUTE(連結実質赤字比率に係る赤字・黒字の構成分析!H$34,"▲","-")),2)),NA())</f>
        <v>#N/A</v>
      </c>
      <c r="G36" s="283">
        <f>IF(ROUND(VALUE(SUBSTITUTE(連結実質赤字比率に係る赤字・黒字の構成分析!H$34,"▲","-")),2)&gt;=0,ABS(ROUND(VALUE(SUBSTITUTE(連結実質赤字比率に係る赤字・黒字の構成分析!H$34,"▲","-")),2)),NA())</f>
        <v>2.87</v>
      </c>
      <c r="H36" s="283" t="e">
        <f>IF(ROUND(VALUE(SUBSTITUTE(連結実質赤字比率に係る赤字・黒字の構成分析!I$34,"▲","-")),2)&lt;0,ABS(ROUND(VALUE(SUBSTITUTE(連結実質赤字比率に係る赤字・黒字の構成分析!I$34,"▲","-")),2)),NA())</f>
        <v>#N/A</v>
      </c>
      <c r="I36" s="283">
        <f>IF(ROUND(VALUE(SUBSTITUTE(連結実質赤字比率に係る赤字・黒字の構成分析!I$34,"▲","-")),2)&gt;=0,ABS(ROUND(VALUE(SUBSTITUTE(連結実質赤字比率に係る赤字・黒字の構成分析!I$34,"▲","-")),2)),NA())</f>
        <v>2.37</v>
      </c>
      <c r="J36" s="283" t="e">
        <f>IF(ROUND(VALUE(SUBSTITUTE(連結実質赤字比率に係る赤字・黒字の構成分析!J$34,"▲","-")),2)&lt;0,ABS(ROUND(VALUE(SUBSTITUTE(連結実質赤字比率に係る赤字・黒字の構成分析!J$34,"▲","-")),2)),NA())</f>
        <v>#N/A</v>
      </c>
      <c r="K36" s="283">
        <f>IF(ROUND(VALUE(SUBSTITUTE(連結実質赤字比率に係る赤字・黒字の構成分析!J$34,"▲","-")),2)&gt;=0,ABS(ROUND(VALUE(SUBSTITUTE(連結実質赤字比率に係る赤字・黒字の構成分析!J$34,"▲","-")),2)),NA())</f>
        <v>4.57</v>
      </c>
    </row>
    <row r="39" spans="1:16" x14ac:dyDescent="0.15">
      <c r="A39" s="281" t="s">
        <v>10</v>
      </c>
    </row>
    <row r="40" spans="1:16" x14ac:dyDescent="0.15">
      <c r="A40" s="284"/>
      <c r="B40" s="284" t="str">
        <f>'実質公債費比率（分子）の構造'!K$44</f>
        <v>H28</v>
      </c>
      <c r="C40" s="284"/>
      <c r="D40" s="284"/>
      <c r="E40" s="284" t="str">
        <f>'実質公債費比率（分子）の構造'!L$44</f>
        <v>H29</v>
      </c>
      <c r="F40" s="284"/>
      <c r="G40" s="284"/>
      <c r="H40" s="284" t="str">
        <f>'実質公債費比率（分子）の構造'!M$44</f>
        <v>H30</v>
      </c>
      <c r="I40" s="284"/>
      <c r="J40" s="284"/>
      <c r="K40" s="284" t="str">
        <f>'実質公債費比率（分子）の構造'!N$44</f>
        <v>R01</v>
      </c>
      <c r="L40" s="284"/>
      <c r="M40" s="284"/>
      <c r="N40" s="284" t="str">
        <f>'実質公債費比率（分子）の構造'!O$44</f>
        <v>R02</v>
      </c>
      <c r="O40" s="284"/>
      <c r="P40" s="284"/>
    </row>
    <row r="41" spans="1:16" x14ac:dyDescent="0.15">
      <c r="A41" s="284"/>
      <c r="B41" s="284" t="s">
        <v>110</v>
      </c>
      <c r="C41" s="284"/>
      <c r="D41" s="284" t="s">
        <v>118</v>
      </c>
      <c r="E41" s="284" t="s">
        <v>110</v>
      </c>
      <c r="F41" s="284"/>
      <c r="G41" s="284" t="s">
        <v>118</v>
      </c>
      <c r="H41" s="284" t="s">
        <v>110</v>
      </c>
      <c r="I41" s="284"/>
      <c r="J41" s="284" t="s">
        <v>118</v>
      </c>
      <c r="K41" s="284" t="s">
        <v>110</v>
      </c>
      <c r="L41" s="284"/>
      <c r="M41" s="284" t="s">
        <v>118</v>
      </c>
      <c r="N41" s="284" t="s">
        <v>110</v>
      </c>
      <c r="O41" s="284"/>
      <c r="P41" s="284" t="s">
        <v>118</v>
      </c>
    </row>
    <row r="42" spans="1:16" x14ac:dyDescent="0.15">
      <c r="A42" s="284" t="s">
        <v>120</v>
      </c>
      <c r="B42" s="284"/>
      <c r="C42" s="284"/>
      <c r="D42" s="284">
        <f>'実質公債費比率（分子）の構造'!K$52</f>
        <v>704</v>
      </c>
      <c r="E42" s="284"/>
      <c r="F42" s="284"/>
      <c r="G42" s="284">
        <f>'実質公債費比率（分子）の構造'!L$52</f>
        <v>705</v>
      </c>
      <c r="H42" s="284"/>
      <c r="I42" s="284"/>
      <c r="J42" s="284">
        <f>'実質公債費比率（分子）の構造'!M$52</f>
        <v>704</v>
      </c>
      <c r="K42" s="284"/>
      <c r="L42" s="284"/>
      <c r="M42" s="284">
        <f>'実質公債費比率（分子）の構造'!N$52</f>
        <v>697</v>
      </c>
      <c r="N42" s="284"/>
      <c r="O42" s="284"/>
      <c r="P42" s="284">
        <f>'実質公債費比率（分子）の構造'!O$52</f>
        <v>678</v>
      </c>
    </row>
    <row r="43" spans="1:16" x14ac:dyDescent="0.15">
      <c r="A43" s="284" t="s">
        <v>50</v>
      </c>
      <c r="B43" s="284">
        <f>'実質公債費比率（分子）の構造'!K$51</f>
        <v>0</v>
      </c>
      <c r="C43" s="284"/>
      <c r="D43" s="284"/>
      <c r="E43" s="284">
        <f>'実質公債費比率（分子）の構造'!L$51</f>
        <v>0</v>
      </c>
      <c r="F43" s="284"/>
      <c r="G43" s="284"/>
      <c r="H43" s="284">
        <f>'実質公債費比率（分子）の構造'!M$51</f>
        <v>0</v>
      </c>
      <c r="I43" s="284"/>
      <c r="J43" s="284"/>
      <c r="K43" s="284">
        <f>'実質公債費比率（分子）の構造'!N$51</f>
        <v>0</v>
      </c>
      <c r="L43" s="284"/>
      <c r="M43" s="284"/>
      <c r="N43" s="284">
        <f>'実質公債費比率（分子）の構造'!O$51</f>
        <v>0</v>
      </c>
      <c r="O43" s="284"/>
      <c r="P43" s="284"/>
    </row>
    <row r="44" spans="1:16" x14ac:dyDescent="0.15">
      <c r="A44" s="284" t="s">
        <v>42</v>
      </c>
      <c r="B44" s="284">
        <f>'実質公債費比率（分子）の構造'!K$50</f>
        <v>34</v>
      </c>
      <c r="C44" s="284"/>
      <c r="D44" s="284"/>
      <c r="E44" s="284">
        <f>'実質公債費比率（分子）の構造'!L$50</f>
        <v>34</v>
      </c>
      <c r="F44" s="284"/>
      <c r="G44" s="284"/>
      <c r="H44" s="284">
        <f>'実質公債費比率（分子）の構造'!M$50</f>
        <v>33</v>
      </c>
      <c r="I44" s="284"/>
      <c r="J44" s="284"/>
      <c r="K44" s="284">
        <f>'実質公債費比率（分子）の構造'!N$50</f>
        <v>32</v>
      </c>
      <c r="L44" s="284"/>
      <c r="M44" s="284"/>
      <c r="N44" s="284">
        <f>'実質公債費比率（分子）の構造'!O$50</f>
        <v>32</v>
      </c>
      <c r="O44" s="284"/>
      <c r="P44" s="284"/>
    </row>
    <row r="45" spans="1:16" x14ac:dyDescent="0.15">
      <c r="A45" s="284" t="s">
        <v>0</v>
      </c>
      <c r="B45" s="284">
        <f>'実質公債費比率（分子）の構造'!K$49</f>
        <v>60</v>
      </c>
      <c r="C45" s="284"/>
      <c r="D45" s="284"/>
      <c r="E45" s="284">
        <f>'実質公債費比率（分子）の構造'!L$49</f>
        <v>64</v>
      </c>
      <c r="F45" s="284"/>
      <c r="G45" s="284"/>
      <c r="H45" s="284">
        <f>'実質公債費比率（分子）の構造'!M$49</f>
        <v>64</v>
      </c>
      <c r="I45" s="284"/>
      <c r="J45" s="284"/>
      <c r="K45" s="284">
        <f>'実質公債費比率（分子）の構造'!N$49</f>
        <v>76</v>
      </c>
      <c r="L45" s="284"/>
      <c r="M45" s="284"/>
      <c r="N45" s="284">
        <f>'実質公債費比率（分子）の構造'!O$49</f>
        <v>75</v>
      </c>
      <c r="O45" s="284"/>
      <c r="P45" s="284"/>
    </row>
    <row r="46" spans="1:16" x14ac:dyDescent="0.15">
      <c r="A46" s="284" t="s">
        <v>40</v>
      </c>
      <c r="B46" s="284">
        <f>'実質公債費比率（分子）の構造'!K$48</f>
        <v>319</v>
      </c>
      <c r="C46" s="284"/>
      <c r="D46" s="284"/>
      <c r="E46" s="284">
        <f>'実質公債費比率（分子）の構造'!L$48</f>
        <v>314</v>
      </c>
      <c r="F46" s="284"/>
      <c r="G46" s="284"/>
      <c r="H46" s="284">
        <f>'実質公債費比率（分子）の構造'!M$48</f>
        <v>322</v>
      </c>
      <c r="I46" s="284"/>
      <c r="J46" s="284"/>
      <c r="K46" s="284">
        <f>'実質公債費比率（分子）の構造'!N$48</f>
        <v>319</v>
      </c>
      <c r="L46" s="284"/>
      <c r="M46" s="284"/>
      <c r="N46" s="284">
        <f>'実質公債費比率（分子）の構造'!O$48</f>
        <v>320</v>
      </c>
      <c r="O46" s="284"/>
      <c r="P46" s="284"/>
    </row>
    <row r="47" spans="1:16" x14ac:dyDescent="0.15">
      <c r="A47" s="284" t="s">
        <v>34</v>
      </c>
      <c r="B47" s="284" t="str">
        <f>'実質公債費比率（分子）の構造'!K$47</f>
        <v>-</v>
      </c>
      <c r="C47" s="284"/>
      <c r="D47" s="284"/>
      <c r="E47" s="284" t="str">
        <f>'実質公債費比率（分子）の構造'!L$47</f>
        <v>-</v>
      </c>
      <c r="F47" s="284"/>
      <c r="G47" s="284"/>
      <c r="H47" s="284" t="str">
        <f>'実質公債費比率（分子）の構造'!M$47</f>
        <v>-</v>
      </c>
      <c r="I47" s="284"/>
      <c r="J47" s="284"/>
      <c r="K47" s="284" t="str">
        <f>'実質公債費比率（分子）の構造'!N$47</f>
        <v>-</v>
      </c>
      <c r="L47" s="284"/>
      <c r="M47" s="284"/>
      <c r="N47" s="284" t="str">
        <f>'実質公債費比率（分子）の構造'!O$47</f>
        <v>-</v>
      </c>
      <c r="O47" s="284"/>
      <c r="P47" s="284"/>
    </row>
    <row r="48" spans="1:16" x14ac:dyDescent="0.15">
      <c r="A48" s="284" t="s">
        <v>29</v>
      </c>
      <c r="B48" s="284" t="str">
        <f>'実質公債費比率（分子）の構造'!K$46</f>
        <v>-</v>
      </c>
      <c r="C48" s="284"/>
      <c r="D48" s="284"/>
      <c r="E48" s="284" t="str">
        <f>'実質公債費比率（分子）の構造'!L$46</f>
        <v>-</v>
      </c>
      <c r="F48" s="284"/>
      <c r="G48" s="284"/>
      <c r="H48" s="284" t="str">
        <f>'実質公債費比率（分子）の構造'!M$46</f>
        <v>-</v>
      </c>
      <c r="I48" s="284"/>
      <c r="J48" s="284"/>
      <c r="K48" s="284" t="str">
        <f>'実質公債費比率（分子）の構造'!N$46</f>
        <v>-</v>
      </c>
      <c r="L48" s="284"/>
      <c r="M48" s="284"/>
      <c r="N48" s="284" t="str">
        <f>'実質公債費比率（分子）の構造'!O$46</f>
        <v>-</v>
      </c>
      <c r="O48" s="284"/>
      <c r="P48" s="284"/>
    </row>
    <row r="49" spans="1:16" x14ac:dyDescent="0.15">
      <c r="A49" s="284" t="s">
        <v>24</v>
      </c>
      <c r="B49" s="284">
        <f>'実質公債費比率（分子）の構造'!K$45</f>
        <v>720</v>
      </c>
      <c r="C49" s="284"/>
      <c r="D49" s="284"/>
      <c r="E49" s="284">
        <f>'実質公債費比率（分子）の構造'!L$45</f>
        <v>707</v>
      </c>
      <c r="F49" s="284"/>
      <c r="G49" s="284"/>
      <c r="H49" s="284">
        <f>'実質公債費比率（分子）の構造'!M$45</f>
        <v>686</v>
      </c>
      <c r="I49" s="284"/>
      <c r="J49" s="284"/>
      <c r="K49" s="284">
        <f>'実質公債費比率（分子）の構造'!N$45</f>
        <v>644</v>
      </c>
      <c r="L49" s="284"/>
      <c r="M49" s="284"/>
      <c r="N49" s="284">
        <f>'実質公債費比率（分子）の構造'!O$45</f>
        <v>616</v>
      </c>
      <c r="O49" s="284"/>
      <c r="P49" s="284"/>
    </row>
    <row r="50" spans="1:16" x14ac:dyDescent="0.15">
      <c r="A50" s="284" t="s">
        <v>60</v>
      </c>
      <c r="B50" s="284" t="e">
        <f>NA()</f>
        <v>#N/A</v>
      </c>
      <c r="C50" s="284">
        <f>IF(ISNUMBER('実質公債費比率（分子）の構造'!K$53),'実質公債費比率（分子）の構造'!K$53,NA())</f>
        <v>429</v>
      </c>
      <c r="D50" s="284" t="e">
        <f>NA()</f>
        <v>#N/A</v>
      </c>
      <c r="E50" s="284" t="e">
        <f>NA()</f>
        <v>#N/A</v>
      </c>
      <c r="F50" s="284">
        <f>IF(ISNUMBER('実質公債費比率（分子）の構造'!L$53),'実質公債費比率（分子）の構造'!L$53,NA())</f>
        <v>414</v>
      </c>
      <c r="G50" s="284" t="e">
        <f>NA()</f>
        <v>#N/A</v>
      </c>
      <c r="H50" s="284" t="e">
        <f>NA()</f>
        <v>#N/A</v>
      </c>
      <c r="I50" s="284">
        <f>IF(ISNUMBER('実質公債費比率（分子）の構造'!M$53),'実質公債費比率（分子）の構造'!M$53,NA())</f>
        <v>401</v>
      </c>
      <c r="J50" s="284" t="e">
        <f>NA()</f>
        <v>#N/A</v>
      </c>
      <c r="K50" s="284" t="e">
        <f>NA()</f>
        <v>#N/A</v>
      </c>
      <c r="L50" s="284">
        <f>IF(ISNUMBER('実質公債費比率（分子）の構造'!N$53),'実質公債費比率（分子）の構造'!N$53,NA())</f>
        <v>374</v>
      </c>
      <c r="M50" s="284" t="e">
        <f>NA()</f>
        <v>#N/A</v>
      </c>
      <c r="N50" s="284" t="e">
        <f>NA()</f>
        <v>#N/A</v>
      </c>
      <c r="O50" s="284">
        <f>IF(ISNUMBER('実質公債費比率（分子）の構造'!O$53),'実質公債費比率（分子）の構造'!O$53,NA())</f>
        <v>365</v>
      </c>
      <c r="P50" s="284" t="e">
        <f>NA()</f>
        <v>#N/A</v>
      </c>
    </row>
    <row r="53" spans="1:16" x14ac:dyDescent="0.15">
      <c r="A53" s="281" t="s">
        <v>121</v>
      </c>
    </row>
    <row r="54" spans="1:16" x14ac:dyDescent="0.15">
      <c r="A54" s="283"/>
      <c r="B54" s="283" t="str">
        <f>'将来負担比率（分子）の構造'!I$40</f>
        <v>H28</v>
      </c>
      <c r="C54" s="283"/>
      <c r="D54" s="283"/>
      <c r="E54" s="283" t="str">
        <f>'将来負担比率（分子）の構造'!J$40</f>
        <v>H29</v>
      </c>
      <c r="F54" s="283"/>
      <c r="G54" s="283"/>
      <c r="H54" s="283" t="str">
        <f>'将来負担比率（分子）の構造'!K$40</f>
        <v>H30</v>
      </c>
      <c r="I54" s="283"/>
      <c r="J54" s="283"/>
      <c r="K54" s="283" t="str">
        <f>'将来負担比率（分子）の構造'!L$40</f>
        <v>R01</v>
      </c>
      <c r="L54" s="283"/>
      <c r="M54" s="283"/>
      <c r="N54" s="283" t="str">
        <f>'将来負担比率（分子）の構造'!M$40</f>
        <v>R02</v>
      </c>
      <c r="O54" s="283"/>
      <c r="P54" s="283"/>
    </row>
    <row r="55" spans="1:16" x14ac:dyDescent="0.15">
      <c r="A55" s="283"/>
      <c r="B55" s="283" t="s">
        <v>125</v>
      </c>
      <c r="C55" s="283"/>
      <c r="D55" s="283" t="s">
        <v>128</v>
      </c>
      <c r="E55" s="283" t="s">
        <v>125</v>
      </c>
      <c r="F55" s="283"/>
      <c r="G55" s="283" t="s">
        <v>128</v>
      </c>
      <c r="H55" s="283" t="s">
        <v>125</v>
      </c>
      <c r="I55" s="283"/>
      <c r="J55" s="283" t="s">
        <v>128</v>
      </c>
      <c r="K55" s="283" t="s">
        <v>125</v>
      </c>
      <c r="L55" s="283"/>
      <c r="M55" s="283" t="s">
        <v>128</v>
      </c>
      <c r="N55" s="283" t="s">
        <v>125</v>
      </c>
      <c r="O55" s="283"/>
      <c r="P55" s="283" t="s">
        <v>128</v>
      </c>
    </row>
    <row r="56" spans="1:16" x14ac:dyDescent="0.15">
      <c r="A56" s="283" t="s">
        <v>44</v>
      </c>
      <c r="B56" s="283"/>
      <c r="C56" s="283"/>
      <c r="D56" s="283">
        <f>'将来負担比率（分子）の構造'!I$52</f>
        <v>7154</v>
      </c>
      <c r="E56" s="283"/>
      <c r="F56" s="283"/>
      <c r="G56" s="283">
        <f>'将来負担比率（分子）の構造'!J$52</f>
        <v>6989</v>
      </c>
      <c r="H56" s="283"/>
      <c r="I56" s="283"/>
      <c r="J56" s="283">
        <f>'将来負担比率（分子）の構造'!K$52</f>
        <v>6972</v>
      </c>
      <c r="K56" s="283"/>
      <c r="L56" s="283"/>
      <c r="M56" s="283">
        <f>'将来負担比率（分子）の構造'!L$52</f>
        <v>6874</v>
      </c>
      <c r="N56" s="283"/>
      <c r="O56" s="283"/>
      <c r="P56" s="283">
        <f>'将来負担比率（分子）の構造'!M$52</f>
        <v>6707</v>
      </c>
    </row>
    <row r="57" spans="1:16" x14ac:dyDescent="0.15">
      <c r="A57" s="283" t="s">
        <v>99</v>
      </c>
      <c r="B57" s="283"/>
      <c r="C57" s="283"/>
      <c r="D57" s="283">
        <f>'将来負担比率（分子）の構造'!I$51</f>
        <v>1499</v>
      </c>
      <c r="E57" s="283"/>
      <c r="F57" s="283"/>
      <c r="G57" s="283">
        <f>'将来負担比率（分子）の構造'!J$51</f>
        <v>1408</v>
      </c>
      <c r="H57" s="283"/>
      <c r="I57" s="283"/>
      <c r="J57" s="283">
        <f>'将来負担比率（分子）の構造'!K$51</f>
        <v>1337</v>
      </c>
      <c r="K57" s="283"/>
      <c r="L57" s="283"/>
      <c r="M57" s="283">
        <f>'将来負担比率（分子）の構造'!L$51</f>
        <v>1304</v>
      </c>
      <c r="N57" s="283"/>
      <c r="O57" s="283"/>
      <c r="P57" s="283">
        <f>'将来負担比率（分子）の構造'!M$51</f>
        <v>1233</v>
      </c>
    </row>
    <row r="58" spans="1:16" x14ac:dyDescent="0.15">
      <c r="A58" s="283" t="s">
        <v>96</v>
      </c>
      <c r="B58" s="283"/>
      <c r="C58" s="283"/>
      <c r="D58" s="283">
        <f>'将来負担比率（分子）の構造'!I$50</f>
        <v>1421</v>
      </c>
      <c r="E58" s="283"/>
      <c r="F58" s="283"/>
      <c r="G58" s="283">
        <f>'将来負担比率（分子）の構造'!J$50</f>
        <v>1475</v>
      </c>
      <c r="H58" s="283"/>
      <c r="I58" s="283"/>
      <c r="J58" s="283">
        <f>'将来負担比率（分子）の構造'!K$50</f>
        <v>1545</v>
      </c>
      <c r="K58" s="283"/>
      <c r="L58" s="283"/>
      <c r="M58" s="283">
        <f>'将来負担比率（分子）の構造'!L$50</f>
        <v>1586</v>
      </c>
      <c r="N58" s="283"/>
      <c r="O58" s="283"/>
      <c r="P58" s="283">
        <f>'将来負担比率（分子）の構造'!M$50</f>
        <v>1637</v>
      </c>
    </row>
    <row r="59" spans="1:16" x14ac:dyDescent="0.15">
      <c r="A59" s="283" t="s">
        <v>92</v>
      </c>
      <c r="B59" s="283" t="str">
        <f>'将来負担比率（分子）の構造'!I$49</f>
        <v>-</v>
      </c>
      <c r="C59" s="283"/>
      <c r="D59" s="283"/>
      <c r="E59" s="283" t="str">
        <f>'将来負担比率（分子）の構造'!J$49</f>
        <v>-</v>
      </c>
      <c r="F59" s="283"/>
      <c r="G59" s="283"/>
      <c r="H59" s="283" t="str">
        <f>'将来負担比率（分子）の構造'!K$49</f>
        <v>-</v>
      </c>
      <c r="I59" s="283"/>
      <c r="J59" s="283"/>
      <c r="K59" s="283" t="str">
        <f>'将来負担比率（分子）の構造'!L$49</f>
        <v>-</v>
      </c>
      <c r="L59" s="283"/>
      <c r="M59" s="283"/>
      <c r="N59" s="283" t="str">
        <f>'将来負担比率（分子）の構造'!M$49</f>
        <v>-</v>
      </c>
      <c r="O59" s="283"/>
      <c r="P59" s="283"/>
    </row>
    <row r="60" spans="1:16" x14ac:dyDescent="0.15">
      <c r="A60" s="283" t="s">
        <v>85</v>
      </c>
      <c r="B60" s="283" t="str">
        <f>'将来負担比率（分子）の構造'!I$48</f>
        <v>-</v>
      </c>
      <c r="C60" s="283"/>
      <c r="D60" s="283"/>
      <c r="E60" s="283" t="str">
        <f>'将来負担比率（分子）の構造'!J$48</f>
        <v>-</v>
      </c>
      <c r="F60" s="283"/>
      <c r="G60" s="283"/>
      <c r="H60" s="283" t="str">
        <f>'将来負担比率（分子）の構造'!K$48</f>
        <v>-</v>
      </c>
      <c r="I60" s="283"/>
      <c r="J60" s="283"/>
      <c r="K60" s="283" t="str">
        <f>'将来負担比率（分子）の構造'!L$48</f>
        <v>-</v>
      </c>
      <c r="L60" s="283"/>
      <c r="M60" s="283"/>
      <c r="N60" s="283" t="str">
        <f>'将来負担比率（分子）の構造'!M$48</f>
        <v>-</v>
      </c>
      <c r="O60" s="283"/>
      <c r="P60" s="283"/>
    </row>
    <row r="61" spans="1:16" x14ac:dyDescent="0.15">
      <c r="A61" s="283" t="s">
        <v>76</v>
      </c>
      <c r="B61" s="283" t="str">
        <f>'将来負担比率（分子）の構造'!I$46</f>
        <v>-</v>
      </c>
      <c r="C61" s="283"/>
      <c r="D61" s="283"/>
      <c r="E61" s="283" t="str">
        <f>'将来負担比率（分子）の構造'!J$46</f>
        <v>-</v>
      </c>
      <c r="F61" s="283"/>
      <c r="G61" s="283"/>
      <c r="H61" s="283" t="str">
        <f>'将来負担比率（分子）の構造'!K$46</f>
        <v>-</v>
      </c>
      <c r="I61" s="283"/>
      <c r="J61" s="283"/>
      <c r="K61" s="283" t="str">
        <f>'将来負担比率（分子）の構造'!L$46</f>
        <v>-</v>
      </c>
      <c r="L61" s="283"/>
      <c r="M61" s="283"/>
      <c r="N61" s="283" t="str">
        <f>'将来負担比率（分子）の構造'!M$46</f>
        <v>-</v>
      </c>
      <c r="O61" s="283"/>
      <c r="P61" s="283"/>
    </row>
    <row r="62" spans="1:16" x14ac:dyDescent="0.15">
      <c r="A62" s="283" t="s">
        <v>77</v>
      </c>
      <c r="B62" s="283">
        <f>'将来負担比率（分子）の構造'!I$45</f>
        <v>909</v>
      </c>
      <c r="C62" s="283"/>
      <c r="D62" s="283"/>
      <c r="E62" s="283">
        <f>'将来負担比率（分子）の構造'!J$45</f>
        <v>764</v>
      </c>
      <c r="F62" s="283"/>
      <c r="G62" s="283"/>
      <c r="H62" s="283">
        <f>'将来負担比率（分子）の構造'!K$45</f>
        <v>668</v>
      </c>
      <c r="I62" s="283"/>
      <c r="J62" s="283"/>
      <c r="K62" s="283">
        <f>'将来負担比率（分子）の構造'!L$45</f>
        <v>536</v>
      </c>
      <c r="L62" s="283"/>
      <c r="M62" s="283"/>
      <c r="N62" s="283">
        <f>'将来負担比率（分子）の構造'!M$45</f>
        <v>438</v>
      </c>
      <c r="O62" s="283"/>
      <c r="P62" s="283"/>
    </row>
    <row r="63" spans="1:16" x14ac:dyDescent="0.15">
      <c r="A63" s="283" t="s">
        <v>75</v>
      </c>
      <c r="B63" s="283">
        <f>'将来負担比率（分子）の構造'!I$44</f>
        <v>891</v>
      </c>
      <c r="C63" s="283"/>
      <c r="D63" s="283"/>
      <c r="E63" s="283">
        <f>'将来負担比率（分子）の構造'!J$44</f>
        <v>829</v>
      </c>
      <c r="F63" s="283"/>
      <c r="G63" s="283"/>
      <c r="H63" s="283">
        <f>'将来負担比率（分子）の構造'!K$44</f>
        <v>764</v>
      </c>
      <c r="I63" s="283"/>
      <c r="J63" s="283"/>
      <c r="K63" s="283">
        <f>'将来負担比率（分子）の構造'!L$44</f>
        <v>694</v>
      </c>
      <c r="L63" s="283"/>
      <c r="M63" s="283"/>
      <c r="N63" s="283">
        <f>'将来負担比率（分子）の構造'!M$44</f>
        <v>609</v>
      </c>
      <c r="O63" s="283"/>
      <c r="P63" s="283"/>
    </row>
    <row r="64" spans="1:16" x14ac:dyDescent="0.15">
      <c r="A64" s="283" t="s">
        <v>73</v>
      </c>
      <c r="B64" s="283">
        <f>'将来負担比率（分子）の構造'!I$43</f>
        <v>4759</v>
      </c>
      <c r="C64" s="283"/>
      <c r="D64" s="283"/>
      <c r="E64" s="283">
        <f>'将来負担比率（分子）の構造'!J$43</f>
        <v>4632</v>
      </c>
      <c r="F64" s="283"/>
      <c r="G64" s="283"/>
      <c r="H64" s="283">
        <f>'将来負担比率（分子）の構造'!K$43</f>
        <v>4577</v>
      </c>
      <c r="I64" s="283"/>
      <c r="J64" s="283"/>
      <c r="K64" s="283">
        <f>'将来負担比率（分子）の構造'!L$43</f>
        <v>4500</v>
      </c>
      <c r="L64" s="283"/>
      <c r="M64" s="283"/>
      <c r="N64" s="283">
        <f>'将来負担比率（分子）の構造'!M$43</f>
        <v>4392</v>
      </c>
      <c r="O64" s="283"/>
      <c r="P64" s="283"/>
    </row>
    <row r="65" spans="1:16" x14ac:dyDescent="0.15">
      <c r="A65" s="283" t="s">
        <v>65</v>
      </c>
      <c r="B65" s="283">
        <f>'将来負担比率（分子）の構造'!I$42</f>
        <v>345</v>
      </c>
      <c r="C65" s="283"/>
      <c r="D65" s="283"/>
      <c r="E65" s="283">
        <f>'将来負担比率（分子）の構造'!J$42</f>
        <v>326</v>
      </c>
      <c r="F65" s="283"/>
      <c r="G65" s="283"/>
      <c r="H65" s="283">
        <f>'将来負担比率（分子）の構造'!K$42</f>
        <v>299</v>
      </c>
      <c r="I65" s="283"/>
      <c r="J65" s="283"/>
      <c r="K65" s="283">
        <f>'将来負担比率（分子）の構造'!L$42</f>
        <v>273</v>
      </c>
      <c r="L65" s="283"/>
      <c r="M65" s="283"/>
      <c r="N65" s="283">
        <f>'将来負担比率（分子）の構造'!M$42</f>
        <v>247</v>
      </c>
      <c r="O65" s="283"/>
      <c r="P65" s="283"/>
    </row>
    <row r="66" spans="1:16" x14ac:dyDescent="0.15">
      <c r="A66" s="283" t="s">
        <v>71</v>
      </c>
      <c r="B66" s="283">
        <f>'将来負担比率（分子）の構造'!I$41</f>
        <v>6003</v>
      </c>
      <c r="C66" s="283"/>
      <c r="D66" s="283"/>
      <c r="E66" s="283">
        <f>'将来負担比率（分子）の構造'!J$41</f>
        <v>5778</v>
      </c>
      <c r="F66" s="283"/>
      <c r="G66" s="283"/>
      <c r="H66" s="283">
        <f>'将来負担比率（分子）の構造'!K$41</f>
        <v>5666</v>
      </c>
      <c r="I66" s="283"/>
      <c r="J66" s="283"/>
      <c r="K66" s="283">
        <f>'将来負担比率（分子）の構造'!L$41</f>
        <v>5569</v>
      </c>
      <c r="L66" s="283"/>
      <c r="M66" s="283"/>
      <c r="N66" s="283">
        <f>'将来負担比率（分子）の構造'!M$41</f>
        <v>5547</v>
      </c>
      <c r="O66" s="283"/>
      <c r="P66" s="283"/>
    </row>
    <row r="67" spans="1:16" x14ac:dyDescent="0.15">
      <c r="A67" s="283" t="s">
        <v>101</v>
      </c>
      <c r="B67" s="283" t="e">
        <f>NA()</f>
        <v>#N/A</v>
      </c>
      <c r="C67" s="283">
        <f>IF(ISNUMBER('将来負担比率（分子）の構造'!I$53),IF('将来負担比率（分子）の構造'!I$53&lt;0,0,'将来負担比率（分子）の構造'!I$53),NA())</f>
        <v>2833</v>
      </c>
      <c r="D67" s="283" t="e">
        <f>NA()</f>
        <v>#N/A</v>
      </c>
      <c r="E67" s="283" t="e">
        <f>NA()</f>
        <v>#N/A</v>
      </c>
      <c r="F67" s="283">
        <f>IF(ISNUMBER('将来負担比率（分子）の構造'!J$53),IF('将来負担比率（分子）の構造'!J$53&lt;0,0,'将来負担比率（分子）の構造'!J$53),NA())</f>
        <v>2455</v>
      </c>
      <c r="G67" s="283" t="e">
        <f>NA()</f>
        <v>#N/A</v>
      </c>
      <c r="H67" s="283" t="e">
        <f>NA()</f>
        <v>#N/A</v>
      </c>
      <c r="I67" s="283">
        <f>IF(ISNUMBER('将来負担比率（分子）の構造'!K$53),IF('将来負担比率（分子）の構造'!K$53&lt;0,0,'将来負担比率（分子）の構造'!K$53),NA())</f>
        <v>2120</v>
      </c>
      <c r="J67" s="283" t="e">
        <f>NA()</f>
        <v>#N/A</v>
      </c>
      <c r="K67" s="283" t="e">
        <f>NA()</f>
        <v>#N/A</v>
      </c>
      <c r="L67" s="283">
        <f>IF(ISNUMBER('将来負担比率（分子）の構造'!L$53),IF('将来負担比率（分子）の構造'!L$53&lt;0,0,'将来負担比率（分子）の構造'!L$53),NA())</f>
        <v>1809</v>
      </c>
      <c r="M67" s="283" t="e">
        <f>NA()</f>
        <v>#N/A</v>
      </c>
      <c r="N67" s="283" t="e">
        <f>NA()</f>
        <v>#N/A</v>
      </c>
      <c r="O67" s="283">
        <f>IF(ISNUMBER('将来負担比率（分子）の構造'!M$53),IF('将来負担比率（分子）の構造'!M$53&lt;0,0,'将来負担比率（分子）の構造'!M$53),NA())</f>
        <v>1656</v>
      </c>
      <c r="P67" s="283" t="e">
        <f>NA()</f>
        <v>#N/A</v>
      </c>
    </row>
    <row r="70" spans="1:16" x14ac:dyDescent="0.15">
      <c r="A70" s="286" t="s">
        <v>129</v>
      </c>
      <c r="B70" s="286"/>
      <c r="C70" s="286"/>
      <c r="D70" s="286"/>
      <c r="E70" s="286"/>
      <c r="F70" s="286"/>
    </row>
    <row r="71" spans="1:16" x14ac:dyDescent="0.15">
      <c r="A71" s="285"/>
      <c r="B71" s="285" t="str">
        <f>基金残高に係る経年分析!F54</f>
        <v>H30</v>
      </c>
      <c r="C71" s="285" t="str">
        <f>基金残高に係る経年分析!G54</f>
        <v>R01</v>
      </c>
      <c r="D71" s="285" t="str">
        <f>基金残高に係る経年分析!H54</f>
        <v>R02</v>
      </c>
    </row>
    <row r="72" spans="1:16" x14ac:dyDescent="0.15">
      <c r="A72" s="285" t="s">
        <v>130</v>
      </c>
      <c r="B72" s="287">
        <f>基金残高に係る経年分析!F55</f>
        <v>796</v>
      </c>
      <c r="C72" s="287">
        <f>基金残高に係る経年分析!G55</f>
        <v>819</v>
      </c>
      <c r="D72" s="287">
        <f>基金残高に係る経年分析!H55</f>
        <v>761</v>
      </c>
    </row>
    <row r="73" spans="1:16" x14ac:dyDescent="0.15">
      <c r="A73" s="285" t="s">
        <v>131</v>
      </c>
      <c r="B73" s="287">
        <f>基金残高に係る経年分析!F56</f>
        <v>26</v>
      </c>
      <c r="C73" s="287">
        <f>基金残高に係る経年分析!G56</f>
        <v>26</v>
      </c>
      <c r="D73" s="287">
        <f>基金残高に係る経年分析!H56</f>
        <v>26</v>
      </c>
    </row>
    <row r="74" spans="1:16" x14ac:dyDescent="0.15">
      <c r="A74" s="285" t="s">
        <v>134</v>
      </c>
      <c r="B74" s="287">
        <f>基金残高に係る経年分析!F57</f>
        <v>333</v>
      </c>
      <c r="C74" s="287">
        <f>基金残高に係る経年分析!G57</f>
        <v>344</v>
      </c>
      <c r="D74" s="287">
        <f>基金残高に係る経年分析!H57</f>
        <v>358</v>
      </c>
    </row>
  </sheetData>
  <sheetProtection algorithmName="SHA-512" hashValue="+Xd+tEKFErL/CMKZVcgFpbs/bmNB7EZUXV91YgM1dRnNeKdIXIExslZBgx5S24Px6QPKDVd03JbL8lkQX9ZfOg==" saltValue="Yl9PZfBUIAF4Hu0AEMhhQ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SheetLayoutView="55" workbookViewId="0"/>
  </sheetViews>
  <sheetFormatPr defaultColWidth="0" defaultRowHeight="13.5" customHeight="1" zeroHeight="1" x14ac:dyDescent="0.15"/>
  <cols>
    <col min="1" max="1" width="6.375" style="47" customWidth="1"/>
    <col min="2" max="107" width="2.5" style="47" customWidth="1"/>
    <col min="108" max="108" width="6.125" style="81" customWidth="1"/>
    <col min="109" max="109" width="5.875" style="82" customWidth="1"/>
    <col min="110" max="110" width="19.125" style="47" hidden="1" customWidth="1"/>
    <col min="111" max="115" width="12.625" style="47" hidden="1" customWidth="1"/>
    <col min="116" max="349" width="8.625" style="47" hidden="1" customWidth="1"/>
    <col min="350" max="355" width="14.875" style="47" hidden="1" customWidth="1"/>
    <col min="356" max="357" width="15.875" style="47" hidden="1" customWidth="1"/>
    <col min="358" max="363" width="16.125" style="47" hidden="1" customWidth="1"/>
    <col min="364" max="364" width="6.125" style="47" hidden="1" customWidth="1"/>
    <col min="365" max="365" width="3" style="47" hidden="1" customWidth="1"/>
    <col min="366" max="605" width="8.625" style="47" hidden="1" customWidth="1"/>
    <col min="606" max="611" width="14.875" style="47" hidden="1" customWidth="1"/>
    <col min="612" max="613" width="15.875" style="47" hidden="1" customWidth="1"/>
    <col min="614" max="619" width="16.125" style="47" hidden="1" customWidth="1"/>
    <col min="620" max="620" width="6.125" style="47" hidden="1" customWidth="1"/>
    <col min="621" max="621" width="3" style="47" hidden="1" customWidth="1"/>
    <col min="622" max="861" width="8.625" style="47" hidden="1" customWidth="1"/>
    <col min="862" max="867" width="14.875" style="47" hidden="1" customWidth="1"/>
    <col min="868" max="869" width="15.875" style="47" hidden="1" customWidth="1"/>
    <col min="870" max="875" width="16.125" style="47" hidden="1" customWidth="1"/>
    <col min="876" max="876" width="6.125" style="47" hidden="1" customWidth="1"/>
    <col min="877" max="877" width="3" style="47" hidden="1" customWidth="1"/>
    <col min="878" max="1117" width="8.625" style="47" hidden="1" customWidth="1"/>
    <col min="1118" max="1123" width="14.875" style="47" hidden="1" customWidth="1"/>
    <col min="1124" max="1125" width="15.875" style="47" hidden="1" customWidth="1"/>
    <col min="1126" max="1131" width="16.125" style="47" hidden="1" customWidth="1"/>
    <col min="1132" max="1132" width="6.125" style="47" hidden="1" customWidth="1"/>
    <col min="1133" max="1133" width="3" style="47" hidden="1" customWidth="1"/>
    <col min="1134" max="1373" width="8.625" style="47" hidden="1" customWidth="1"/>
    <col min="1374" max="1379" width="14.875" style="47" hidden="1" customWidth="1"/>
    <col min="1380" max="1381" width="15.875" style="47" hidden="1" customWidth="1"/>
    <col min="1382" max="1387" width="16.125" style="47" hidden="1" customWidth="1"/>
    <col min="1388" max="1388" width="6.125" style="47" hidden="1" customWidth="1"/>
    <col min="1389" max="1389" width="3" style="47" hidden="1" customWidth="1"/>
    <col min="1390" max="1629" width="8.625" style="47" hidden="1" customWidth="1"/>
    <col min="1630" max="1635" width="14.875" style="47" hidden="1" customWidth="1"/>
    <col min="1636" max="1637" width="15.875" style="47" hidden="1" customWidth="1"/>
    <col min="1638" max="1643" width="16.125" style="47" hidden="1" customWidth="1"/>
    <col min="1644" max="1644" width="6.125" style="47" hidden="1" customWidth="1"/>
    <col min="1645" max="1645" width="3" style="47" hidden="1" customWidth="1"/>
    <col min="1646" max="1885" width="8.625" style="47" hidden="1" customWidth="1"/>
    <col min="1886" max="1891" width="14.875" style="47" hidden="1" customWidth="1"/>
    <col min="1892" max="1893" width="15.875" style="47" hidden="1" customWidth="1"/>
    <col min="1894" max="1899" width="16.125" style="47" hidden="1" customWidth="1"/>
    <col min="1900" max="1900" width="6.125" style="47" hidden="1" customWidth="1"/>
    <col min="1901" max="1901" width="3" style="47" hidden="1" customWidth="1"/>
    <col min="1902" max="2141" width="8.625" style="47" hidden="1" customWidth="1"/>
    <col min="2142" max="2147" width="14.875" style="47" hidden="1" customWidth="1"/>
    <col min="2148" max="2149" width="15.875" style="47" hidden="1" customWidth="1"/>
    <col min="2150" max="2155" width="16.125" style="47" hidden="1" customWidth="1"/>
    <col min="2156" max="2156" width="6.125" style="47" hidden="1" customWidth="1"/>
    <col min="2157" max="2157" width="3" style="47" hidden="1" customWidth="1"/>
    <col min="2158" max="2397" width="8.625" style="47" hidden="1" customWidth="1"/>
    <col min="2398" max="2403" width="14.875" style="47" hidden="1" customWidth="1"/>
    <col min="2404" max="2405" width="15.875" style="47" hidden="1" customWidth="1"/>
    <col min="2406" max="2411" width="16.125" style="47" hidden="1" customWidth="1"/>
    <col min="2412" max="2412" width="6.125" style="47" hidden="1" customWidth="1"/>
    <col min="2413" max="2413" width="3" style="47" hidden="1" customWidth="1"/>
    <col min="2414" max="2653" width="8.625" style="47" hidden="1" customWidth="1"/>
    <col min="2654" max="2659" width="14.875" style="47" hidden="1" customWidth="1"/>
    <col min="2660" max="2661" width="15.875" style="47" hidden="1" customWidth="1"/>
    <col min="2662" max="2667" width="16.125" style="47" hidden="1" customWidth="1"/>
    <col min="2668" max="2668" width="6.125" style="47" hidden="1" customWidth="1"/>
    <col min="2669" max="2669" width="3" style="47" hidden="1" customWidth="1"/>
    <col min="2670" max="2909" width="8.625" style="47" hidden="1" customWidth="1"/>
    <col min="2910" max="2915" width="14.875" style="47" hidden="1" customWidth="1"/>
    <col min="2916" max="2917" width="15.875" style="47" hidden="1" customWidth="1"/>
    <col min="2918" max="2923" width="16.125" style="47" hidden="1" customWidth="1"/>
    <col min="2924" max="2924" width="6.125" style="47" hidden="1" customWidth="1"/>
    <col min="2925" max="2925" width="3" style="47" hidden="1" customWidth="1"/>
    <col min="2926" max="3165" width="8.625" style="47" hidden="1" customWidth="1"/>
    <col min="3166" max="3171" width="14.875" style="47" hidden="1" customWidth="1"/>
    <col min="3172" max="3173" width="15.875" style="47" hidden="1" customWidth="1"/>
    <col min="3174" max="3179" width="16.125" style="47" hidden="1" customWidth="1"/>
    <col min="3180" max="3180" width="6.125" style="47" hidden="1" customWidth="1"/>
    <col min="3181" max="3181" width="3" style="47" hidden="1" customWidth="1"/>
    <col min="3182" max="3421" width="8.625" style="47" hidden="1" customWidth="1"/>
    <col min="3422" max="3427" width="14.875" style="47" hidden="1" customWidth="1"/>
    <col min="3428" max="3429" width="15.875" style="47" hidden="1" customWidth="1"/>
    <col min="3430" max="3435" width="16.125" style="47" hidden="1" customWidth="1"/>
    <col min="3436" max="3436" width="6.125" style="47" hidden="1" customWidth="1"/>
    <col min="3437" max="3437" width="3" style="47" hidden="1" customWidth="1"/>
    <col min="3438" max="3677" width="8.625" style="47" hidden="1" customWidth="1"/>
    <col min="3678" max="3683" width="14.875" style="47" hidden="1" customWidth="1"/>
    <col min="3684" max="3685" width="15.875" style="47" hidden="1" customWidth="1"/>
    <col min="3686" max="3691" width="16.125" style="47" hidden="1" customWidth="1"/>
    <col min="3692" max="3692" width="6.125" style="47" hidden="1" customWidth="1"/>
    <col min="3693" max="3693" width="3" style="47" hidden="1" customWidth="1"/>
    <col min="3694" max="3933" width="8.625" style="47" hidden="1" customWidth="1"/>
    <col min="3934" max="3939" width="14.875" style="47" hidden="1" customWidth="1"/>
    <col min="3940" max="3941" width="15.875" style="47" hidden="1" customWidth="1"/>
    <col min="3942" max="3947" width="16.125" style="47" hidden="1" customWidth="1"/>
    <col min="3948" max="3948" width="6.125" style="47" hidden="1" customWidth="1"/>
    <col min="3949" max="3949" width="3" style="47" hidden="1" customWidth="1"/>
    <col min="3950" max="4189" width="8.625" style="47" hidden="1" customWidth="1"/>
    <col min="4190" max="4195" width="14.875" style="47" hidden="1" customWidth="1"/>
    <col min="4196" max="4197" width="15.875" style="47" hidden="1" customWidth="1"/>
    <col min="4198" max="4203" width="16.125" style="47" hidden="1" customWidth="1"/>
    <col min="4204" max="4204" width="6.125" style="47" hidden="1" customWidth="1"/>
    <col min="4205" max="4205" width="3" style="47" hidden="1" customWidth="1"/>
    <col min="4206" max="4445" width="8.625" style="47" hidden="1" customWidth="1"/>
    <col min="4446" max="4451" width="14.875" style="47" hidden="1" customWidth="1"/>
    <col min="4452" max="4453" width="15.875" style="47" hidden="1" customWidth="1"/>
    <col min="4454" max="4459" width="16.125" style="47" hidden="1" customWidth="1"/>
    <col min="4460" max="4460" width="6.125" style="47" hidden="1" customWidth="1"/>
    <col min="4461" max="4461" width="3" style="47" hidden="1" customWidth="1"/>
    <col min="4462" max="4701" width="8.625" style="47" hidden="1" customWidth="1"/>
    <col min="4702" max="4707" width="14.875" style="47" hidden="1" customWidth="1"/>
    <col min="4708" max="4709" width="15.875" style="47" hidden="1" customWidth="1"/>
    <col min="4710" max="4715" width="16.125" style="47" hidden="1" customWidth="1"/>
    <col min="4716" max="4716" width="6.125" style="47" hidden="1" customWidth="1"/>
    <col min="4717" max="4717" width="3" style="47" hidden="1" customWidth="1"/>
    <col min="4718" max="4957" width="8.625" style="47" hidden="1" customWidth="1"/>
    <col min="4958" max="4963" width="14.875" style="47" hidden="1" customWidth="1"/>
    <col min="4964" max="4965" width="15.875" style="47" hidden="1" customWidth="1"/>
    <col min="4966" max="4971" width="16.125" style="47" hidden="1" customWidth="1"/>
    <col min="4972" max="4972" width="6.125" style="47" hidden="1" customWidth="1"/>
    <col min="4973" max="4973" width="3" style="47" hidden="1" customWidth="1"/>
    <col min="4974" max="5213" width="8.625" style="47" hidden="1" customWidth="1"/>
    <col min="5214" max="5219" width="14.875" style="47" hidden="1" customWidth="1"/>
    <col min="5220" max="5221" width="15.875" style="47" hidden="1" customWidth="1"/>
    <col min="5222" max="5227" width="16.125" style="47" hidden="1" customWidth="1"/>
    <col min="5228" max="5228" width="6.125" style="47" hidden="1" customWidth="1"/>
    <col min="5229" max="5229" width="3" style="47" hidden="1" customWidth="1"/>
    <col min="5230" max="5469" width="8.625" style="47" hidden="1" customWidth="1"/>
    <col min="5470" max="5475" width="14.875" style="47" hidden="1" customWidth="1"/>
    <col min="5476" max="5477" width="15.875" style="47" hidden="1" customWidth="1"/>
    <col min="5478" max="5483" width="16.125" style="47" hidden="1" customWidth="1"/>
    <col min="5484" max="5484" width="6.125" style="47" hidden="1" customWidth="1"/>
    <col min="5485" max="5485" width="3" style="47" hidden="1" customWidth="1"/>
    <col min="5486" max="5725" width="8.625" style="47" hidden="1" customWidth="1"/>
    <col min="5726" max="5731" width="14.875" style="47" hidden="1" customWidth="1"/>
    <col min="5732" max="5733" width="15.875" style="47" hidden="1" customWidth="1"/>
    <col min="5734" max="5739" width="16.125" style="47" hidden="1" customWidth="1"/>
    <col min="5740" max="5740" width="6.125" style="47" hidden="1" customWidth="1"/>
    <col min="5741" max="5741" width="3" style="47" hidden="1" customWidth="1"/>
    <col min="5742" max="5981" width="8.625" style="47" hidden="1" customWidth="1"/>
    <col min="5982" max="5987" width="14.875" style="47" hidden="1" customWidth="1"/>
    <col min="5988" max="5989" width="15.875" style="47" hidden="1" customWidth="1"/>
    <col min="5990" max="5995" width="16.125" style="47" hidden="1" customWidth="1"/>
    <col min="5996" max="5996" width="6.125" style="47" hidden="1" customWidth="1"/>
    <col min="5997" max="5997" width="3" style="47" hidden="1" customWidth="1"/>
    <col min="5998" max="6237" width="8.625" style="47" hidden="1" customWidth="1"/>
    <col min="6238" max="6243" width="14.875" style="47" hidden="1" customWidth="1"/>
    <col min="6244" max="6245" width="15.875" style="47" hidden="1" customWidth="1"/>
    <col min="6246" max="6251" width="16.125" style="47" hidden="1" customWidth="1"/>
    <col min="6252" max="6252" width="6.125" style="47" hidden="1" customWidth="1"/>
    <col min="6253" max="6253" width="3" style="47" hidden="1" customWidth="1"/>
    <col min="6254" max="6493" width="8.625" style="47" hidden="1" customWidth="1"/>
    <col min="6494" max="6499" width="14.875" style="47" hidden="1" customWidth="1"/>
    <col min="6500" max="6501" width="15.875" style="47" hidden="1" customWidth="1"/>
    <col min="6502" max="6507" width="16.125" style="47" hidden="1" customWidth="1"/>
    <col min="6508" max="6508" width="6.125" style="47" hidden="1" customWidth="1"/>
    <col min="6509" max="6509" width="3" style="47" hidden="1" customWidth="1"/>
    <col min="6510" max="6749" width="8.625" style="47" hidden="1" customWidth="1"/>
    <col min="6750" max="6755" width="14.875" style="47" hidden="1" customWidth="1"/>
    <col min="6756" max="6757" width="15.875" style="47" hidden="1" customWidth="1"/>
    <col min="6758" max="6763" width="16.125" style="47" hidden="1" customWidth="1"/>
    <col min="6764" max="6764" width="6.125" style="47" hidden="1" customWidth="1"/>
    <col min="6765" max="6765" width="3" style="47" hidden="1" customWidth="1"/>
    <col min="6766" max="7005" width="8.625" style="47" hidden="1" customWidth="1"/>
    <col min="7006" max="7011" width="14.875" style="47" hidden="1" customWidth="1"/>
    <col min="7012" max="7013" width="15.875" style="47" hidden="1" customWidth="1"/>
    <col min="7014" max="7019" width="16.125" style="47" hidden="1" customWidth="1"/>
    <col min="7020" max="7020" width="6.125" style="47" hidden="1" customWidth="1"/>
    <col min="7021" max="7021" width="3" style="47" hidden="1" customWidth="1"/>
    <col min="7022" max="7261" width="8.625" style="47" hidden="1" customWidth="1"/>
    <col min="7262" max="7267" width="14.875" style="47" hidden="1" customWidth="1"/>
    <col min="7268" max="7269" width="15.875" style="47" hidden="1" customWidth="1"/>
    <col min="7270" max="7275" width="16.125" style="47" hidden="1" customWidth="1"/>
    <col min="7276" max="7276" width="6.125" style="47" hidden="1" customWidth="1"/>
    <col min="7277" max="7277" width="3" style="47" hidden="1" customWidth="1"/>
    <col min="7278" max="7517" width="8.625" style="47" hidden="1" customWidth="1"/>
    <col min="7518" max="7523" width="14.875" style="47" hidden="1" customWidth="1"/>
    <col min="7524" max="7525" width="15.875" style="47" hidden="1" customWidth="1"/>
    <col min="7526" max="7531" width="16.125" style="47" hidden="1" customWidth="1"/>
    <col min="7532" max="7532" width="6.125" style="47" hidden="1" customWidth="1"/>
    <col min="7533" max="7533" width="3" style="47" hidden="1" customWidth="1"/>
    <col min="7534" max="7773" width="8.625" style="47" hidden="1" customWidth="1"/>
    <col min="7774" max="7779" width="14.875" style="47" hidden="1" customWidth="1"/>
    <col min="7780" max="7781" width="15.875" style="47" hidden="1" customWidth="1"/>
    <col min="7782" max="7787" width="16.125" style="47" hidden="1" customWidth="1"/>
    <col min="7788" max="7788" width="6.125" style="47" hidden="1" customWidth="1"/>
    <col min="7789" max="7789" width="3" style="47" hidden="1" customWidth="1"/>
    <col min="7790" max="8029" width="8.625" style="47" hidden="1" customWidth="1"/>
    <col min="8030" max="8035" width="14.875" style="47" hidden="1" customWidth="1"/>
    <col min="8036" max="8037" width="15.875" style="47" hidden="1" customWidth="1"/>
    <col min="8038" max="8043" width="16.125" style="47" hidden="1" customWidth="1"/>
    <col min="8044" max="8044" width="6.125" style="47" hidden="1" customWidth="1"/>
    <col min="8045" max="8045" width="3" style="47" hidden="1" customWidth="1"/>
    <col min="8046" max="8285" width="8.625" style="47" hidden="1" customWidth="1"/>
    <col min="8286" max="8291" width="14.875" style="47" hidden="1" customWidth="1"/>
    <col min="8292" max="8293" width="15.875" style="47" hidden="1" customWidth="1"/>
    <col min="8294" max="8299" width="16.125" style="47" hidden="1" customWidth="1"/>
    <col min="8300" max="8300" width="6.125" style="47" hidden="1" customWidth="1"/>
    <col min="8301" max="8301" width="3" style="47" hidden="1" customWidth="1"/>
    <col min="8302" max="8541" width="8.625" style="47" hidden="1" customWidth="1"/>
    <col min="8542" max="8547" width="14.875" style="47" hidden="1" customWidth="1"/>
    <col min="8548" max="8549" width="15.875" style="47" hidden="1" customWidth="1"/>
    <col min="8550" max="8555" width="16.125" style="47" hidden="1" customWidth="1"/>
    <col min="8556" max="8556" width="6.125" style="47" hidden="1" customWidth="1"/>
    <col min="8557" max="8557" width="3" style="47" hidden="1" customWidth="1"/>
    <col min="8558" max="8797" width="8.625" style="47" hidden="1" customWidth="1"/>
    <col min="8798" max="8803" width="14.875" style="47" hidden="1" customWidth="1"/>
    <col min="8804" max="8805" width="15.875" style="47" hidden="1" customWidth="1"/>
    <col min="8806" max="8811" width="16.125" style="47" hidden="1" customWidth="1"/>
    <col min="8812" max="8812" width="6.125" style="47" hidden="1" customWidth="1"/>
    <col min="8813" max="8813" width="3" style="47" hidden="1" customWidth="1"/>
    <col min="8814" max="9053" width="8.625" style="47" hidden="1" customWidth="1"/>
    <col min="9054" max="9059" width="14.875" style="47" hidden="1" customWidth="1"/>
    <col min="9060" max="9061" width="15.875" style="47" hidden="1" customWidth="1"/>
    <col min="9062" max="9067" width="16.125" style="47" hidden="1" customWidth="1"/>
    <col min="9068" max="9068" width="6.125" style="47" hidden="1" customWidth="1"/>
    <col min="9069" max="9069" width="3" style="47" hidden="1" customWidth="1"/>
    <col min="9070" max="9309" width="8.625" style="47" hidden="1" customWidth="1"/>
    <col min="9310" max="9315" width="14.875" style="47" hidden="1" customWidth="1"/>
    <col min="9316" max="9317" width="15.875" style="47" hidden="1" customWidth="1"/>
    <col min="9318" max="9323" width="16.125" style="47" hidden="1" customWidth="1"/>
    <col min="9324" max="9324" width="6.125" style="47" hidden="1" customWidth="1"/>
    <col min="9325" max="9325" width="3" style="47" hidden="1" customWidth="1"/>
    <col min="9326" max="9565" width="8.625" style="47" hidden="1" customWidth="1"/>
    <col min="9566" max="9571" width="14.875" style="47" hidden="1" customWidth="1"/>
    <col min="9572" max="9573" width="15.875" style="47" hidden="1" customWidth="1"/>
    <col min="9574" max="9579" width="16.125" style="47" hidden="1" customWidth="1"/>
    <col min="9580" max="9580" width="6.125" style="47" hidden="1" customWidth="1"/>
    <col min="9581" max="9581" width="3" style="47" hidden="1" customWidth="1"/>
    <col min="9582" max="9821" width="8.625" style="47" hidden="1" customWidth="1"/>
    <col min="9822" max="9827" width="14.875" style="47" hidden="1" customWidth="1"/>
    <col min="9828" max="9829" width="15.875" style="47" hidden="1" customWidth="1"/>
    <col min="9830" max="9835" width="16.125" style="47" hidden="1" customWidth="1"/>
    <col min="9836" max="9836" width="6.125" style="47" hidden="1" customWidth="1"/>
    <col min="9837" max="9837" width="3" style="47" hidden="1" customWidth="1"/>
    <col min="9838" max="10077" width="8.625" style="47" hidden="1" customWidth="1"/>
    <col min="10078" max="10083" width="14.875" style="47" hidden="1" customWidth="1"/>
    <col min="10084" max="10085" width="15.875" style="47" hidden="1" customWidth="1"/>
    <col min="10086" max="10091" width="16.125" style="47" hidden="1" customWidth="1"/>
    <col min="10092" max="10092" width="6.125" style="47" hidden="1" customWidth="1"/>
    <col min="10093" max="10093" width="3" style="47" hidden="1" customWidth="1"/>
    <col min="10094" max="10333" width="8.625" style="47" hidden="1" customWidth="1"/>
    <col min="10334" max="10339" width="14.875" style="47" hidden="1" customWidth="1"/>
    <col min="10340" max="10341" width="15.875" style="47" hidden="1" customWidth="1"/>
    <col min="10342" max="10347" width="16.125" style="47" hidden="1" customWidth="1"/>
    <col min="10348" max="10348" width="6.125" style="47" hidden="1" customWidth="1"/>
    <col min="10349" max="10349" width="3" style="47" hidden="1" customWidth="1"/>
    <col min="10350" max="10589" width="8.625" style="47" hidden="1" customWidth="1"/>
    <col min="10590" max="10595" width="14.875" style="47" hidden="1" customWidth="1"/>
    <col min="10596" max="10597" width="15.875" style="47" hidden="1" customWidth="1"/>
    <col min="10598" max="10603" width="16.125" style="47" hidden="1" customWidth="1"/>
    <col min="10604" max="10604" width="6.125" style="47" hidden="1" customWidth="1"/>
    <col min="10605" max="10605" width="3" style="47" hidden="1" customWidth="1"/>
    <col min="10606" max="10845" width="8.625" style="47" hidden="1" customWidth="1"/>
    <col min="10846" max="10851" width="14.875" style="47" hidden="1" customWidth="1"/>
    <col min="10852" max="10853" width="15.875" style="47" hidden="1" customWidth="1"/>
    <col min="10854" max="10859" width="16.125" style="47" hidden="1" customWidth="1"/>
    <col min="10860" max="10860" width="6.125" style="47" hidden="1" customWidth="1"/>
    <col min="10861" max="10861" width="3" style="47" hidden="1" customWidth="1"/>
    <col min="10862" max="11101" width="8.625" style="47" hidden="1" customWidth="1"/>
    <col min="11102" max="11107" width="14.875" style="47" hidden="1" customWidth="1"/>
    <col min="11108" max="11109" width="15.875" style="47" hidden="1" customWidth="1"/>
    <col min="11110" max="11115" width="16.125" style="47" hidden="1" customWidth="1"/>
    <col min="11116" max="11116" width="6.125" style="47" hidden="1" customWidth="1"/>
    <col min="11117" max="11117" width="3" style="47" hidden="1" customWidth="1"/>
    <col min="11118" max="11357" width="8.625" style="47" hidden="1" customWidth="1"/>
    <col min="11358" max="11363" width="14.875" style="47" hidden="1" customWidth="1"/>
    <col min="11364" max="11365" width="15.875" style="47" hidden="1" customWidth="1"/>
    <col min="11366" max="11371" width="16.125" style="47" hidden="1" customWidth="1"/>
    <col min="11372" max="11372" width="6.125" style="47" hidden="1" customWidth="1"/>
    <col min="11373" max="11373" width="3" style="47" hidden="1" customWidth="1"/>
    <col min="11374" max="11613" width="8.625" style="47" hidden="1" customWidth="1"/>
    <col min="11614" max="11619" width="14.875" style="47" hidden="1" customWidth="1"/>
    <col min="11620" max="11621" width="15.875" style="47" hidden="1" customWidth="1"/>
    <col min="11622" max="11627" width="16.125" style="47" hidden="1" customWidth="1"/>
    <col min="11628" max="11628" width="6.125" style="47" hidden="1" customWidth="1"/>
    <col min="11629" max="11629" width="3" style="47" hidden="1" customWidth="1"/>
    <col min="11630" max="11869" width="8.625" style="47" hidden="1" customWidth="1"/>
    <col min="11870" max="11875" width="14.875" style="47" hidden="1" customWidth="1"/>
    <col min="11876" max="11877" width="15.875" style="47" hidden="1" customWidth="1"/>
    <col min="11878" max="11883" width="16.125" style="47" hidden="1" customWidth="1"/>
    <col min="11884" max="11884" width="6.125" style="47" hidden="1" customWidth="1"/>
    <col min="11885" max="11885" width="3" style="47" hidden="1" customWidth="1"/>
    <col min="11886" max="12125" width="8.625" style="47" hidden="1" customWidth="1"/>
    <col min="12126" max="12131" width="14.875" style="47" hidden="1" customWidth="1"/>
    <col min="12132" max="12133" width="15.875" style="47" hidden="1" customWidth="1"/>
    <col min="12134" max="12139" width="16.125" style="47" hidden="1" customWidth="1"/>
    <col min="12140" max="12140" width="6.125" style="47" hidden="1" customWidth="1"/>
    <col min="12141" max="12141" width="3" style="47" hidden="1" customWidth="1"/>
    <col min="12142" max="12381" width="8.625" style="47" hidden="1" customWidth="1"/>
    <col min="12382" max="12387" width="14.875" style="47" hidden="1" customWidth="1"/>
    <col min="12388" max="12389" width="15.875" style="47" hidden="1" customWidth="1"/>
    <col min="12390" max="12395" width="16.125" style="47" hidden="1" customWidth="1"/>
    <col min="12396" max="12396" width="6.125" style="47" hidden="1" customWidth="1"/>
    <col min="12397" max="12397" width="3" style="47" hidden="1" customWidth="1"/>
    <col min="12398" max="12637" width="8.625" style="47" hidden="1" customWidth="1"/>
    <col min="12638" max="12643" width="14.875" style="47" hidden="1" customWidth="1"/>
    <col min="12644" max="12645" width="15.875" style="47" hidden="1" customWidth="1"/>
    <col min="12646" max="12651" width="16.125" style="47" hidden="1" customWidth="1"/>
    <col min="12652" max="12652" width="6.125" style="47" hidden="1" customWidth="1"/>
    <col min="12653" max="12653" width="3" style="47" hidden="1" customWidth="1"/>
    <col min="12654" max="12893" width="8.625" style="47" hidden="1" customWidth="1"/>
    <col min="12894" max="12899" width="14.875" style="47" hidden="1" customWidth="1"/>
    <col min="12900" max="12901" width="15.875" style="47" hidden="1" customWidth="1"/>
    <col min="12902" max="12907" width="16.125" style="47" hidden="1" customWidth="1"/>
    <col min="12908" max="12908" width="6.125" style="47" hidden="1" customWidth="1"/>
    <col min="12909" max="12909" width="3" style="47" hidden="1" customWidth="1"/>
    <col min="12910" max="13149" width="8.625" style="47" hidden="1" customWidth="1"/>
    <col min="13150" max="13155" width="14.875" style="47" hidden="1" customWidth="1"/>
    <col min="13156" max="13157" width="15.875" style="47" hidden="1" customWidth="1"/>
    <col min="13158" max="13163" width="16.125" style="47" hidden="1" customWidth="1"/>
    <col min="13164" max="13164" width="6.125" style="47" hidden="1" customWidth="1"/>
    <col min="13165" max="13165" width="3" style="47" hidden="1" customWidth="1"/>
    <col min="13166" max="13405" width="8.625" style="47" hidden="1" customWidth="1"/>
    <col min="13406" max="13411" width="14.875" style="47" hidden="1" customWidth="1"/>
    <col min="13412" max="13413" width="15.875" style="47" hidden="1" customWidth="1"/>
    <col min="13414" max="13419" width="16.125" style="47" hidden="1" customWidth="1"/>
    <col min="13420" max="13420" width="6.125" style="47" hidden="1" customWidth="1"/>
    <col min="13421" max="13421" width="3" style="47" hidden="1" customWidth="1"/>
    <col min="13422" max="13661" width="8.625" style="47" hidden="1" customWidth="1"/>
    <col min="13662" max="13667" width="14.875" style="47" hidden="1" customWidth="1"/>
    <col min="13668" max="13669" width="15.875" style="47" hidden="1" customWidth="1"/>
    <col min="13670" max="13675" width="16.125" style="47" hidden="1" customWidth="1"/>
    <col min="13676" max="13676" width="6.125" style="47" hidden="1" customWidth="1"/>
    <col min="13677" max="13677" width="3" style="47" hidden="1" customWidth="1"/>
    <col min="13678" max="13917" width="8.625" style="47" hidden="1" customWidth="1"/>
    <col min="13918" max="13923" width="14.875" style="47" hidden="1" customWidth="1"/>
    <col min="13924" max="13925" width="15.875" style="47" hidden="1" customWidth="1"/>
    <col min="13926" max="13931" width="16.125" style="47" hidden="1" customWidth="1"/>
    <col min="13932" max="13932" width="6.125" style="47" hidden="1" customWidth="1"/>
    <col min="13933" max="13933" width="3" style="47" hidden="1" customWidth="1"/>
    <col min="13934" max="14173" width="8.625" style="47" hidden="1" customWidth="1"/>
    <col min="14174" max="14179" width="14.875" style="47" hidden="1" customWidth="1"/>
    <col min="14180" max="14181" width="15.875" style="47" hidden="1" customWidth="1"/>
    <col min="14182" max="14187" width="16.125" style="47" hidden="1" customWidth="1"/>
    <col min="14188" max="14188" width="6.125" style="47" hidden="1" customWidth="1"/>
    <col min="14189" max="14189" width="3" style="47" hidden="1" customWidth="1"/>
    <col min="14190" max="14429" width="8.625" style="47" hidden="1" customWidth="1"/>
    <col min="14430" max="14435" width="14.875" style="47" hidden="1" customWidth="1"/>
    <col min="14436" max="14437" width="15.875" style="47" hidden="1" customWidth="1"/>
    <col min="14438" max="14443" width="16.125" style="47" hidden="1" customWidth="1"/>
    <col min="14444" max="14444" width="6.125" style="47" hidden="1" customWidth="1"/>
    <col min="14445" max="14445" width="3" style="47" hidden="1" customWidth="1"/>
    <col min="14446" max="14685" width="8.625" style="47" hidden="1" customWidth="1"/>
    <col min="14686" max="14691" width="14.875" style="47" hidden="1" customWidth="1"/>
    <col min="14692" max="14693" width="15.875" style="47" hidden="1" customWidth="1"/>
    <col min="14694" max="14699" width="16.125" style="47" hidden="1" customWidth="1"/>
    <col min="14700" max="14700" width="6.125" style="47" hidden="1" customWidth="1"/>
    <col min="14701" max="14701" width="3" style="47" hidden="1" customWidth="1"/>
    <col min="14702" max="14941" width="8.625" style="47" hidden="1" customWidth="1"/>
    <col min="14942" max="14947" width="14.875" style="47" hidden="1" customWidth="1"/>
    <col min="14948" max="14949" width="15.875" style="47" hidden="1" customWidth="1"/>
    <col min="14950" max="14955" width="16.125" style="47" hidden="1" customWidth="1"/>
    <col min="14956" max="14956" width="6.125" style="47" hidden="1" customWidth="1"/>
    <col min="14957" max="14957" width="3" style="47" hidden="1" customWidth="1"/>
    <col min="14958" max="15197" width="8.625" style="47" hidden="1" customWidth="1"/>
    <col min="15198" max="15203" width="14.875" style="47" hidden="1" customWidth="1"/>
    <col min="15204" max="15205" width="15.875" style="47" hidden="1" customWidth="1"/>
    <col min="15206" max="15211" width="16.125" style="47" hidden="1" customWidth="1"/>
    <col min="15212" max="15212" width="6.125" style="47" hidden="1" customWidth="1"/>
    <col min="15213" max="15213" width="3" style="47" hidden="1" customWidth="1"/>
    <col min="15214" max="15453" width="8.625" style="47" hidden="1" customWidth="1"/>
    <col min="15454" max="15459" width="14.875" style="47" hidden="1" customWidth="1"/>
    <col min="15460" max="15461" width="15.875" style="47" hidden="1" customWidth="1"/>
    <col min="15462" max="15467" width="16.125" style="47" hidden="1" customWidth="1"/>
    <col min="15468" max="15468" width="6.125" style="47" hidden="1" customWidth="1"/>
    <col min="15469" max="15469" width="3" style="47" hidden="1" customWidth="1"/>
    <col min="15470" max="15709" width="8.625" style="47" hidden="1" customWidth="1"/>
    <col min="15710" max="15715" width="14.875" style="47" hidden="1" customWidth="1"/>
    <col min="15716" max="15717" width="15.875" style="47" hidden="1" customWidth="1"/>
    <col min="15718" max="15723" width="16.125" style="47" hidden="1" customWidth="1"/>
    <col min="15724" max="15724" width="6.125" style="47" hidden="1" customWidth="1"/>
    <col min="15725" max="15725" width="3" style="47" hidden="1" customWidth="1"/>
    <col min="15726" max="15965" width="8.625" style="47" hidden="1" customWidth="1"/>
    <col min="15966" max="15971" width="14.875" style="47" hidden="1" customWidth="1"/>
    <col min="15972" max="15973" width="15.875" style="47" hidden="1" customWidth="1"/>
    <col min="15974" max="15979" width="16.125" style="47" hidden="1" customWidth="1"/>
    <col min="15980" max="15980" width="6.125" style="47" hidden="1" customWidth="1"/>
    <col min="15981" max="15981" width="3" style="47" hidden="1" customWidth="1"/>
    <col min="15982" max="16221" width="8.625" style="47" hidden="1" customWidth="1"/>
    <col min="16222" max="16227" width="14.875" style="47" hidden="1" customWidth="1"/>
    <col min="16228" max="16229" width="15.875" style="47" hidden="1" customWidth="1"/>
    <col min="16230" max="16235" width="16.125" style="47" hidden="1" customWidth="1"/>
    <col min="16236" max="16236" width="6.125" style="47" hidden="1" customWidth="1"/>
    <col min="16237" max="16237" width="3" style="47" hidden="1" customWidth="1"/>
    <col min="16238" max="16384" width="8.625" style="47" hidden="1" customWidth="1"/>
  </cols>
  <sheetData>
    <row r="1" spans="1:143" ht="42.75" customHeight="1" x14ac:dyDescent="0.15">
      <c r="A1" s="305"/>
      <c r="B1" s="307"/>
      <c r="DD1" s="92"/>
      <c r="DE1" s="92"/>
    </row>
    <row r="2" spans="1:143" ht="25.5" customHeight="1" x14ac:dyDescent="0.15">
      <c r="A2" s="306"/>
      <c r="C2" s="306"/>
      <c r="O2" s="306"/>
      <c r="P2" s="306"/>
      <c r="Q2" s="306"/>
      <c r="R2" s="306"/>
      <c r="S2" s="306"/>
      <c r="T2" s="306"/>
      <c r="U2" s="306"/>
      <c r="V2" s="306"/>
      <c r="W2" s="306"/>
      <c r="X2" s="306"/>
      <c r="Y2" s="306"/>
      <c r="Z2" s="306"/>
      <c r="AA2" s="306"/>
      <c r="AB2" s="306"/>
      <c r="AC2" s="306"/>
      <c r="AD2" s="306"/>
      <c r="AE2" s="306"/>
      <c r="AF2" s="306"/>
      <c r="AG2" s="306"/>
      <c r="AH2" s="306"/>
      <c r="AI2" s="306"/>
      <c r="AU2" s="306"/>
      <c r="BG2" s="306"/>
      <c r="BS2" s="306"/>
      <c r="CE2" s="306"/>
      <c r="CQ2" s="306"/>
      <c r="DD2" s="92"/>
      <c r="DE2" s="92"/>
    </row>
    <row r="3" spans="1:143" ht="25.5" customHeight="1" x14ac:dyDescent="0.15">
      <c r="A3" s="306"/>
      <c r="C3" s="306"/>
      <c r="O3" s="306"/>
      <c r="P3" s="306"/>
      <c r="Q3" s="306"/>
      <c r="R3" s="306"/>
      <c r="S3" s="306"/>
      <c r="T3" s="306"/>
      <c r="U3" s="306"/>
      <c r="V3" s="306"/>
      <c r="W3" s="306"/>
      <c r="X3" s="306"/>
      <c r="Y3" s="306"/>
      <c r="Z3" s="306"/>
      <c r="AA3" s="306"/>
      <c r="AB3" s="306"/>
      <c r="AC3" s="306"/>
      <c r="AD3" s="306"/>
      <c r="AE3" s="306"/>
      <c r="AF3" s="306"/>
      <c r="AG3" s="306"/>
      <c r="AH3" s="306"/>
      <c r="AI3" s="306"/>
      <c r="AU3" s="306"/>
      <c r="BG3" s="306"/>
      <c r="BS3" s="306"/>
      <c r="CE3" s="306"/>
      <c r="CQ3" s="306"/>
      <c r="DD3" s="92"/>
      <c r="DE3" s="92"/>
    </row>
    <row r="4" spans="1:143" s="80" customFormat="1" x14ac:dyDescent="0.15">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79"/>
      <c r="DG4" s="79"/>
      <c r="DH4" s="79"/>
      <c r="DI4" s="79"/>
      <c r="DJ4" s="79"/>
      <c r="DK4" s="79"/>
      <c r="DL4" s="79"/>
      <c r="DM4" s="79"/>
      <c r="DN4" s="79"/>
      <c r="DO4" s="79"/>
      <c r="DP4" s="79"/>
      <c r="DQ4" s="79"/>
      <c r="DR4" s="79"/>
      <c r="DS4" s="79"/>
      <c r="DT4" s="79"/>
      <c r="DU4" s="79"/>
      <c r="DV4" s="79"/>
      <c r="DW4" s="79"/>
    </row>
    <row r="5" spans="1:143" s="80" customFormat="1" x14ac:dyDescent="0.15">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79"/>
      <c r="DG5" s="79"/>
      <c r="DH5" s="79"/>
      <c r="DI5" s="79"/>
      <c r="DJ5" s="79"/>
      <c r="DK5" s="79"/>
      <c r="DL5" s="79"/>
      <c r="DM5" s="79"/>
      <c r="DN5" s="79"/>
      <c r="DO5" s="79"/>
      <c r="DP5" s="79"/>
      <c r="DQ5" s="79"/>
      <c r="DR5" s="79"/>
      <c r="DS5" s="79"/>
      <c r="DT5" s="79"/>
      <c r="DU5" s="79"/>
      <c r="DV5" s="79"/>
      <c r="DW5" s="79"/>
    </row>
    <row r="6" spans="1:143" s="80" customFormat="1" x14ac:dyDescent="0.15">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79"/>
      <c r="DG6" s="79"/>
      <c r="DH6" s="79"/>
      <c r="DI6" s="79"/>
      <c r="DJ6" s="79"/>
      <c r="DK6" s="79"/>
      <c r="DL6" s="79"/>
      <c r="DM6" s="79"/>
      <c r="DN6" s="79"/>
      <c r="DO6" s="79"/>
      <c r="DP6" s="79"/>
      <c r="DQ6" s="79"/>
      <c r="DR6" s="79"/>
      <c r="DS6" s="79"/>
      <c r="DT6" s="79"/>
      <c r="DU6" s="79"/>
      <c r="DV6" s="79"/>
      <c r="DW6" s="79"/>
    </row>
    <row r="7" spans="1:143" s="80" customFormat="1" x14ac:dyDescent="0.15">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c r="CC7" s="306"/>
      <c r="CD7" s="306"/>
      <c r="CE7" s="306"/>
      <c r="CF7" s="306"/>
      <c r="CG7" s="306"/>
      <c r="CH7" s="306"/>
      <c r="CI7" s="306"/>
      <c r="CJ7" s="306"/>
      <c r="CK7" s="306"/>
      <c r="CL7" s="306"/>
      <c r="CM7" s="306"/>
      <c r="CN7" s="306"/>
      <c r="CO7" s="306"/>
      <c r="CP7" s="306"/>
      <c r="CQ7" s="306"/>
      <c r="CR7" s="306"/>
      <c r="CS7" s="306"/>
      <c r="CT7" s="306"/>
      <c r="CU7" s="306"/>
      <c r="CV7" s="306"/>
      <c r="CW7" s="306"/>
      <c r="CX7" s="306"/>
      <c r="CY7" s="306"/>
      <c r="CZ7" s="306"/>
      <c r="DA7" s="306"/>
      <c r="DB7" s="306"/>
      <c r="DC7" s="306"/>
      <c r="DD7" s="306"/>
      <c r="DE7" s="306"/>
      <c r="DF7" s="79"/>
      <c r="DG7" s="79"/>
      <c r="DH7" s="79"/>
      <c r="DI7" s="79"/>
      <c r="DJ7" s="79"/>
      <c r="DK7" s="79"/>
      <c r="DL7" s="79"/>
      <c r="DM7" s="79"/>
      <c r="DN7" s="79"/>
      <c r="DO7" s="79"/>
      <c r="DP7" s="79"/>
      <c r="DQ7" s="79"/>
      <c r="DR7" s="79"/>
      <c r="DS7" s="79"/>
      <c r="DT7" s="79"/>
      <c r="DU7" s="79"/>
      <c r="DV7" s="79"/>
      <c r="DW7" s="79"/>
    </row>
    <row r="8" spans="1:143" s="80" customFormat="1" x14ac:dyDescent="0.1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6"/>
      <c r="CY8" s="306"/>
      <c r="CZ8" s="306"/>
      <c r="DA8" s="306"/>
      <c r="DB8" s="306"/>
      <c r="DC8" s="306"/>
      <c r="DD8" s="306"/>
      <c r="DE8" s="306"/>
      <c r="DF8" s="79"/>
      <c r="DG8" s="79"/>
      <c r="DH8" s="79"/>
      <c r="DI8" s="79"/>
      <c r="DJ8" s="79"/>
      <c r="DK8" s="79"/>
      <c r="DL8" s="79"/>
      <c r="DM8" s="79"/>
      <c r="DN8" s="79"/>
      <c r="DO8" s="79"/>
      <c r="DP8" s="79"/>
      <c r="DQ8" s="79"/>
      <c r="DR8" s="79"/>
      <c r="DS8" s="79"/>
      <c r="DT8" s="79"/>
      <c r="DU8" s="79"/>
      <c r="DV8" s="79"/>
      <c r="DW8" s="79"/>
    </row>
    <row r="9" spans="1:143" s="80" customFormat="1" x14ac:dyDescent="0.15">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c r="DB9" s="306"/>
      <c r="DC9" s="306"/>
      <c r="DD9" s="306"/>
      <c r="DE9" s="306"/>
      <c r="DF9" s="79"/>
      <c r="DG9" s="79"/>
      <c r="DH9" s="79"/>
      <c r="DI9" s="79"/>
      <c r="DJ9" s="79"/>
      <c r="DK9" s="79"/>
      <c r="DL9" s="79"/>
      <c r="DM9" s="79"/>
      <c r="DN9" s="79"/>
      <c r="DO9" s="79"/>
      <c r="DP9" s="79"/>
      <c r="DQ9" s="79"/>
      <c r="DR9" s="79"/>
      <c r="DS9" s="79"/>
      <c r="DT9" s="79"/>
      <c r="DU9" s="79"/>
      <c r="DV9" s="79"/>
      <c r="DW9" s="79"/>
    </row>
    <row r="10" spans="1:143" s="80" customFormat="1" x14ac:dyDescent="0.15">
      <c r="A10" s="306"/>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79"/>
      <c r="DG10" s="79"/>
      <c r="DH10" s="79"/>
      <c r="DI10" s="79"/>
      <c r="DJ10" s="79"/>
      <c r="DK10" s="79"/>
      <c r="DL10" s="79"/>
      <c r="DM10" s="79"/>
      <c r="DN10" s="79"/>
      <c r="DO10" s="79"/>
      <c r="DP10" s="79"/>
      <c r="DQ10" s="79"/>
      <c r="DR10" s="79"/>
      <c r="DS10" s="79"/>
      <c r="DT10" s="79"/>
      <c r="DU10" s="79"/>
      <c r="DV10" s="79"/>
      <c r="DW10" s="79"/>
      <c r="EM10" s="80" t="s">
        <v>28</v>
      </c>
    </row>
    <row r="11" spans="1:143" s="80" customFormat="1" x14ac:dyDescent="0.15">
      <c r="A11" s="306"/>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79"/>
      <c r="DG11" s="79"/>
      <c r="DH11" s="79"/>
      <c r="DI11" s="79"/>
      <c r="DJ11" s="79"/>
      <c r="DK11" s="79"/>
      <c r="DL11" s="79"/>
      <c r="DM11" s="79"/>
      <c r="DN11" s="79"/>
      <c r="DO11" s="79"/>
      <c r="DP11" s="79"/>
      <c r="DQ11" s="79"/>
      <c r="DR11" s="79"/>
      <c r="DS11" s="79"/>
      <c r="DT11" s="79"/>
      <c r="DU11" s="79"/>
      <c r="DV11" s="79"/>
      <c r="DW11" s="79"/>
    </row>
    <row r="12" spans="1:143" s="80" customFormat="1" x14ac:dyDescent="0.15">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6"/>
      <c r="CK12" s="306"/>
      <c r="CL12" s="306"/>
      <c r="CM12" s="306"/>
      <c r="CN12" s="306"/>
      <c r="CO12" s="306"/>
      <c r="CP12" s="306"/>
      <c r="CQ12" s="306"/>
      <c r="CR12" s="306"/>
      <c r="CS12" s="306"/>
      <c r="CT12" s="306"/>
      <c r="CU12" s="306"/>
      <c r="CV12" s="306"/>
      <c r="CW12" s="306"/>
      <c r="CX12" s="306"/>
      <c r="CY12" s="306"/>
      <c r="CZ12" s="306"/>
      <c r="DA12" s="306"/>
      <c r="DB12" s="306"/>
      <c r="DC12" s="306"/>
      <c r="DD12" s="306"/>
      <c r="DE12" s="306"/>
      <c r="DF12" s="79"/>
      <c r="DG12" s="79"/>
      <c r="DH12" s="79"/>
      <c r="DI12" s="79"/>
      <c r="DJ12" s="79"/>
      <c r="DK12" s="79"/>
      <c r="DL12" s="79"/>
      <c r="DM12" s="79"/>
      <c r="DN12" s="79"/>
      <c r="DO12" s="79"/>
      <c r="DP12" s="79"/>
      <c r="DQ12" s="79"/>
      <c r="DR12" s="79"/>
      <c r="DS12" s="79"/>
      <c r="DT12" s="79"/>
      <c r="DU12" s="79"/>
      <c r="DV12" s="79"/>
      <c r="DW12" s="79"/>
      <c r="EM12" s="80" t="s">
        <v>28</v>
      </c>
    </row>
    <row r="13" spans="1:143" s="80" customFormat="1" x14ac:dyDescent="0.15">
      <c r="A13" s="306"/>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79"/>
      <c r="DG13" s="79"/>
      <c r="DH13" s="79"/>
      <c r="DI13" s="79"/>
      <c r="DJ13" s="79"/>
      <c r="DK13" s="79"/>
      <c r="DL13" s="79"/>
      <c r="DM13" s="79"/>
      <c r="DN13" s="79"/>
      <c r="DO13" s="79"/>
      <c r="DP13" s="79"/>
      <c r="DQ13" s="79"/>
      <c r="DR13" s="79"/>
      <c r="DS13" s="79"/>
      <c r="DT13" s="79"/>
      <c r="DU13" s="79"/>
      <c r="DV13" s="79"/>
      <c r="DW13" s="79"/>
    </row>
    <row r="14" spans="1:143" s="80" customFormat="1" x14ac:dyDescent="0.15">
      <c r="A14" s="306"/>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79"/>
      <c r="DG14" s="79"/>
      <c r="DH14" s="79"/>
      <c r="DI14" s="79"/>
      <c r="DJ14" s="79"/>
      <c r="DK14" s="79"/>
      <c r="DL14" s="79"/>
      <c r="DM14" s="79"/>
      <c r="DN14" s="79"/>
      <c r="DO14" s="79"/>
      <c r="DP14" s="79"/>
      <c r="DQ14" s="79"/>
      <c r="DR14" s="79"/>
      <c r="DS14" s="79"/>
      <c r="DT14" s="79"/>
      <c r="DU14" s="79"/>
      <c r="DV14" s="79"/>
      <c r="DW14" s="79"/>
    </row>
    <row r="15" spans="1:143" s="80" customFormat="1" x14ac:dyDescent="0.15">
      <c r="A15" s="47"/>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79"/>
      <c r="DG15" s="79"/>
      <c r="DH15" s="79"/>
      <c r="DI15" s="79"/>
      <c r="DJ15" s="79"/>
      <c r="DK15" s="79"/>
      <c r="DL15" s="79"/>
      <c r="DM15" s="79"/>
      <c r="DN15" s="79"/>
      <c r="DO15" s="79"/>
      <c r="DP15" s="79"/>
      <c r="DQ15" s="79"/>
      <c r="DR15" s="79"/>
      <c r="DS15" s="79"/>
      <c r="DT15" s="79"/>
      <c r="DU15" s="79"/>
      <c r="DV15" s="79"/>
      <c r="DW15" s="79"/>
    </row>
    <row r="16" spans="1:143" s="80" customFormat="1" x14ac:dyDescent="0.15">
      <c r="A16" s="47"/>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79"/>
      <c r="DG16" s="79"/>
      <c r="DH16" s="79"/>
      <c r="DI16" s="79"/>
      <c r="DJ16" s="79"/>
      <c r="DK16" s="79"/>
      <c r="DL16" s="79"/>
      <c r="DM16" s="79"/>
      <c r="DN16" s="79"/>
      <c r="DO16" s="79"/>
      <c r="DP16" s="79"/>
      <c r="DQ16" s="79"/>
      <c r="DR16" s="79"/>
      <c r="DS16" s="79"/>
      <c r="DT16" s="79"/>
      <c r="DU16" s="79"/>
      <c r="DV16" s="79"/>
      <c r="DW16" s="79"/>
    </row>
    <row r="17" spans="1:351" s="80" customFormat="1" x14ac:dyDescent="0.15">
      <c r="A17" s="47"/>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79"/>
      <c r="DG17" s="79"/>
      <c r="DH17" s="79"/>
      <c r="DI17" s="79"/>
      <c r="DJ17" s="79"/>
      <c r="DK17" s="79"/>
      <c r="DL17" s="79"/>
      <c r="DM17" s="79"/>
      <c r="DN17" s="79"/>
      <c r="DO17" s="79"/>
      <c r="DP17" s="79"/>
      <c r="DQ17" s="79"/>
      <c r="DR17" s="79"/>
      <c r="DS17" s="79"/>
      <c r="DT17" s="79"/>
      <c r="DU17" s="79"/>
      <c r="DV17" s="79"/>
      <c r="DW17" s="79"/>
    </row>
    <row r="18" spans="1:351" s="80" customFormat="1" x14ac:dyDescent="0.15">
      <c r="A18" s="47"/>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79"/>
      <c r="DG18" s="79"/>
      <c r="DH18" s="79"/>
      <c r="DI18" s="79"/>
      <c r="DJ18" s="79"/>
      <c r="DK18" s="79"/>
      <c r="DL18" s="79"/>
      <c r="DM18" s="79"/>
      <c r="DN18" s="79"/>
      <c r="DO18" s="79"/>
      <c r="DP18" s="79"/>
      <c r="DQ18" s="79"/>
      <c r="DR18" s="79"/>
      <c r="DS18" s="79"/>
      <c r="DT18" s="79"/>
      <c r="DU18" s="79"/>
      <c r="DV18" s="79"/>
      <c r="DW18" s="79"/>
    </row>
    <row r="19" spans="1:351" x14ac:dyDescent="0.15">
      <c r="DD19" s="92"/>
      <c r="DE19" s="92"/>
    </row>
    <row r="20" spans="1:351" x14ac:dyDescent="0.15">
      <c r="DD20" s="92"/>
      <c r="DE20" s="92"/>
    </row>
    <row r="21" spans="1:351" ht="17.25" x14ac:dyDescent="0.15">
      <c r="B21" s="308"/>
      <c r="C21" s="88"/>
      <c r="D21" s="88"/>
      <c r="E21" s="88"/>
      <c r="F21" s="88"/>
      <c r="G21" s="88"/>
      <c r="H21" s="88"/>
      <c r="I21" s="88"/>
      <c r="J21" s="88"/>
      <c r="K21" s="88"/>
      <c r="L21" s="88"/>
      <c r="M21" s="88"/>
      <c r="N21" s="326"/>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326"/>
      <c r="AU21" s="88"/>
      <c r="AV21" s="88"/>
      <c r="AW21" s="88"/>
      <c r="AX21" s="88"/>
      <c r="AY21" s="88"/>
      <c r="AZ21" s="88"/>
      <c r="BA21" s="88"/>
      <c r="BB21" s="88"/>
      <c r="BC21" s="88"/>
      <c r="BD21" s="88"/>
      <c r="BE21" s="88"/>
      <c r="BF21" s="326"/>
      <c r="BG21" s="88"/>
      <c r="BH21" s="88"/>
      <c r="BI21" s="88"/>
      <c r="BJ21" s="88"/>
      <c r="BK21" s="88"/>
      <c r="BL21" s="88"/>
      <c r="BM21" s="88"/>
      <c r="BN21" s="88"/>
      <c r="BO21" s="88"/>
      <c r="BP21" s="88"/>
      <c r="BQ21" s="88"/>
      <c r="BR21" s="326"/>
      <c r="BS21" s="88"/>
      <c r="BT21" s="88"/>
      <c r="BU21" s="88"/>
      <c r="BV21" s="88"/>
      <c r="BW21" s="88"/>
      <c r="BX21" s="88"/>
      <c r="BY21" s="88"/>
      <c r="BZ21" s="88"/>
      <c r="CA21" s="88"/>
      <c r="CB21" s="88"/>
      <c r="CC21" s="88"/>
      <c r="CD21" s="326"/>
      <c r="CE21" s="88"/>
      <c r="CF21" s="88"/>
      <c r="CG21" s="88"/>
      <c r="CH21" s="88"/>
      <c r="CI21" s="88"/>
      <c r="CJ21" s="88"/>
      <c r="CK21" s="88"/>
      <c r="CL21" s="88"/>
      <c r="CM21" s="88"/>
      <c r="CN21" s="88"/>
      <c r="CO21" s="88"/>
      <c r="CP21" s="326"/>
      <c r="CQ21" s="88"/>
      <c r="CR21" s="88"/>
      <c r="CS21" s="88"/>
      <c r="CT21" s="88"/>
      <c r="CU21" s="88"/>
      <c r="CV21" s="88"/>
      <c r="CW21" s="88"/>
      <c r="CX21" s="88"/>
      <c r="CY21" s="88"/>
      <c r="CZ21" s="88"/>
      <c r="DA21" s="88"/>
      <c r="DB21" s="326"/>
      <c r="DC21" s="88"/>
      <c r="DD21" s="162"/>
      <c r="DE21" s="92"/>
      <c r="MM21" s="330"/>
    </row>
    <row r="22" spans="1:351" ht="17.25" x14ac:dyDescent="0.15">
      <c r="B22" s="82"/>
      <c r="MM22" s="330"/>
    </row>
    <row r="23" spans="1:351" x14ac:dyDescent="0.15">
      <c r="B23" s="82"/>
    </row>
    <row r="24" spans="1:351" x14ac:dyDescent="0.15">
      <c r="B24" s="82"/>
    </row>
    <row r="25" spans="1:351" x14ac:dyDescent="0.15">
      <c r="B25" s="82"/>
    </row>
    <row r="26" spans="1:351" x14ac:dyDescent="0.15">
      <c r="B26" s="82"/>
    </row>
    <row r="27" spans="1:351" x14ac:dyDescent="0.15">
      <c r="B27" s="82"/>
    </row>
    <row r="28" spans="1:351" x14ac:dyDescent="0.15">
      <c r="B28" s="82"/>
    </row>
    <row r="29" spans="1:351" x14ac:dyDescent="0.15">
      <c r="B29" s="82"/>
    </row>
    <row r="30" spans="1:351" x14ac:dyDescent="0.15">
      <c r="B30" s="82"/>
    </row>
    <row r="31" spans="1:351" x14ac:dyDescent="0.15">
      <c r="B31" s="82"/>
    </row>
    <row r="32" spans="1:351" x14ac:dyDescent="0.15">
      <c r="B32" s="82"/>
    </row>
    <row r="33" spans="2:109" x14ac:dyDescent="0.15">
      <c r="B33" s="82"/>
    </row>
    <row r="34" spans="2:109" x14ac:dyDescent="0.15">
      <c r="B34" s="82"/>
    </row>
    <row r="35" spans="2:109" x14ac:dyDescent="0.15">
      <c r="B35" s="82"/>
    </row>
    <row r="36" spans="2:109" x14ac:dyDescent="0.15">
      <c r="B36" s="82"/>
    </row>
    <row r="37" spans="2:109" x14ac:dyDescent="0.15">
      <c r="B37" s="82"/>
    </row>
    <row r="38" spans="2:109" x14ac:dyDescent="0.15">
      <c r="B38" s="82"/>
    </row>
    <row r="39" spans="2:109" x14ac:dyDescent="0.15">
      <c r="B39" s="91"/>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167"/>
    </row>
    <row r="40" spans="2:109" x14ac:dyDescent="0.15">
      <c r="B40" s="309"/>
      <c r="DD40" s="309"/>
      <c r="DE40" s="92"/>
    </row>
    <row r="41" spans="2:109" ht="17.25" x14ac:dyDescent="0.15">
      <c r="B41" s="84" t="s">
        <v>554</v>
      </c>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162"/>
    </row>
    <row r="42" spans="2:109" x14ac:dyDescent="0.15">
      <c r="B42" s="82"/>
      <c r="G42" s="313"/>
      <c r="I42" s="304"/>
      <c r="J42" s="304"/>
      <c r="K42" s="304"/>
      <c r="AM42" s="313"/>
      <c r="AN42" s="313" t="s">
        <v>555</v>
      </c>
      <c r="AP42" s="304"/>
      <c r="AQ42" s="304"/>
      <c r="AR42" s="304"/>
      <c r="AY42" s="313"/>
      <c r="BA42" s="304"/>
      <c r="BB42" s="304"/>
      <c r="BC42" s="304"/>
      <c r="BK42" s="313"/>
      <c r="BM42" s="304"/>
      <c r="BN42" s="304"/>
      <c r="BO42" s="304"/>
      <c r="BW42" s="313"/>
      <c r="BY42" s="304"/>
      <c r="BZ42" s="304"/>
      <c r="CA42" s="304"/>
      <c r="CI42" s="313"/>
      <c r="CK42" s="304"/>
      <c r="CL42" s="304"/>
      <c r="CM42" s="304"/>
      <c r="CU42" s="313"/>
      <c r="CW42" s="304"/>
      <c r="CX42" s="304"/>
      <c r="CY42" s="304"/>
    </row>
    <row r="43" spans="2:109" ht="13.5" customHeight="1" x14ac:dyDescent="0.15">
      <c r="B43" s="82"/>
      <c r="AN43" s="1092" t="s">
        <v>394</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x14ac:dyDescent="0.15">
      <c r="B44" s="82"/>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x14ac:dyDescent="0.15">
      <c r="B45" s="82"/>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x14ac:dyDescent="0.15">
      <c r="B46" s="82"/>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x14ac:dyDescent="0.15">
      <c r="B47" s="82"/>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x14ac:dyDescent="0.15">
      <c r="B48" s="82"/>
      <c r="H48" s="315"/>
      <c r="I48" s="315"/>
      <c r="J48" s="315"/>
      <c r="AN48" s="315"/>
      <c r="AO48" s="315"/>
      <c r="AP48" s="315"/>
      <c r="AZ48" s="315"/>
      <c r="BA48" s="315"/>
      <c r="BB48" s="315"/>
      <c r="BL48" s="315"/>
      <c r="BM48" s="315"/>
      <c r="BN48" s="315"/>
      <c r="BX48" s="315"/>
      <c r="BY48" s="315"/>
      <c r="BZ48" s="315"/>
      <c r="CJ48" s="315"/>
      <c r="CK48" s="315"/>
      <c r="CL48" s="315"/>
      <c r="CV48" s="315"/>
      <c r="CW48" s="315"/>
      <c r="CX48" s="315"/>
    </row>
    <row r="49" spans="1:109" x14ac:dyDescent="0.15">
      <c r="B49" s="82"/>
      <c r="AN49" s="47" t="s">
        <v>171</v>
      </c>
    </row>
    <row r="50" spans="1:109" x14ac:dyDescent="0.15">
      <c r="B50" s="82"/>
      <c r="G50" s="1086"/>
      <c r="H50" s="1086"/>
      <c r="I50" s="1086"/>
      <c r="J50" s="1086"/>
      <c r="K50" s="319"/>
      <c r="L50" s="319"/>
      <c r="M50" s="324"/>
      <c r="N50" s="324"/>
      <c r="AN50" s="1087"/>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3"/>
      <c r="BP50" s="1088" t="s">
        <v>335</v>
      </c>
      <c r="BQ50" s="1088"/>
      <c r="BR50" s="1088"/>
      <c r="BS50" s="1088"/>
      <c r="BT50" s="1088"/>
      <c r="BU50" s="1088"/>
      <c r="BV50" s="1088"/>
      <c r="BW50" s="1088"/>
      <c r="BX50" s="1088" t="s">
        <v>451</v>
      </c>
      <c r="BY50" s="1088"/>
      <c r="BZ50" s="1088"/>
      <c r="CA50" s="1088"/>
      <c r="CB50" s="1088"/>
      <c r="CC50" s="1088"/>
      <c r="CD50" s="1088"/>
      <c r="CE50" s="1088"/>
      <c r="CF50" s="1088" t="s">
        <v>530</v>
      </c>
      <c r="CG50" s="1088"/>
      <c r="CH50" s="1088"/>
      <c r="CI50" s="1088"/>
      <c r="CJ50" s="1088"/>
      <c r="CK50" s="1088"/>
      <c r="CL50" s="1088"/>
      <c r="CM50" s="1088"/>
      <c r="CN50" s="1088" t="s">
        <v>531</v>
      </c>
      <c r="CO50" s="1088"/>
      <c r="CP50" s="1088"/>
      <c r="CQ50" s="1088"/>
      <c r="CR50" s="1088"/>
      <c r="CS50" s="1088"/>
      <c r="CT50" s="1088"/>
      <c r="CU50" s="1088"/>
      <c r="CV50" s="1088" t="s">
        <v>532</v>
      </c>
      <c r="CW50" s="1088"/>
      <c r="CX50" s="1088"/>
      <c r="CY50" s="1088"/>
      <c r="CZ50" s="1088"/>
      <c r="DA50" s="1088"/>
      <c r="DB50" s="1088"/>
      <c r="DC50" s="1088"/>
    </row>
    <row r="51" spans="1:109" ht="13.5" customHeight="1" x14ac:dyDescent="0.15">
      <c r="B51" s="82"/>
      <c r="G51" s="1101"/>
      <c r="H51" s="1101"/>
      <c r="I51" s="1102"/>
      <c r="J51" s="1102"/>
      <c r="K51" s="1090"/>
      <c r="L51" s="1090"/>
      <c r="M51" s="1090"/>
      <c r="N51" s="1090"/>
      <c r="AM51" s="315"/>
      <c r="AN51" s="1091" t="s">
        <v>556</v>
      </c>
      <c r="AO51" s="1091"/>
      <c r="AP51" s="1091"/>
      <c r="AQ51" s="1091"/>
      <c r="AR51" s="1091"/>
      <c r="AS51" s="1091"/>
      <c r="AT51" s="1091"/>
      <c r="AU51" s="1091"/>
      <c r="AV51" s="1091"/>
      <c r="AW51" s="1091"/>
      <c r="AX51" s="1091"/>
      <c r="AY51" s="1091"/>
      <c r="AZ51" s="1091"/>
      <c r="BA51" s="1091"/>
      <c r="BB51" s="1091" t="s">
        <v>558</v>
      </c>
      <c r="BC51" s="1091"/>
      <c r="BD51" s="1091"/>
      <c r="BE51" s="1091"/>
      <c r="BF51" s="1091"/>
      <c r="BG51" s="1091"/>
      <c r="BH51" s="1091"/>
      <c r="BI51" s="1091"/>
      <c r="BJ51" s="1091"/>
      <c r="BK51" s="1091"/>
      <c r="BL51" s="1091"/>
      <c r="BM51" s="1091"/>
      <c r="BN51" s="1091"/>
      <c r="BO51" s="1091"/>
      <c r="BP51" s="1089">
        <v>84.9</v>
      </c>
      <c r="BQ51" s="1089"/>
      <c r="BR51" s="1089"/>
      <c r="BS51" s="1089"/>
      <c r="BT51" s="1089"/>
      <c r="BU51" s="1089"/>
      <c r="BV51" s="1089"/>
      <c r="BW51" s="1089"/>
      <c r="BX51" s="1089">
        <v>73.7</v>
      </c>
      <c r="BY51" s="1089"/>
      <c r="BZ51" s="1089"/>
      <c r="CA51" s="1089"/>
      <c r="CB51" s="1089"/>
      <c r="CC51" s="1089"/>
      <c r="CD51" s="1089"/>
      <c r="CE51" s="1089"/>
      <c r="CF51" s="1089">
        <v>62.8</v>
      </c>
      <c r="CG51" s="1089"/>
      <c r="CH51" s="1089"/>
      <c r="CI51" s="1089"/>
      <c r="CJ51" s="1089"/>
      <c r="CK51" s="1089"/>
      <c r="CL51" s="1089"/>
      <c r="CM51" s="1089"/>
      <c r="CN51" s="1089">
        <v>53.4</v>
      </c>
      <c r="CO51" s="1089"/>
      <c r="CP51" s="1089"/>
      <c r="CQ51" s="1089"/>
      <c r="CR51" s="1089"/>
      <c r="CS51" s="1089"/>
      <c r="CT51" s="1089"/>
      <c r="CU51" s="1089"/>
      <c r="CV51" s="1089">
        <v>47</v>
      </c>
      <c r="CW51" s="1089"/>
      <c r="CX51" s="1089"/>
      <c r="CY51" s="1089"/>
      <c r="CZ51" s="1089"/>
      <c r="DA51" s="1089"/>
      <c r="DB51" s="1089"/>
      <c r="DC51" s="1089"/>
    </row>
    <row r="52" spans="1:109" x14ac:dyDescent="0.15">
      <c r="B52" s="82"/>
      <c r="G52" s="1101"/>
      <c r="H52" s="1101"/>
      <c r="I52" s="1102"/>
      <c r="J52" s="1102"/>
      <c r="K52" s="1090"/>
      <c r="L52" s="1090"/>
      <c r="M52" s="1090"/>
      <c r="N52" s="1090"/>
      <c r="AM52" s="315"/>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89"/>
      <c r="BQ52" s="1089"/>
      <c r="BR52" s="1089"/>
      <c r="BS52" s="1089"/>
      <c r="BT52" s="1089"/>
      <c r="BU52" s="1089"/>
      <c r="BV52" s="1089"/>
      <c r="BW52" s="1089"/>
      <c r="BX52" s="1089"/>
      <c r="BY52" s="1089"/>
      <c r="BZ52" s="1089"/>
      <c r="CA52" s="1089"/>
      <c r="CB52" s="1089"/>
      <c r="CC52" s="1089"/>
      <c r="CD52" s="1089"/>
      <c r="CE52" s="1089"/>
      <c r="CF52" s="1089"/>
      <c r="CG52" s="1089"/>
      <c r="CH52" s="1089"/>
      <c r="CI52" s="1089"/>
      <c r="CJ52" s="1089"/>
      <c r="CK52" s="1089"/>
      <c r="CL52" s="1089"/>
      <c r="CM52" s="1089"/>
      <c r="CN52" s="1089"/>
      <c r="CO52" s="1089"/>
      <c r="CP52" s="1089"/>
      <c r="CQ52" s="1089"/>
      <c r="CR52" s="1089"/>
      <c r="CS52" s="1089"/>
      <c r="CT52" s="1089"/>
      <c r="CU52" s="1089"/>
      <c r="CV52" s="1089"/>
      <c r="CW52" s="1089"/>
      <c r="CX52" s="1089"/>
      <c r="CY52" s="1089"/>
      <c r="CZ52" s="1089"/>
      <c r="DA52" s="1089"/>
      <c r="DB52" s="1089"/>
      <c r="DC52" s="1089"/>
    </row>
    <row r="53" spans="1:109" x14ac:dyDescent="0.15">
      <c r="A53" s="304"/>
      <c r="B53" s="82"/>
      <c r="G53" s="1101"/>
      <c r="H53" s="1101"/>
      <c r="I53" s="1086"/>
      <c r="J53" s="1086"/>
      <c r="K53" s="1090"/>
      <c r="L53" s="1090"/>
      <c r="M53" s="1090"/>
      <c r="N53" s="1090"/>
      <c r="AM53" s="315"/>
      <c r="AN53" s="1091"/>
      <c r="AO53" s="1091"/>
      <c r="AP53" s="1091"/>
      <c r="AQ53" s="1091"/>
      <c r="AR53" s="1091"/>
      <c r="AS53" s="1091"/>
      <c r="AT53" s="1091"/>
      <c r="AU53" s="1091"/>
      <c r="AV53" s="1091"/>
      <c r="AW53" s="1091"/>
      <c r="AX53" s="1091"/>
      <c r="AY53" s="1091"/>
      <c r="AZ53" s="1091"/>
      <c r="BA53" s="1091"/>
      <c r="BB53" s="1091" t="s">
        <v>149</v>
      </c>
      <c r="BC53" s="1091"/>
      <c r="BD53" s="1091"/>
      <c r="BE53" s="1091"/>
      <c r="BF53" s="1091"/>
      <c r="BG53" s="1091"/>
      <c r="BH53" s="1091"/>
      <c r="BI53" s="1091"/>
      <c r="BJ53" s="1091"/>
      <c r="BK53" s="1091"/>
      <c r="BL53" s="1091"/>
      <c r="BM53" s="1091"/>
      <c r="BN53" s="1091"/>
      <c r="BO53" s="1091"/>
      <c r="BP53" s="1089">
        <v>58</v>
      </c>
      <c r="BQ53" s="1089"/>
      <c r="BR53" s="1089"/>
      <c r="BS53" s="1089"/>
      <c r="BT53" s="1089"/>
      <c r="BU53" s="1089"/>
      <c r="BV53" s="1089"/>
      <c r="BW53" s="1089"/>
      <c r="BX53" s="1089">
        <v>59.3</v>
      </c>
      <c r="BY53" s="1089"/>
      <c r="BZ53" s="1089"/>
      <c r="CA53" s="1089"/>
      <c r="CB53" s="1089"/>
      <c r="CC53" s="1089"/>
      <c r="CD53" s="1089"/>
      <c r="CE53" s="1089"/>
      <c r="CF53" s="1089">
        <v>61</v>
      </c>
      <c r="CG53" s="1089"/>
      <c r="CH53" s="1089"/>
      <c r="CI53" s="1089"/>
      <c r="CJ53" s="1089"/>
      <c r="CK53" s="1089"/>
      <c r="CL53" s="1089"/>
      <c r="CM53" s="1089"/>
      <c r="CN53" s="1089">
        <v>60</v>
      </c>
      <c r="CO53" s="1089"/>
      <c r="CP53" s="1089"/>
      <c r="CQ53" s="1089"/>
      <c r="CR53" s="1089"/>
      <c r="CS53" s="1089"/>
      <c r="CT53" s="1089"/>
      <c r="CU53" s="1089"/>
      <c r="CV53" s="1089">
        <v>59.7</v>
      </c>
      <c r="CW53" s="1089"/>
      <c r="CX53" s="1089"/>
      <c r="CY53" s="1089"/>
      <c r="CZ53" s="1089"/>
      <c r="DA53" s="1089"/>
      <c r="DB53" s="1089"/>
      <c r="DC53" s="1089"/>
    </row>
    <row r="54" spans="1:109" x14ac:dyDescent="0.15">
      <c r="A54" s="304"/>
      <c r="B54" s="82"/>
      <c r="G54" s="1101"/>
      <c r="H54" s="1101"/>
      <c r="I54" s="1086"/>
      <c r="J54" s="1086"/>
      <c r="K54" s="1090"/>
      <c r="L54" s="1090"/>
      <c r="M54" s="1090"/>
      <c r="N54" s="1090"/>
      <c r="AM54" s="315"/>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89"/>
      <c r="BQ54" s="1089"/>
      <c r="BR54" s="1089"/>
      <c r="BS54" s="1089"/>
      <c r="BT54" s="1089"/>
      <c r="BU54" s="1089"/>
      <c r="BV54" s="1089"/>
      <c r="BW54" s="1089"/>
      <c r="BX54" s="1089"/>
      <c r="BY54" s="1089"/>
      <c r="BZ54" s="1089"/>
      <c r="CA54" s="1089"/>
      <c r="CB54" s="1089"/>
      <c r="CC54" s="1089"/>
      <c r="CD54" s="1089"/>
      <c r="CE54" s="1089"/>
      <c r="CF54" s="1089"/>
      <c r="CG54" s="1089"/>
      <c r="CH54" s="1089"/>
      <c r="CI54" s="1089"/>
      <c r="CJ54" s="1089"/>
      <c r="CK54" s="1089"/>
      <c r="CL54" s="1089"/>
      <c r="CM54" s="1089"/>
      <c r="CN54" s="1089"/>
      <c r="CO54" s="1089"/>
      <c r="CP54" s="1089"/>
      <c r="CQ54" s="1089"/>
      <c r="CR54" s="1089"/>
      <c r="CS54" s="1089"/>
      <c r="CT54" s="1089"/>
      <c r="CU54" s="1089"/>
      <c r="CV54" s="1089"/>
      <c r="CW54" s="1089"/>
      <c r="CX54" s="1089"/>
      <c r="CY54" s="1089"/>
      <c r="CZ54" s="1089"/>
      <c r="DA54" s="1089"/>
      <c r="DB54" s="1089"/>
      <c r="DC54" s="1089"/>
    </row>
    <row r="55" spans="1:109" x14ac:dyDescent="0.15">
      <c r="A55" s="304"/>
      <c r="B55" s="82"/>
      <c r="G55" s="1086"/>
      <c r="H55" s="1086"/>
      <c r="I55" s="1086"/>
      <c r="J55" s="1086"/>
      <c r="K55" s="1090"/>
      <c r="L55" s="1090"/>
      <c r="M55" s="1090"/>
      <c r="N55" s="1090"/>
      <c r="AN55" s="1088" t="s">
        <v>15</v>
      </c>
      <c r="AO55" s="1088"/>
      <c r="AP55" s="1088"/>
      <c r="AQ55" s="1088"/>
      <c r="AR55" s="1088"/>
      <c r="AS55" s="1088"/>
      <c r="AT55" s="1088"/>
      <c r="AU55" s="1088"/>
      <c r="AV55" s="1088"/>
      <c r="AW55" s="1088"/>
      <c r="AX55" s="1088"/>
      <c r="AY55" s="1088"/>
      <c r="AZ55" s="1088"/>
      <c r="BA55" s="1088"/>
      <c r="BB55" s="1091" t="s">
        <v>558</v>
      </c>
      <c r="BC55" s="1091"/>
      <c r="BD55" s="1091"/>
      <c r="BE55" s="1091"/>
      <c r="BF55" s="1091"/>
      <c r="BG55" s="1091"/>
      <c r="BH55" s="1091"/>
      <c r="BI55" s="1091"/>
      <c r="BJ55" s="1091"/>
      <c r="BK55" s="1091"/>
      <c r="BL55" s="1091"/>
      <c r="BM55" s="1091"/>
      <c r="BN55" s="1091"/>
      <c r="BO55" s="1091"/>
      <c r="BP55" s="1089">
        <v>32.9</v>
      </c>
      <c r="BQ55" s="1089"/>
      <c r="BR55" s="1089"/>
      <c r="BS55" s="1089"/>
      <c r="BT55" s="1089"/>
      <c r="BU55" s="1089"/>
      <c r="BV55" s="1089"/>
      <c r="BW55" s="1089"/>
      <c r="BX55" s="1089">
        <v>28.5</v>
      </c>
      <c r="BY55" s="1089"/>
      <c r="BZ55" s="1089"/>
      <c r="CA55" s="1089"/>
      <c r="CB55" s="1089"/>
      <c r="CC55" s="1089"/>
      <c r="CD55" s="1089"/>
      <c r="CE55" s="1089"/>
      <c r="CF55" s="1089">
        <v>20.5</v>
      </c>
      <c r="CG55" s="1089"/>
      <c r="CH55" s="1089"/>
      <c r="CI55" s="1089"/>
      <c r="CJ55" s="1089"/>
      <c r="CK55" s="1089"/>
      <c r="CL55" s="1089"/>
      <c r="CM55" s="1089"/>
      <c r="CN55" s="1089">
        <v>21.4</v>
      </c>
      <c r="CO55" s="1089"/>
      <c r="CP55" s="1089"/>
      <c r="CQ55" s="1089"/>
      <c r="CR55" s="1089"/>
      <c r="CS55" s="1089"/>
      <c r="CT55" s="1089"/>
      <c r="CU55" s="1089"/>
      <c r="CV55" s="1089">
        <v>13.7</v>
      </c>
      <c r="CW55" s="1089"/>
      <c r="CX55" s="1089"/>
      <c r="CY55" s="1089"/>
      <c r="CZ55" s="1089"/>
      <c r="DA55" s="1089"/>
      <c r="DB55" s="1089"/>
      <c r="DC55" s="1089"/>
    </row>
    <row r="56" spans="1:109" x14ac:dyDescent="0.15">
      <c r="A56" s="304"/>
      <c r="B56" s="82"/>
      <c r="G56" s="1086"/>
      <c r="H56" s="1086"/>
      <c r="I56" s="1086"/>
      <c r="J56" s="1086"/>
      <c r="K56" s="1090"/>
      <c r="L56" s="1090"/>
      <c r="M56" s="1090"/>
      <c r="N56" s="1090"/>
      <c r="AN56" s="1088"/>
      <c r="AO56" s="1088"/>
      <c r="AP56" s="1088"/>
      <c r="AQ56" s="1088"/>
      <c r="AR56" s="1088"/>
      <c r="AS56" s="1088"/>
      <c r="AT56" s="1088"/>
      <c r="AU56" s="1088"/>
      <c r="AV56" s="1088"/>
      <c r="AW56" s="1088"/>
      <c r="AX56" s="1088"/>
      <c r="AY56" s="1088"/>
      <c r="AZ56" s="1088"/>
      <c r="BA56" s="1088"/>
      <c r="BB56" s="1091"/>
      <c r="BC56" s="1091"/>
      <c r="BD56" s="1091"/>
      <c r="BE56" s="1091"/>
      <c r="BF56" s="1091"/>
      <c r="BG56" s="1091"/>
      <c r="BH56" s="1091"/>
      <c r="BI56" s="1091"/>
      <c r="BJ56" s="1091"/>
      <c r="BK56" s="1091"/>
      <c r="BL56" s="1091"/>
      <c r="BM56" s="1091"/>
      <c r="BN56" s="1091"/>
      <c r="BO56" s="1091"/>
      <c r="BP56" s="1089"/>
      <c r="BQ56" s="1089"/>
      <c r="BR56" s="1089"/>
      <c r="BS56" s="1089"/>
      <c r="BT56" s="1089"/>
      <c r="BU56" s="1089"/>
      <c r="BV56" s="1089"/>
      <c r="BW56" s="1089"/>
      <c r="BX56" s="1089"/>
      <c r="BY56" s="1089"/>
      <c r="BZ56" s="1089"/>
      <c r="CA56" s="1089"/>
      <c r="CB56" s="1089"/>
      <c r="CC56" s="1089"/>
      <c r="CD56" s="1089"/>
      <c r="CE56" s="1089"/>
      <c r="CF56" s="1089"/>
      <c r="CG56" s="1089"/>
      <c r="CH56" s="1089"/>
      <c r="CI56" s="1089"/>
      <c r="CJ56" s="1089"/>
      <c r="CK56" s="1089"/>
      <c r="CL56" s="1089"/>
      <c r="CM56" s="1089"/>
      <c r="CN56" s="1089"/>
      <c r="CO56" s="1089"/>
      <c r="CP56" s="1089"/>
      <c r="CQ56" s="1089"/>
      <c r="CR56" s="1089"/>
      <c r="CS56" s="1089"/>
      <c r="CT56" s="1089"/>
      <c r="CU56" s="1089"/>
      <c r="CV56" s="1089"/>
      <c r="CW56" s="1089"/>
      <c r="CX56" s="1089"/>
      <c r="CY56" s="1089"/>
      <c r="CZ56" s="1089"/>
      <c r="DA56" s="1089"/>
      <c r="DB56" s="1089"/>
      <c r="DC56" s="1089"/>
    </row>
    <row r="57" spans="1:109" s="304" customFormat="1" x14ac:dyDescent="0.15">
      <c r="B57" s="310"/>
      <c r="G57" s="1086"/>
      <c r="H57" s="1086"/>
      <c r="I57" s="1103"/>
      <c r="J57" s="1103"/>
      <c r="K57" s="1090"/>
      <c r="L57" s="1090"/>
      <c r="M57" s="1090"/>
      <c r="N57" s="1090"/>
      <c r="AM57" s="47"/>
      <c r="AN57" s="1088"/>
      <c r="AO57" s="1088"/>
      <c r="AP57" s="1088"/>
      <c r="AQ57" s="1088"/>
      <c r="AR57" s="1088"/>
      <c r="AS57" s="1088"/>
      <c r="AT57" s="1088"/>
      <c r="AU57" s="1088"/>
      <c r="AV57" s="1088"/>
      <c r="AW57" s="1088"/>
      <c r="AX57" s="1088"/>
      <c r="AY57" s="1088"/>
      <c r="AZ57" s="1088"/>
      <c r="BA57" s="1088"/>
      <c r="BB57" s="1091" t="s">
        <v>149</v>
      </c>
      <c r="BC57" s="1091"/>
      <c r="BD57" s="1091"/>
      <c r="BE57" s="1091"/>
      <c r="BF57" s="1091"/>
      <c r="BG57" s="1091"/>
      <c r="BH57" s="1091"/>
      <c r="BI57" s="1091"/>
      <c r="BJ57" s="1091"/>
      <c r="BK57" s="1091"/>
      <c r="BL57" s="1091"/>
      <c r="BM57" s="1091"/>
      <c r="BN57" s="1091"/>
      <c r="BO57" s="1091"/>
      <c r="BP57" s="1089">
        <v>57</v>
      </c>
      <c r="BQ57" s="1089"/>
      <c r="BR57" s="1089"/>
      <c r="BS57" s="1089"/>
      <c r="BT57" s="1089"/>
      <c r="BU57" s="1089"/>
      <c r="BV57" s="1089"/>
      <c r="BW57" s="1089"/>
      <c r="BX57" s="1089">
        <v>59.7</v>
      </c>
      <c r="BY57" s="1089"/>
      <c r="BZ57" s="1089"/>
      <c r="CA57" s="1089"/>
      <c r="CB57" s="1089"/>
      <c r="CC57" s="1089"/>
      <c r="CD57" s="1089"/>
      <c r="CE57" s="1089"/>
      <c r="CF57" s="1089">
        <v>60</v>
      </c>
      <c r="CG57" s="1089"/>
      <c r="CH57" s="1089"/>
      <c r="CI57" s="1089"/>
      <c r="CJ57" s="1089"/>
      <c r="CK57" s="1089"/>
      <c r="CL57" s="1089"/>
      <c r="CM57" s="1089"/>
      <c r="CN57" s="1089">
        <v>60.3</v>
      </c>
      <c r="CO57" s="1089"/>
      <c r="CP57" s="1089"/>
      <c r="CQ57" s="1089"/>
      <c r="CR57" s="1089"/>
      <c r="CS57" s="1089"/>
      <c r="CT57" s="1089"/>
      <c r="CU57" s="1089"/>
      <c r="CV57" s="1089">
        <v>61.9</v>
      </c>
      <c r="CW57" s="1089"/>
      <c r="CX57" s="1089"/>
      <c r="CY57" s="1089"/>
      <c r="CZ57" s="1089"/>
      <c r="DA57" s="1089"/>
      <c r="DB57" s="1089"/>
      <c r="DC57" s="1089"/>
      <c r="DD57" s="328"/>
      <c r="DE57" s="310"/>
    </row>
    <row r="58" spans="1:109" s="304" customFormat="1" x14ac:dyDescent="0.15">
      <c r="A58" s="47"/>
      <c r="B58" s="310"/>
      <c r="G58" s="1086"/>
      <c r="H58" s="1086"/>
      <c r="I58" s="1103"/>
      <c r="J58" s="1103"/>
      <c r="K58" s="1090"/>
      <c r="L58" s="1090"/>
      <c r="M58" s="1090"/>
      <c r="N58" s="1090"/>
      <c r="AM58" s="47"/>
      <c r="AN58" s="1088"/>
      <c r="AO58" s="1088"/>
      <c r="AP58" s="1088"/>
      <c r="AQ58" s="1088"/>
      <c r="AR58" s="1088"/>
      <c r="AS58" s="1088"/>
      <c r="AT58" s="1088"/>
      <c r="AU58" s="1088"/>
      <c r="AV58" s="1088"/>
      <c r="AW58" s="1088"/>
      <c r="AX58" s="1088"/>
      <c r="AY58" s="1088"/>
      <c r="AZ58" s="1088"/>
      <c r="BA58" s="1088"/>
      <c r="BB58" s="1091"/>
      <c r="BC58" s="1091"/>
      <c r="BD58" s="1091"/>
      <c r="BE58" s="1091"/>
      <c r="BF58" s="1091"/>
      <c r="BG58" s="1091"/>
      <c r="BH58" s="1091"/>
      <c r="BI58" s="1091"/>
      <c r="BJ58" s="1091"/>
      <c r="BK58" s="1091"/>
      <c r="BL58" s="1091"/>
      <c r="BM58" s="1091"/>
      <c r="BN58" s="1091"/>
      <c r="BO58" s="1091"/>
      <c r="BP58" s="1089"/>
      <c r="BQ58" s="1089"/>
      <c r="BR58" s="1089"/>
      <c r="BS58" s="1089"/>
      <c r="BT58" s="1089"/>
      <c r="BU58" s="1089"/>
      <c r="BV58" s="1089"/>
      <c r="BW58" s="1089"/>
      <c r="BX58" s="1089"/>
      <c r="BY58" s="1089"/>
      <c r="BZ58" s="1089"/>
      <c r="CA58" s="1089"/>
      <c r="CB58" s="1089"/>
      <c r="CC58" s="1089"/>
      <c r="CD58" s="1089"/>
      <c r="CE58" s="1089"/>
      <c r="CF58" s="1089"/>
      <c r="CG58" s="1089"/>
      <c r="CH58" s="1089"/>
      <c r="CI58" s="1089"/>
      <c r="CJ58" s="1089"/>
      <c r="CK58" s="1089"/>
      <c r="CL58" s="1089"/>
      <c r="CM58" s="1089"/>
      <c r="CN58" s="1089"/>
      <c r="CO58" s="1089"/>
      <c r="CP58" s="1089"/>
      <c r="CQ58" s="1089"/>
      <c r="CR58" s="1089"/>
      <c r="CS58" s="1089"/>
      <c r="CT58" s="1089"/>
      <c r="CU58" s="1089"/>
      <c r="CV58" s="1089"/>
      <c r="CW58" s="1089"/>
      <c r="CX58" s="1089"/>
      <c r="CY58" s="1089"/>
      <c r="CZ58" s="1089"/>
      <c r="DA58" s="1089"/>
      <c r="DB58" s="1089"/>
      <c r="DC58" s="1089"/>
      <c r="DD58" s="328"/>
      <c r="DE58" s="310"/>
    </row>
    <row r="59" spans="1:109" s="304" customFormat="1" x14ac:dyDescent="0.15">
      <c r="A59" s="47"/>
      <c r="B59" s="310"/>
      <c r="K59" s="320"/>
      <c r="L59" s="320"/>
      <c r="M59" s="320"/>
      <c r="N59" s="320"/>
      <c r="AQ59" s="320"/>
      <c r="AR59" s="320"/>
      <c r="AS59" s="320"/>
      <c r="AT59" s="320"/>
      <c r="BC59" s="320"/>
      <c r="BD59" s="320"/>
      <c r="BE59" s="320"/>
      <c r="BF59" s="320"/>
      <c r="BO59" s="320"/>
      <c r="BP59" s="320"/>
      <c r="BQ59" s="320"/>
      <c r="BR59" s="320"/>
      <c r="CA59" s="320"/>
      <c r="CB59" s="320"/>
      <c r="CC59" s="320"/>
      <c r="CD59" s="320"/>
      <c r="CM59" s="320"/>
      <c r="CN59" s="320"/>
      <c r="CO59" s="320"/>
      <c r="CP59" s="320"/>
      <c r="CY59" s="320"/>
      <c r="CZ59" s="320"/>
      <c r="DA59" s="320"/>
      <c r="DB59" s="320"/>
      <c r="DC59" s="320"/>
      <c r="DD59" s="328"/>
      <c r="DE59" s="310"/>
    </row>
    <row r="60" spans="1:109" s="304" customFormat="1" x14ac:dyDescent="0.15">
      <c r="A60" s="47"/>
      <c r="B60" s="310"/>
      <c r="K60" s="320"/>
      <c r="L60" s="320"/>
      <c r="M60" s="320"/>
      <c r="N60" s="320"/>
      <c r="AQ60" s="320"/>
      <c r="AR60" s="320"/>
      <c r="AS60" s="320"/>
      <c r="AT60" s="320"/>
      <c r="BC60" s="320"/>
      <c r="BD60" s="320"/>
      <c r="BE60" s="320"/>
      <c r="BF60" s="320"/>
      <c r="BO60" s="320"/>
      <c r="BP60" s="320"/>
      <c r="BQ60" s="320"/>
      <c r="BR60" s="320"/>
      <c r="CA60" s="320"/>
      <c r="CB60" s="320"/>
      <c r="CC60" s="320"/>
      <c r="CD60" s="320"/>
      <c r="CM60" s="320"/>
      <c r="CN60" s="320"/>
      <c r="CO60" s="320"/>
      <c r="CP60" s="320"/>
      <c r="CY60" s="320"/>
      <c r="CZ60" s="320"/>
      <c r="DA60" s="320"/>
      <c r="DB60" s="320"/>
      <c r="DC60" s="320"/>
      <c r="DD60" s="328"/>
      <c r="DE60" s="310"/>
    </row>
    <row r="61" spans="1:109" s="304" customFormat="1" x14ac:dyDescent="0.15">
      <c r="A61" s="47"/>
      <c r="B61" s="311"/>
      <c r="C61" s="312"/>
      <c r="D61" s="312"/>
      <c r="E61" s="312"/>
      <c r="F61" s="312"/>
      <c r="G61" s="312"/>
      <c r="H61" s="312"/>
      <c r="I61" s="312"/>
      <c r="J61" s="312"/>
      <c r="K61" s="312"/>
      <c r="L61" s="312"/>
      <c r="M61" s="325"/>
      <c r="N61" s="325"/>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25"/>
      <c r="AT61" s="325"/>
      <c r="AU61" s="312"/>
      <c r="AV61" s="312"/>
      <c r="AW61" s="312"/>
      <c r="AX61" s="312"/>
      <c r="AY61" s="312"/>
      <c r="AZ61" s="312"/>
      <c r="BA61" s="312"/>
      <c r="BB61" s="312"/>
      <c r="BC61" s="312"/>
      <c r="BD61" s="312"/>
      <c r="BE61" s="325"/>
      <c r="BF61" s="325"/>
      <c r="BG61" s="312"/>
      <c r="BH61" s="312"/>
      <c r="BI61" s="312"/>
      <c r="BJ61" s="312"/>
      <c r="BK61" s="312"/>
      <c r="BL61" s="312"/>
      <c r="BM61" s="312"/>
      <c r="BN61" s="312"/>
      <c r="BO61" s="312"/>
      <c r="BP61" s="312"/>
      <c r="BQ61" s="325"/>
      <c r="BR61" s="325"/>
      <c r="BS61" s="312"/>
      <c r="BT61" s="312"/>
      <c r="BU61" s="312"/>
      <c r="BV61" s="312"/>
      <c r="BW61" s="312"/>
      <c r="BX61" s="312"/>
      <c r="BY61" s="312"/>
      <c r="BZ61" s="312"/>
      <c r="CA61" s="312"/>
      <c r="CB61" s="312"/>
      <c r="CC61" s="325"/>
      <c r="CD61" s="325"/>
      <c r="CE61" s="312"/>
      <c r="CF61" s="312"/>
      <c r="CG61" s="312"/>
      <c r="CH61" s="312"/>
      <c r="CI61" s="312"/>
      <c r="CJ61" s="312"/>
      <c r="CK61" s="312"/>
      <c r="CL61" s="312"/>
      <c r="CM61" s="312"/>
      <c r="CN61" s="312"/>
      <c r="CO61" s="325"/>
      <c r="CP61" s="325"/>
      <c r="CQ61" s="312"/>
      <c r="CR61" s="312"/>
      <c r="CS61" s="312"/>
      <c r="CT61" s="312"/>
      <c r="CU61" s="312"/>
      <c r="CV61" s="312"/>
      <c r="CW61" s="312"/>
      <c r="CX61" s="312"/>
      <c r="CY61" s="312"/>
      <c r="CZ61" s="312"/>
      <c r="DA61" s="325"/>
      <c r="DB61" s="325"/>
      <c r="DC61" s="325"/>
      <c r="DD61" s="329"/>
      <c r="DE61" s="310"/>
    </row>
    <row r="62" spans="1:109" x14ac:dyDescent="0.15">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c r="CV62" s="309"/>
      <c r="CW62" s="309"/>
      <c r="CX62" s="309"/>
      <c r="CY62" s="309"/>
      <c r="CZ62" s="309"/>
      <c r="DA62" s="309"/>
      <c r="DB62" s="309"/>
      <c r="DC62" s="309"/>
      <c r="DD62" s="309"/>
      <c r="DE62" s="92"/>
    </row>
    <row r="63" spans="1:109" ht="17.25" x14ac:dyDescent="0.15">
      <c r="B63" s="90" t="s">
        <v>333</v>
      </c>
    </row>
    <row r="64" spans="1:109" x14ac:dyDescent="0.15">
      <c r="B64" s="82"/>
      <c r="G64" s="313"/>
      <c r="N64" s="327"/>
      <c r="AM64" s="313"/>
      <c r="AN64" s="313" t="s">
        <v>555</v>
      </c>
      <c r="AP64" s="304"/>
      <c r="AQ64" s="304"/>
      <c r="AR64" s="304"/>
      <c r="AY64" s="313"/>
      <c r="BA64" s="304"/>
      <c r="BB64" s="304"/>
      <c r="BC64" s="304"/>
      <c r="BK64" s="313"/>
      <c r="BM64" s="304"/>
      <c r="BN64" s="304"/>
      <c r="BO64" s="304"/>
      <c r="BW64" s="313"/>
      <c r="BY64" s="304"/>
      <c r="BZ64" s="304"/>
      <c r="CA64" s="304"/>
      <c r="CI64" s="313"/>
      <c r="CK64" s="304"/>
      <c r="CL64" s="304"/>
      <c r="CM64" s="304"/>
      <c r="CU64" s="313"/>
      <c r="CW64" s="304"/>
      <c r="CX64" s="304"/>
      <c r="CY64" s="304"/>
    </row>
    <row r="65" spans="2:107" x14ac:dyDescent="0.15">
      <c r="B65" s="82"/>
      <c r="AN65" s="1092" t="s">
        <v>557</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x14ac:dyDescent="0.15">
      <c r="B66" s="82"/>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x14ac:dyDescent="0.15">
      <c r="B67" s="82"/>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x14ac:dyDescent="0.15">
      <c r="B68" s="82"/>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x14ac:dyDescent="0.15">
      <c r="B69" s="82"/>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x14ac:dyDescent="0.15">
      <c r="B70" s="82"/>
      <c r="H70" s="316"/>
      <c r="I70" s="316"/>
      <c r="J70" s="318"/>
      <c r="K70" s="318"/>
      <c r="L70" s="323"/>
      <c r="M70" s="318"/>
      <c r="N70" s="323"/>
      <c r="AN70" s="315"/>
      <c r="AO70" s="315"/>
      <c r="AP70" s="315"/>
      <c r="AZ70" s="315"/>
      <c r="BA70" s="315"/>
      <c r="BB70" s="315"/>
      <c r="BL70" s="315"/>
      <c r="BM70" s="315"/>
      <c r="BN70" s="315"/>
      <c r="BX70" s="315"/>
      <c r="BY70" s="315"/>
      <c r="BZ70" s="315"/>
      <c r="CJ70" s="315"/>
      <c r="CK70" s="315"/>
      <c r="CL70" s="315"/>
      <c r="CV70" s="315"/>
      <c r="CW70" s="315"/>
      <c r="CX70" s="315"/>
    </row>
    <row r="71" spans="2:107" x14ac:dyDescent="0.15">
      <c r="B71" s="82"/>
      <c r="G71" s="314"/>
      <c r="I71" s="317"/>
      <c r="J71" s="318"/>
      <c r="K71" s="318"/>
      <c r="L71" s="323"/>
      <c r="M71" s="318"/>
      <c r="N71" s="323"/>
      <c r="AM71" s="314"/>
      <c r="AN71" s="47" t="s">
        <v>171</v>
      </c>
    </row>
    <row r="72" spans="2:107" x14ac:dyDescent="0.15">
      <c r="B72" s="82"/>
      <c r="G72" s="1086"/>
      <c r="H72" s="1086"/>
      <c r="I72" s="1086"/>
      <c r="J72" s="1086"/>
      <c r="K72" s="319"/>
      <c r="L72" s="319"/>
      <c r="M72" s="324"/>
      <c r="N72" s="324"/>
      <c r="AN72" s="1087"/>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3"/>
      <c r="BP72" s="1088" t="s">
        <v>335</v>
      </c>
      <c r="BQ72" s="1088"/>
      <c r="BR72" s="1088"/>
      <c r="BS72" s="1088"/>
      <c r="BT72" s="1088"/>
      <c r="BU72" s="1088"/>
      <c r="BV72" s="1088"/>
      <c r="BW72" s="1088"/>
      <c r="BX72" s="1088" t="s">
        <v>451</v>
      </c>
      <c r="BY72" s="1088"/>
      <c r="BZ72" s="1088"/>
      <c r="CA72" s="1088"/>
      <c r="CB72" s="1088"/>
      <c r="CC72" s="1088"/>
      <c r="CD72" s="1088"/>
      <c r="CE72" s="1088"/>
      <c r="CF72" s="1088" t="s">
        <v>530</v>
      </c>
      <c r="CG72" s="1088"/>
      <c r="CH72" s="1088"/>
      <c r="CI72" s="1088"/>
      <c r="CJ72" s="1088"/>
      <c r="CK72" s="1088"/>
      <c r="CL72" s="1088"/>
      <c r="CM72" s="1088"/>
      <c r="CN72" s="1088" t="s">
        <v>531</v>
      </c>
      <c r="CO72" s="1088"/>
      <c r="CP72" s="1088"/>
      <c r="CQ72" s="1088"/>
      <c r="CR72" s="1088"/>
      <c r="CS72" s="1088"/>
      <c r="CT72" s="1088"/>
      <c r="CU72" s="1088"/>
      <c r="CV72" s="1088" t="s">
        <v>532</v>
      </c>
      <c r="CW72" s="1088"/>
      <c r="CX72" s="1088"/>
      <c r="CY72" s="1088"/>
      <c r="CZ72" s="1088"/>
      <c r="DA72" s="1088"/>
      <c r="DB72" s="1088"/>
      <c r="DC72" s="1088"/>
    </row>
    <row r="73" spans="2:107" x14ac:dyDescent="0.15">
      <c r="B73" s="82"/>
      <c r="G73" s="1101"/>
      <c r="H73" s="1101"/>
      <c r="I73" s="1101"/>
      <c r="J73" s="1101"/>
      <c r="K73" s="1104"/>
      <c r="L73" s="1104"/>
      <c r="M73" s="1104"/>
      <c r="N73" s="1104"/>
      <c r="AM73" s="315"/>
      <c r="AN73" s="1091" t="s">
        <v>556</v>
      </c>
      <c r="AO73" s="1091"/>
      <c r="AP73" s="1091"/>
      <c r="AQ73" s="1091"/>
      <c r="AR73" s="1091"/>
      <c r="AS73" s="1091"/>
      <c r="AT73" s="1091"/>
      <c r="AU73" s="1091"/>
      <c r="AV73" s="1091"/>
      <c r="AW73" s="1091"/>
      <c r="AX73" s="1091"/>
      <c r="AY73" s="1091"/>
      <c r="AZ73" s="1091"/>
      <c r="BA73" s="1091"/>
      <c r="BB73" s="1091" t="s">
        <v>558</v>
      </c>
      <c r="BC73" s="1091"/>
      <c r="BD73" s="1091"/>
      <c r="BE73" s="1091"/>
      <c r="BF73" s="1091"/>
      <c r="BG73" s="1091"/>
      <c r="BH73" s="1091"/>
      <c r="BI73" s="1091"/>
      <c r="BJ73" s="1091"/>
      <c r="BK73" s="1091"/>
      <c r="BL73" s="1091"/>
      <c r="BM73" s="1091"/>
      <c r="BN73" s="1091"/>
      <c r="BO73" s="1091"/>
      <c r="BP73" s="1089">
        <v>84.9</v>
      </c>
      <c r="BQ73" s="1089"/>
      <c r="BR73" s="1089"/>
      <c r="BS73" s="1089"/>
      <c r="BT73" s="1089"/>
      <c r="BU73" s="1089"/>
      <c r="BV73" s="1089"/>
      <c r="BW73" s="1089"/>
      <c r="BX73" s="1089">
        <v>73.7</v>
      </c>
      <c r="BY73" s="1089"/>
      <c r="BZ73" s="1089"/>
      <c r="CA73" s="1089"/>
      <c r="CB73" s="1089"/>
      <c r="CC73" s="1089"/>
      <c r="CD73" s="1089"/>
      <c r="CE73" s="1089"/>
      <c r="CF73" s="1089">
        <v>62.8</v>
      </c>
      <c r="CG73" s="1089"/>
      <c r="CH73" s="1089"/>
      <c r="CI73" s="1089"/>
      <c r="CJ73" s="1089"/>
      <c r="CK73" s="1089"/>
      <c r="CL73" s="1089"/>
      <c r="CM73" s="1089"/>
      <c r="CN73" s="1089">
        <v>53.4</v>
      </c>
      <c r="CO73" s="1089"/>
      <c r="CP73" s="1089"/>
      <c r="CQ73" s="1089"/>
      <c r="CR73" s="1089"/>
      <c r="CS73" s="1089"/>
      <c r="CT73" s="1089"/>
      <c r="CU73" s="1089"/>
      <c r="CV73" s="1089">
        <v>47</v>
      </c>
      <c r="CW73" s="1089"/>
      <c r="CX73" s="1089"/>
      <c r="CY73" s="1089"/>
      <c r="CZ73" s="1089"/>
      <c r="DA73" s="1089"/>
      <c r="DB73" s="1089"/>
      <c r="DC73" s="1089"/>
    </row>
    <row r="74" spans="2:107" x14ac:dyDescent="0.15">
      <c r="B74" s="82"/>
      <c r="G74" s="1101"/>
      <c r="H74" s="1101"/>
      <c r="I74" s="1101"/>
      <c r="J74" s="1101"/>
      <c r="K74" s="1104"/>
      <c r="L74" s="1104"/>
      <c r="M74" s="1104"/>
      <c r="N74" s="1104"/>
      <c r="AM74" s="315"/>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89"/>
      <c r="BQ74" s="1089"/>
      <c r="BR74" s="1089"/>
      <c r="BS74" s="1089"/>
      <c r="BT74" s="1089"/>
      <c r="BU74" s="1089"/>
      <c r="BV74" s="1089"/>
      <c r="BW74" s="1089"/>
      <c r="BX74" s="1089"/>
      <c r="BY74" s="1089"/>
      <c r="BZ74" s="1089"/>
      <c r="CA74" s="1089"/>
      <c r="CB74" s="1089"/>
      <c r="CC74" s="1089"/>
      <c r="CD74" s="1089"/>
      <c r="CE74" s="1089"/>
      <c r="CF74" s="1089"/>
      <c r="CG74" s="1089"/>
      <c r="CH74" s="1089"/>
      <c r="CI74" s="1089"/>
      <c r="CJ74" s="1089"/>
      <c r="CK74" s="1089"/>
      <c r="CL74" s="1089"/>
      <c r="CM74" s="1089"/>
      <c r="CN74" s="1089"/>
      <c r="CO74" s="1089"/>
      <c r="CP74" s="1089"/>
      <c r="CQ74" s="1089"/>
      <c r="CR74" s="1089"/>
      <c r="CS74" s="1089"/>
      <c r="CT74" s="1089"/>
      <c r="CU74" s="1089"/>
      <c r="CV74" s="1089"/>
      <c r="CW74" s="1089"/>
      <c r="CX74" s="1089"/>
      <c r="CY74" s="1089"/>
      <c r="CZ74" s="1089"/>
      <c r="DA74" s="1089"/>
      <c r="DB74" s="1089"/>
      <c r="DC74" s="1089"/>
    </row>
    <row r="75" spans="2:107" x14ac:dyDescent="0.15">
      <c r="B75" s="82"/>
      <c r="G75" s="1101"/>
      <c r="H75" s="1101"/>
      <c r="I75" s="1086"/>
      <c r="J75" s="1086"/>
      <c r="K75" s="1090"/>
      <c r="L75" s="1090"/>
      <c r="M75" s="1090"/>
      <c r="N75" s="1090"/>
      <c r="AM75" s="315"/>
      <c r="AN75" s="1091"/>
      <c r="AO75" s="1091"/>
      <c r="AP75" s="1091"/>
      <c r="AQ75" s="1091"/>
      <c r="AR75" s="1091"/>
      <c r="AS75" s="1091"/>
      <c r="AT75" s="1091"/>
      <c r="AU75" s="1091"/>
      <c r="AV75" s="1091"/>
      <c r="AW75" s="1091"/>
      <c r="AX75" s="1091"/>
      <c r="AY75" s="1091"/>
      <c r="AZ75" s="1091"/>
      <c r="BA75" s="1091"/>
      <c r="BB75" s="1091" t="s">
        <v>417</v>
      </c>
      <c r="BC75" s="1091"/>
      <c r="BD75" s="1091"/>
      <c r="BE75" s="1091"/>
      <c r="BF75" s="1091"/>
      <c r="BG75" s="1091"/>
      <c r="BH75" s="1091"/>
      <c r="BI75" s="1091"/>
      <c r="BJ75" s="1091"/>
      <c r="BK75" s="1091"/>
      <c r="BL75" s="1091"/>
      <c r="BM75" s="1091"/>
      <c r="BN75" s="1091"/>
      <c r="BO75" s="1091"/>
      <c r="BP75" s="1089">
        <v>13.1</v>
      </c>
      <c r="BQ75" s="1089"/>
      <c r="BR75" s="1089"/>
      <c r="BS75" s="1089"/>
      <c r="BT75" s="1089"/>
      <c r="BU75" s="1089"/>
      <c r="BV75" s="1089"/>
      <c r="BW75" s="1089"/>
      <c r="BX75" s="1089">
        <v>12.7</v>
      </c>
      <c r="BY75" s="1089"/>
      <c r="BZ75" s="1089"/>
      <c r="CA75" s="1089"/>
      <c r="CB75" s="1089"/>
      <c r="CC75" s="1089"/>
      <c r="CD75" s="1089"/>
      <c r="CE75" s="1089"/>
      <c r="CF75" s="1089">
        <v>12.3</v>
      </c>
      <c r="CG75" s="1089"/>
      <c r="CH75" s="1089"/>
      <c r="CI75" s="1089"/>
      <c r="CJ75" s="1089"/>
      <c r="CK75" s="1089"/>
      <c r="CL75" s="1089"/>
      <c r="CM75" s="1089"/>
      <c r="CN75" s="1089">
        <v>11.8</v>
      </c>
      <c r="CO75" s="1089"/>
      <c r="CP75" s="1089"/>
      <c r="CQ75" s="1089"/>
      <c r="CR75" s="1089"/>
      <c r="CS75" s="1089"/>
      <c r="CT75" s="1089"/>
      <c r="CU75" s="1089"/>
      <c r="CV75" s="1089">
        <v>11.1</v>
      </c>
      <c r="CW75" s="1089"/>
      <c r="CX75" s="1089"/>
      <c r="CY75" s="1089"/>
      <c r="CZ75" s="1089"/>
      <c r="DA75" s="1089"/>
      <c r="DB75" s="1089"/>
      <c r="DC75" s="1089"/>
    </row>
    <row r="76" spans="2:107" x14ac:dyDescent="0.15">
      <c r="B76" s="82"/>
      <c r="G76" s="1101"/>
      <c r="H76" s="1101"/>
      <c r="I76" s="1086"/>
      <c r="J76" s="1086"/>
      <c r="K76" s="1090"/>
      <c r="L76" s="1090"/>
      <c r="M76" s="1090"/>
      <c r="N76" s="1090"/>
      <c r="AM76" s="315"/>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89"/>
      <c r="BQ76" s="1089"/>
      <c r="BR76" s="1089"/>
      <c r="BS76" s="1089"/>
      <c r="BT76" s="1089"/>
      <c r="BU76" s="1089"/>
      <c r="BV76" s="1089"/>
      <c r="BW76" s="1089"/>
      <c r="BX76" s="1089"/>
      <c r="BY76" s="1089"/>
      <c r="BZ76" s="1089"/>
      <c r="CA76" s="1089"/>
      <c r="CB76" s="1089"/>
      <c r="CC76" s="1089"/>
      <c r="CD76" s="1089"/>
      <c r="CE76" s="1089"/>
      <c r="CF76" s="1089"/>
      <c r="CG76" s="1089"/>
      <c r="CH76" s="1089"/>
      <c r="CI76" s="1089"/>
      <c r="CJ76" s="1089"/>
      <c r="CK76" s="1089"/>
      <c r="CL76" s="1089"/>
      <c r="CM76" s="1089"/>
      <c r="CN76" s="1089"/>
      <c r="CO76" s="1089"/>
      <c r="CP76" s="1089"/>
      <c r="CQ76" s="1089"/>
      <c r="CR76" s="1089"/>
      <c r="CS76" s="1089"/>
      <c r="CT76" s="1089"/>
      <c r="CU76" s="1089"/>
      <c r="CV76" s="1089"/>
      <c r="CW76" s="1089"/>
      <c r="CX76" s="1089"/>
      <c r="CY76" s="1089"/>
      <c r="CZ76" s="1089"/>
      <c r="DA76" s="1089"/>
      <c r="DB76" s="1089"/>
      <c r="DC76" s="1089"/>
    </row>
    <row r="77" spans="2:107" x14ac:dyDescent="0.15">
      <c r="B77" s="82"/>
      <c r="G77" s="1086"/>
      <c r="H77" s="1086"/>
      <c r="I77" s="1086"/>
      <c r="J77" s="1086"/>
      <c r="K77" s="1104"/>
      <c r="L77" s="1104"/>
      <c r="M77" s="1104"/>
      <c r="N77" s="1104"/>
      <c r="AN77" s="1088" t="s">
        <v>15</v>
      </c>
      <c r="AO77" s="1088"/>
      <c r="AP77" s="1088"/>
      <c r="AQ77" s="1088"/>
      <c r="AR77" s="1088"/>
      <c r="AS77" s="1088"/>
      <c r="AT77" s="1088"/>
      <c r="AU77" s="1088"/>
      <c r="AV77" s="1088"/>
      <c r="AW77" s="1088"/>
      <c r="AX77" s="1088"/>
      <c r="AY77" s="1088"/>
      <c r="AZ77" s="1088"/>
      <c r="BA77" s="1088"/>
      <c r="BB77" s="1091" t="s">
        <v>558</v>
      </c>
      <c r="BC77" s="1091"/>
      <c r="BD77" s="1091"/>
      <c r="BE77" s="1091"/>
      <c r="BF77" s="1091"/>
      <c r="BG77" s="1091"/>
      <c r="BH77" s="1091"/>
      <c r="BI77" s="1091"/>
      <c r="BJ77" s="1091"/>
      <c r="BK77" s="1091"/>
      <c r="BL77" s="1091"/>
      <c r="BM77" s="1091"/>
      <c r="BN77" s="1091"/>
      <c r="BO77" s="1091"/>
      <c r="BP77" s="1089">
        <v>32.9</v>
      </c>
      <c r="BQ77" s="1089"/>
      <c r="BR77" s="1089"/>
      <c r="BS77" s="1089"/>
      <c r="BT77" s="1089"/>
      <c r="BU77" s="1089"/>
      <c r="BV77" s="1089"/>
      <c r="BW77" s="1089"/>
      <c r="BX77" s="1089">
        <v>28.5</v>
      </c>
      <c r="BY77" s="1089"/>
      <c r="BZ77" s="1089"/>
      <c r="CA77" s="1089"/>
      <c r="CB77" s="1089"/>
      <c r="CC77" s="1089"/>
      <c r="CD77" s="1089"/>
      <c r="CE77" s="1089"/>
      <c r="CF77" s="1089">
        <v>20.5</v>
      </c>
      <c r="CG77" s="1089"/>
      <c r="CH77" s="1089"/>
      <c r="CI77" s="1089"/>
      <c r="CJ77" s="1089"/>
      <c r="CK77" s="1089"/>
      <c r="CL77" s="1089"/>
      <c r="CM77" s="1089"/>
      <c r="CN77" s="1089">
        <v>21.4</v>
      </c>
      <c r="CO77" s="1089"/>
      <c r="CP77" s="1089"/>
      <c r="CQ77" s="1089"/>
      <c r="CR77" s="1089"/>
      <c r="CS77" s="1089"/>
      <c r="CT77" s="1089"/>
      <c r="CU77" s="1089"/>
      <c r="CV77" s="1089">
        <v>13.7</v>
      </c>
      <c r="CW77" s="1089"/>
      <c r="CX77" s="1089"/>
      <c r="CY77" s="1089"/>
      <c r="CZ77" s="1089"/>
      <c r="DA77" s="1089"/>
      <c r="DB77" s="1089"/>
      <c r="DC77" s="1089"/>
    </row>
    <row r="78" spans="2:107" x14ac:dyDescent="0.15">
      <c r="B78" s="82"/>
      <c r="G78" s="1086"/>
      <c r="H78" s="1086"/>
      <c r="I78" s="1086"/>
      <c r="J78" s="1086"/>
      <c r="K78" s="1104"/>
      <c r="L78" s="1104"/>
      <c r="M78" s="1104"/>
      <c r="N78" s="1104"/>
      <c r="AN78" s="1088"/>
      <c r="AO78" s="1088"/>
      <c r="AP78" s="1088"/>
      <c r="AQ78" s="1088"/>
      <c r="AR78" s="1088"/>
      <c r="AS78" s="1088"/>
      <c r="AT78" s="1088"/>
      <c r="AU78" s="1088"/>
      <c r="AV78" s="1088"/>
      <c r="AW78" s="1088"/>
      <c r="AX78" s="1088"/>
      <c r="AY78" s="1088"/>
      <c r="AZ78" s="1088"/>
      <c r="BA78" s="1088"/>
      <c r="BB78" s="1091"/>
      <c r="BC78" s="1091"/>
      <c r="BD78" s="1091"/>
      <c r="BE78" s="1091"/>
      <c r="BF78" s="1091"/>
      <c r="BG78" s="1091"/>
      <c r="BH78" s="1091"/>
      <c r="BI78" s="1091"/>
      <c r="BJ78" s="1091"/>
      <c r="BK78" s="1091"/>
      <c r="BL78" s="1091"/>
      <c r="BM78" s="1091"/>
      <c r="BN78" s="1091"/>
      <c r="BO78" s="1091"/>
      <c r="BP78" s="1089"/>
      <c r="BQ78" s="1089"/>
      <c r="BR78" s="1089"/>
      <c r="BS78" s="1089"/>
      <c r="BT78" s="1089"/>
      <c r="BU78" s="1089"/>
      <c r="BV78" s="1089"/>
      <c r="BW78" s="1089"/>
      <c r="BX78" s="1089"/>
      <c r="BY78" s="1089"/>
      <c r="BZ78" s="1089"/>
      <c r="CA78" s="1089"/>
      <c r="CB78" s="1089"/>
      <c r="CC78" s="1089"/>
      <c r="CD78" s="1089"/>
      <c r="CE78" s="1089"/>
      <c r="CF78" s="1089"/>
      <c r="CG78" s="1089"/>
      <c r="CH78" s="1089"/>
      <c r="CI78" s="1089"/>
      <c r="CJ78" s="1089"/>
      <c r="CK78" s="1089"/>
      <c r="CL78" s="1089"/>
      <c r="CM78" s="1089"/>
      <c r="CN78" s="1089"/>
      <c r="CO78" s="1089"/>
      <c r="CP78" s="1089"/>
      <c r="CQ78" s="1089"/>
      <c r="CR78" s="1089"/>
      <c r="CS78" s="1089"/>
      <c r="CT78" s="1089"/>
      <c r="CU78" s="1089"/>
      <c r="CV78" s="1089"/>
      <c r="CW78" s="1089"/>
      <c r="CX78" s="1089"/>
      <c r="CY78" s="1089"/>
      <c r="CZ78" s="1089"/>
      <c r="DA78" s="1089"/>
      <c r="DB78" s="1089"/>
      <c r="DC78" s="1089"/>
    </row>
    <row r="79" spans="2:107" x14ac:dyDescent="0.15">
      <c r="B79" s="82"/>
      <c r="G79" s="1086"/>
      <c r="H79" s="1086"/>
      <c r="I79" s="1103"/>
      <c r="J79" s="1103"/>
      <c r="K79" s="1105"/>
      <c r="L79" s="1105"/>
      <c r="M79" s="1105"/>
      <c r="N79" s="1105"/>
      <c r="AN79" s="1088"/>
      <c r="AO79" s="1088"/>
      <c r="AP79" s="1088"/>
      <c r="AQ79" s="1088"/>
      <c r="AR79" s="1088"/>
      <c r="AS79" s="1088"/>
      <c r="AT79" s="1088"/>
      <c r="AU79" s="1088"/>
      <c r="AV79" s="1088"/>
      <c r="AW79" s="1088"/>
      <c r="AX79" s="1088"/>
      <c r="AY79" s="1088"/>
      <c r="AZ79" s="1088"/>
      <c r="BA79" s="1088"/>
      <c r="BB79" s="1091" t="s">
        <v>417</v>
      </c>
      <c r="BC79" s="1091"/>
      <c r="BD79" s="1091"/>
      <c r="BE79" s="1091"/>
      <c r="BF79" s="1091"/>
      <c r="BG79" s="1091"/>
      <c r="BH79" s="1091"/>
      <c r="BI79" s="1091"/>
      <c r="BJ79" s="1091"/>
      <c r="BK79" s="1091"/>
      <c r="BL79" s="1091"/>
      <c r="BM79" s="1091"/>
      <c r="BN79" s="1091"/>
      <c r="BO79" s="1091"/>
      <c r="BP79" s="1089">
        <v>8.1999999999999993</v>
      </c>
      <c r="BQ79" s="1089"/>
      <c r="BR79" s="1089"/>
      <c r="BS79" s="1089"/>
      <c r="BT79" s="1089"/>
      <c r="BU79" s="1089"/>
      <c r="BV79" s="1089"/>
      <c r="BW79" s="1089"/>
      <c r="BX79" s="1089">
        <v>8</v>
      </c>
      <c r="BY79" s="1089"/>
      <c r="BZ79" s="1089"/>
      <c r="CA79" s="1089"/>
      <c r="CB79" s="1089"/>
      <c r="CC79" s="1089"/>
      <c r="CD79" s="1089"/>
      <c r="CE79" s="1089"/>
      <c r="CF79" s="1089">
        <v>7.9</v>
      </c>
      <c r="CG79" s="1089"/>
      <c r="CH79" s="1089"/>
      <c r="CI79" s="1089"/>
      <c r="CJ79" s="1089"/>
      <c r="CK79" s="1089"/>
      <c r="CL79" s="1089"/>
      <c r="CM79" s="1089"/>
      <c r="CN79" s="1089">
        <v>7.7</v>
      </c>
      <c r="CO79" s="1089"/>
      <c r="CP79" s="1089"/>
      <c r="CQ79" s="1089"/>
      <c r="CR79" s="1089"/>
      <c r="CS79" s="1089"/>
      <c r="CT79" s="1089"/>
      <c r="CU79" s="1089"/>
      <c r="CV79" s="1089">
        <v>7.9</v>
      </c>
      <c r="CW79" s="1089"/>
      <c r="CX79" s="1089"/>
      <c r="CY79" s="1089"/>
      <c r="CZ79" s="1089"/>
      <c r="DA79" s="1089"/>
      <c r="DB79" s="1089"/>
      <c r="DC79" s="1089"/>
    </row>
    <row r="80" spans="2:107" x14ac:dyDescent="0.15">
      <c r="B80" s="82"/>
      <c r="G80" s="1086"/>
      <c r="H80" s="1086"/>
      <c r="I80" s="1103"/>
      <c r="J80" s="1103"/>
      <c r="K80" s="1105"/>
      <c r="L80" s="1105"/>
      <c r="M80" s="1105"/>
      <c r="N80" s="1105"/>
      <c r="AN80" s="1088"/>
      <c r="AO80" s="1088"/>
      <c r="AP80" s="1088"/>
      <c r="AQ80" s="1088"/>
      <c r="AR80" s="1088"/>
      <c r="AS80" s="1088"/>
      <c r="AT80" s="1088"/>
      <c r="AU80" s="1088"/>
      <c r="AV80" s="1088"/>
      <c r="AW80" s="1088"/>
      <c r="AX80" s="1088"/>
      <c r="AY80" s="1088"/>
      <c r="AZ80" s="1088"/>
      <c r="BA80" s="1088"/>
      <c r="BB80" s="1091"/>
      <c r="BC80" s="1091"/>
      <c r="BD80" s="1091"/>
      <c r="BE80" s="1091"/>
      <c r="BF80" s="1091"/>
      <c r="BG80" s="1091"/>
      <c r="BH80" s="1091"/>
      <c r="BI80" s="1091"/>
      <c r="BJ80" s="1091"/>
      <c r="BK80" s="1091"/>
      <c r="BL80" s="1091"/>
      <c r="BM80" s="1091"/>
      <c r="BN80" s="1091"/>
      <c r="BO80" s="1091"/>
      <c r="BP80" s="1089"/>
      <c r="BQ80" s="1089"/>
      <c r="BR80" s="1089"/>
      <c r="BS80" s="1089"/>
      <c r="BT80" s="1089"/>
      <c r="BU80" s="1089"/>
      <c r="BV80" s="1089"/>
      <c r="BW80" s="1089"/>
      <c r="BX80" s="1089"/>
      <c r="BY80" s="1089"/>
      <c r="BZ80" s="1089"/>
      <c r="CA80" s="1089"/>
      <c r="CB80" s="1089"/>
      <c r="CC80" s="1089"/>
      <c r="CD80" s="1089"/>
      <c r="CE80" s="1089"/>
      <c r="CF80" s="1089"/>
      <c r="CG80" s="1089"/>
      <c r="CH80" s="1089"/>
      <c r="CI80" s="1089"/>
      <c r="CJ80" s="1089"/>
      <c r="CK80" s="1089"/>
      <c r="CL80" s="1089"/>
      <c r="CM80" s="1089"/>
      <c r="CN80" s="1089"/>
      <c r="CO80" s="1089"/>
      <c r="CP80" s="1089"/>
      <c r="CQ80" s="1089"/>
      <c r="CR80" s="1089"/>
      <c r="CS80" s="1089"/>
      <c r="CT80" s="1089"/>
      <c r="CU80" s="1089"/>
      <c r="CV80" s="1089"/>
      <c r="CW80" s="1089"/>
      <c r="CX80" s="1089"/>
      <c r="CY80" s="1089"/>
      <c r="CZ80" s="1089"/>
      <c r="DA80" s="1089"/>
      <c r="DB80" s="1089"/>
      <c r="DC80" s="1089"/>
    </row>
    <row r="81" spans="2:109" x14ac:dyDescent="0.15">
      <c r="B81" s="82"/>
    </row>
    <row r="82" spans="2:109" ht="17.25" x14ac:dyDescent="0.15">
      <c r="B82" s="82"/>
      <c r="K82" s="321"/>
      <c r="L82" s="321"/>
      <c r="M82" s="321"/>
      <c r="N82" s="321"/>
      <c r="AQ82" s="321"/>
      <c r="AR82" s="321"/>
      <c r="AS82" s="321"/>
      <c r="AT82" s="321"/>
      <c r="BC82" s="321"/>
      <c r="BD82" s="321"/>
      <c r="BE82" s="321"/>
      <c r="BF82" s="321"/>
      <c r="BO82" s="321"/>
      <c r="BP82" s="321"/>
      <c r="BQ82" s="321"/>
      <c r="BR82" s="321"/>
      <c r="CA82" s="321"/>
      <c r="CB82" s="321"/>
      <c r="CC82" s="321"/>
      <c r="CD82" s="321"/>
      <c r="CM82" s="321"/>
      <c r="CN82" s="321"/>
      <c r="CO82" s="321"/>
      <c r="CP82" s="321"/>
      <c r="CY82" s="321"/>
      <c r="CZ82" s="321"/>
      <c r="DA82" s="321"/>
      <c r="DB82" s="321"/>
      <c r="DC82" s="321"/>
    </row>
    <row r="83" spans="2:109" x14ac:dyDescent="0.15">
      <c r="B83" s="91"/>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167"/>
    </row>
    <row r="84" spans="2:109" x14ac:dyDescent="0.15">
      <c r="DD84" s="92"/>
      <c r="DE84" s="92"/>
    </row>
    <row r="85" spans="2:109" x14ac:dyDescent="0.15">
      <c r="DD85" s="92"/>
      <c r="DE85" s="92"/>
    </row>
    <row r="86" spans="2:109" hidden="1" x14ac:dyDescent="0.15">
      <c r="DD86" s="92"/>
      <c r="DE86" s="92"/>
    </row>
    <row r="87" spans="2:109" hidden="1" x14ac:dyDescent="0.15">
      <c r="K87" s="322"/>
      <c r="AQ87" s="322"/>
      <c r="BC87" s="322"/>
      <c r="BO87" s="322"/>
      <c r="CA87" s="322"/>
      <c r="CM87" s="322"/>
      <c r="CY87" s="322"/>
      <c r="DD87" s="92"/>
      <c r="DE87" s="92"/>
    </row>
    <row r="88" spans="2:109" hidden="1" x14ac:dyDescent="0.15">
      <c r="DD88" s="92"/>
      <c r="DE88" s="92"/>
    </row>
    <row r="89" spans="2:109" hidden="1" x14ac:dyDescent="0.15">
      <c r="DD89" s="92"/>
      <c r="DE89" s="92"/>
    </row>
    <row r="90" spans="2:109" hidden="1" x14ac:dyDescent="0.15">
      <c r="DD90" s="92"/>
      <c r="DE90" s="92"/>
    </row>
    <row r="91" spans="2:109" hidden="1" x14ac:dyDescent="0.15">
      <c r="DD91" s="92"/>
      <c r="DE91" s="92"/>
    </row>
    <row r="92" spans="2:109" ht="13.5" hidden="1" customHeight="1" x14ac:dyDescent="0.15">
      <c r="DD92" s="92"/>
      <c r="DE92" s="92"/>
    </row>
    <row r="93" spans="2:109" ht="13.5" hidden="1" customHeight="1" x14ac:dyDescent="0.15">
      <c r="DD93" s="92"/>
      <c r="DE93" s="92"/>
    </row>
    <row r="94" spans="2:109" ht="13.5" hidden="1" customHeight="1" x14ac:dyDescent="0.15">
      <c r="DD94" s="92"/>
      <c r="DE94" s="92"/>
    </row>
    <row r="95" spans="2:109" ht="13.5" hidden="1" customHeight="1" x14ac:dyDescent="0.15">
      <c r="DD95" s="92"/>
      <c r="DE95" s="92"/>
    </row>
    <row r="96" spans="2:109" ht="13.5" hidden="1" customHeight="1" x14ac:dyDescent="0.15">
      <c r="DD96" s="92"/>
      <c r="DE96" s="92"/>
    </row>
    <row r="97" s="47" customFormat="1" ht="13.5" hidden="1" customHeight="1" x14ac:dyDescent="0.15"/>
    <row r="98" s="47" customFormat="1" ht="13.5" hidden="1" customHeight="1" x14ac:dyDescent="0.15"/>
    <row r="99" s="47" customFormat="1" ht="13.5" hidden="1" customHeight="1" x14ac:dyDescent="0.15"/>
    <row r="100" s="47" customFormat="1" ht="13.5" hidden="1" customHeight="1" x14ac:dyDescent="0.15"/>
    <row r="101" s="47" customFormat="1" ht="13.5" hidden="1" customHeight="1" x14ac:dyDescent="0.15"/>
    <row r="102" s="47" customFormat="1" ht="13.5" hidden="1" customHeight="1" x14ac:dyDescent="0.15"/>
    <row r="103" s="47" customFormat="1" ht="13.5" hidden="1" customHeight="1" x14ac:dyDescent="0.15"/>
    <row r="104" s="47" customFormat="1" ht="13.5" hidden="1" customHeight="1" x14ac:dyDescent="0.15"/>
    <row r="105" s="47" customFormat="1" ht="13.5" hidden="1" customHeight="1" x14ac:dyDescent="0.15"/>
    <row r="106" s="47" customFormat="1" ht="13.5" hidden="1" customHeight="1" x14ac:dyDescent="0.15"/>
    <row r="107" s="47" customFormat="1" ht="13.5" hidden="1" customHeight="1" x14ac:dyDescent="0.15"/>
    <row r="108" s="47" customFormat="1" ht="13.5" hidden="1" customHeight="1" x14ac:dyDescent="0.15"/>
    <row r="109" s="47" customFormat="1" ht="13.5" hidden="1" customHeight="1" x14ac:dyDescent="0.15"/>
    <row r="110" s="47" customFormat="1" ht="13.5" hidden="1" customHeight="1" x14ac:dyDescent="0.15"/>
    <row r="111" s="47" customFormat="1" ht="13.5" hidden="1" customHeight="1" x14ac:dyDescent="0.15"/>
    <row r="112" s="47" customFormat="1" ht="13.5" hidden="1" customHeight="1" x14ac:dyDescent="0.15"/>
    <row r="113" s="47" customFormat="1" ht="13.5" hidden="1" customHeight="1" x14ac:dyDescent="0.15"/>
    <row r="114" s="47" customFormat="1" ht="13.5" hidden="1" customHeight="1" x14ac:dyDescent="0.15"/>
    <row r="115" s="47" customFormat="1" ht="13.5" hidden="1" customHeight="1" x14ac:dyDescent="0.15"/>
    <row r="116" s="47" customFormat="1" ht="13.5" hidden="1" customHeight="1" x14ac:dyDescent="0.15"/>
    <row r="117" s="47" customFormat="1" ht="13.5" hidden="1" customHeight="1" x14ac:dyDescent="0.15"/>
    <row r="118" s="47" customFormat="1" ht="13.5" hidden="1" customHeight="1" x14ac:dyDescent="0.15"/>
    <row r="119" s="47" customFormat="1" ht="13.5" hidden="1" customHeight="1" x14ac:dyDescent="0.15"/>
    <row r="120" s="47" customFormat="1" ht="13.5" hidden="1" customHeight="1" x14ac:dyDescent="0.15"/>
    <row r="121" s="47" customFormat="1" ht="13.5" hidden="1" customHeight="1" x14ac:dyDescent="0.15"/>
    <row r="122" s="47" customFormat="1" ht="13.5" hidden="1" customHeight="1" x14ac:dyDescent="0.15"/>
    <row r="123" s="47" customFormat="1" ht="13.5" hidden="1" customHeight="1" x14ac:dyDescent="0.15"/>
    <row r="124" s="47" customFormat="1" ht="13.5" hidden="1" customHeight="1" x14ac:dyDescent="0.15"/>
    <row r="125" s="47" customFormat="1" ht="13.5" hidden="1" customHeight="1" x14ac:dyDescent="0.15"/>
    <row r="126" s="47" customFormat="1" ht="13.5" hidden="1" customHeight="1" x14ac:dyDescent="0.15"/>
    <row r="127" s="47" customFormat="1" ht="13.5" hidden="1" customHeight="1" x14ac:dyDescent="0.15"/>
    <row r="128" s="47" customFormat="1" ht="13.5" hidden="1" customHeight="1" x14ac:dyDescent="0.15"/>
    <row r="129" s="47" customFormat="1" ht="13.5" hidden="1" customHeight="1" x14ac:dyDescent="0.15"/>
    <row r="130" s="47" customFormat="1" ht="13.5" hidden="1" customHeight="1" x14ac:dyDescent="0.15"/>
    <row r="131" s="47" customFormat="1" ht="13.5" hidden="1" customHeight="1" x14ac:dyDescent="0.15"/>
    <row r="132" s="47" customFormat="1" ht="13.5" hidden="1" customHeight="1" x14ac:dyDescent="0.15"/>
    <row r="133" s="47" customFormat="1" ht="13.5" hidden="1" customHeight="1" x14ac:dyDescent="0.15"/>
    <row r="134" s="47" customFormat="1" ht="13.5" hidden="1" customHeight="1" x14ac:dyDescent="0.15"/>
    <row r="135" s="47" customFormat="1" ht="13.5" hidden="1" customHeight="1" x14ac:dyDescent="0.15"/>
    <row r="136" s="47" customFormat="1" ht="13.5" hidden="1" customHeight="1" x14ac:dyDescent="0.15"/>
    <row r="137" s="47" customFormat="1" ht="13.5" hidden="1" customHeight="1" x14ac:dyDescent="0.15"/>
    <row r="138" s="47" customFormat="1" ht="13.5" hidden="1" customHeight="1" x14ac:dyDescent="0.15"/>
    <row r="139" s="47" customFormat="1" ht="13.5" hidden="1" customHeight="1" x14ac:dyDescent="0.15"/>
    <row r="140" s="47" customFormat="1" ht="13.5" hidden="1" customHeight="1" x14ac:dyDescent="0.15"/>
    <row r="141" s="47" customFormat="1" ht="13.5" hidden="1" customHeight="1" x14ac:dyDescent="0.15"/>
    <row r="142" s="47" customFormat="1" ht="13.5" hidden="1" customHeight="1" x14ac:dyDescent="0.15"/>
    <row r="143" s="47" customFormat="1" ht="13.5" hidden="1" customHeight="1" x14ac:dyDescent="0.15"/>
    <row r="144" s="47" customFormat="1" ht="13.5" hidden="1" customHeight="1" x14ac:dyDescent="0.15"/>
    <row r="145" s="47" customFormat="1" ht="13.5" hidden="1" customHeight="1" x14ac:dyDescent="0.15"/>
    <row r="146" s="47" customFormat="1" ht="13.5" hidden="1" customHeight="1" x14ac:dyDescent="0.15"/>
    <row r="147" s="47" customFormat="1" ht="13.5" hidden="1" customHeight="1" x14ac:dyDescent="0.15"/>
    <row r="148" s="47" customFormat="1" ht="13.5" hidden="1" customHeight="1" x14ac:dyDescent="0.15"/>
    <row r="149" s="47" customFormat="1" ht="13.5" hidden="1" customHeight="1" x14ac:dyDescent="0.15"/>
    <row r="150" s="47" customFormat="1" ht="13.5" hidden="1" customHeight="1" x14ac:dyDescent="0.15"/>
    <row r="151" s="47" customFormat="1" ht="13.5" hidden="1" customHeight="1" x14ac:dyDescent="0.15"/>
    <row r="152" s="47" customFormat="1" ht="13.5" hidden="1" customHeight="1" x14ac:dyDescent="0.15"/>
    <row r="153" s="47" customFormat="1" ht="13.5" hidden="1" customHeight="1" x14ac:dyDescent="0.15"/>
    <row r="154" s="47" customFormat="1" ht="13.5" hidden="1" customHeight="1" x14ac:dyDescent="0.15"/>
    <row r="155" s="47" customFormat="1" ht="13.5" hidden="1" customHeight="1" x14ac:dyDescent="0.15"/>
    <row r="156" s="47" customFormat="1" ht="13.5" hidden="1" customHeight="1" x14ac:dyDescent="0.15"/>
    <row r="157" s="47" customFormat="1" ht="13.5" hidden="1" customHeight="1" x14ac:dyDescent="0.15"/>
    <row r="158" s="47" customFormat="1" ht="13.5" hidden="1" customHeight="1" x14ac:dyDescent="0.15"/>
    <row r="159" s="47" customFormat="1" ht="13.5" hidden="1" customHeight="1" x14ac:dyDescent="0.15"/>
    <row r="160" s="47" customFormat="1" ht="13.5" hidden="1" customHeight="1" x14ac:dyDescent="0.15"/>
  </sheetData>
  <sheetProtection algorithmName="SHA-512" hashValue="+mX9PoeU/7yTUj5lTMzSATIJ/xKa0OpHueQpA/2pJKfR6uI94LVewIRE/CZICA2VkBFh9zBo4aZZvRsCOPW4dA==" saltValue="DQu++cFjKHlWUYRzQfC2R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9" customWidth="1"/>
    <col min="35" max="122" width="2.5" style="80" customWidth="1"/>
    <col min="123" max="123" width="2.5" style="80" hidden="1" customWidth="1"/>
    <col min="124" max="16384" width="2.5" style="80" hidden="1"/>
  </cols>
  <sheetData>
    <row r="1" spans="1:34" ht="13.5"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4" x14ac:dyDescent="0.15">
      <c r="S2" s="80"/>
      <c r="AH2" s="80"/>
    </row>
    <row r="3" spans="1:34" x14ac:dyDescent="0.1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row>
    <row r="4" spans="1:34" x14ac:dyDescent="0.15"/>
    <row r="5" spans="1:34" x14ac:dyDescent="0.15"/>
    <row r="6" spans="1:34" x14ac:dyDescent="0.15"/>
    <row r="7" spans="1:34" x14ac:dyDescent="0.15"/>
    <row r="8" spans="1:34" x14ac:dyDescent="0.15"/>
    <row r="9" spans="1:34" x14ac:dyDescent="0.15">
      <c r="AH9" s="8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0"/>
    </row>
    <row r="18" spans="12:34" x14ac:dyDescent="0.15"/>
    <row r="19" spans="12:34" x14ac:dyDescent="0.15"/>
    <row r="20" spans="12:34" x14ac:dyDescent="0.15">
      <c r="AH20" s="80"/>
    </row>
    <row r="21" spans="12:34" x14ac:dyDescent="0.15">
      <c r="AH21" s="80"/>
    </row>
    <row r="22" spans="12:34" x14ac:dyDescent="0.15"/>
    <row r="23" spans="12:34" x14ac:dyDescent="0.15"/>
    <row r="24" spans="12:34" x14ac:dyDescent="0.15">
      <c r="Q24" s="80"/>
    </row>
    <row r="25" spans="12:34" x14ac:dyDescent="0.15"/>
    <row r="26" spans="12:34" x14ac:dyDescent="0.15"/>
    <row r="27" spans="12:34" x14ac:dyDescent="0.15"/>
    <row r="28" spans="12:34" x14ac:dyDescent="0.15">
      <c r="O28" s="80"/>
      <c r="T28" s="80"/>
      <c r="AH28" s="80"/>
    </row>
    <row r="29" spans="12:34" x14ac:dyDescent="0.15"/>
    <row r="30" spans="12:34" x14ac:dyDescent="0.15"/>
    <row r="31" spans="12:34" x14ac:dyDescent="0.15">
      <c r="Q31" s="80"/>
    </row>
    <row r="32" spans="12:34" x14ac:dyDescent="0.15">
      <c r="L32" s="80"/>
    </row>
    <row r="33" spans="2:34" x14ac:dyDescent="0.15">
      <c r="C33" s="80"/>
      <c r="E33" s="80"/>
      <c r="G33" s="80"/>
      <c r="I33" s="80"/>
      <c r="X33" s="80"/>
    </row>
    <row r="34" spans="2:34" x14ac:dyDescent="0.15">
      <c r="B34" s="80"/>
      <c r="P34" s="80"/>
      <c r="R34" s="80"/>
      <c r="T34" s="80"/>
    </row>
    <row r="35" spans="2:34" x14ac:dyDescent="0.15">
      <c r="D35" s="80"/>
      <c r="W35" s="80"/>
      <c r="AC35" s="80"/>
      <c r="AD35" s="80"/>
      <c r="AE35" s="80"/>
      <c r="AF35" s="80"/>
      <c r="AG35" s="80"/>
      <c r="AH35" s="80"/>
    </row>
    <row r="36" spans="2:34" x14ac:dyDescent="0.15">
      <c r="H36" s="80"/>
      <c r="J36" s="80"/>
      <c r="K36" s="80"/>
      <c r="M36" s="80"/>
      <c r="Y36" s="80"/>
      <c r="Z36" s="80"/>
      <c r="AA36" s="80"/>
      <c r="AB36" s="80"/>
      <c r="AC36" s="80"/>
      <c r="AD36" s="80"/>
      <c r="AE36" s="80"/>
      <c r="AF36" s="80"/>
      <c r="AG36" s="80"/>
      <c r="AH36" s="80"/>
    </row>
    <row r="37" spans="2:34" x14ac:dyDescent="0.15">
      <c r="AH37" s="80"/>
    </row>
    <row r="38" spans="2:34" x14ac:dyDescent="0.15">
      <c r="AG38" s="80"/>
      <c r="AH38" s="80"/>
    </row>
    <row r="39" spans="2:34" x14ac:dyDescent="0.15"/>
    <row r="40" spans="2:34" x14ac:dyDescent="0.15">
      <c r="X40" s="80"/>
    </row>
    <row r="41" spans="2:34" x14ac:dyDescent="0.15">
      <c r="R41" s="80"/>
    </row>
    <row r="42" spans="2:34" x14ac:dyDescent="0.15">
      <c r="W42" s="80"/>
    </row>
    <row r="43" spans="2:34" x14ac:dyDescent="0.15">
      <c r="Y43" s="80"/>
      <c r="Z43" s="80"/>
      <c r="AA43" s="80"/>
      <c r="AB43" s="80"/>
      <c r="AC43" s="80"/>
      <c r="AD43" s="80"/>
      <c r="AE43" s="80"/>
      <c r="AF43" s="80"/>
      <c r="AG43" s="80"/>
      <c r="AH43" s="80"/>
    </row>
    <row r="44" spans="2:34" x14ac:dyDescent="0.15">
      <c r="AH44" s="80"/>
    </row>
    <row r="45" spans="2:34" x14ac:dyDescent="0.15">
      <c r="X45" s="80"/>
    </row>
    <row r="46" spans="2:34" x14ac:dyDescent="0.15"/>
    <row r="47" spans="2:34" x14ac:dyDescent="0.15"/>
    <row r="48" spans="2:34" x14ac:dyDescent="0.15">
      <c r="W48" s="80"/>
      <c r="Y48" s="80"/>
      <c r="Z48" s="80"/>
      <c r="AA48" s="80"/>
      <c r="AB48" s="80"/>
      <c r="AC48" s="80"/>
      <c r="AD48" s="80"/>
      <c r="AE48" s="80"/>
      <c r="AF48" s="80"/>
      <c r="AG48" s="80"/>
      <c r="AH48" s="80"/>
    </row>
    <row r="49" spans="28:34" x14ac:dyDescent="0.15"/>
    <row r="50" spans="28:34" x14ac:dyDescent="0.15">
      <c r="AE50" s="80"/>
      <c r="AF50" s="80"/>
      <c r="AG50" s="80"/>
      <c r="AH50" s="80"/>
    </row>
    <row r="51" spans="28:34" x14ac:dyDescent="0.15">
      <c r="AC51" s="80"/>
      <c r="AD51" s="80"/>
      <c r="AE51" s="80"/>
      <c r="AF51" s="80"/>
      <c r="AG51" s="80"/>
      <c r="AH51" s="80"/>
    </row>
    <row r="52" spans="28:34" x14ac:dyDescent="0.15"/>
    <row r="53" spans="28:34" x14ac:dyDescent="0.15">
      <c r="AF53" s="80"/>
      <c r="AG53" s="80"/>
      <c r="AH53" s="80"/>
    </row>
    <row r="54" spans="28:34" x14ac:dyDescent="0.15">
      <c r="AH54" s="80"/>
    </row>
    <row r="55" spans="28:34" x14ac:dyDescent="0.15"/>
    <row r="56" spans="28:34" x14ac:dyDescent="0.15">
      <c r="AB56" s="80"/>
      <c r="AC56" s="80"/>
      <c r="AD56" s="80"/>
      <c r="AE56" s="80"/>
      <c r="AF56" s="80"/>
      <c r="AG56" s="80"/>
      <c r="AH56" s="80"/>
    </row>
    <row r="57" spans="28:34" x14ac:dyDescent="0.15">
      <c r="AH57" s="80"/>
    </row>
    <row r="58" spans="28:34" x14ac:dyDescent="0.15">
      <c r="AH58" s="80"/>
    </row>
    <row r="59" spans="28:34" x14ac:dyDescent="0.15"/>
    <row r="60" spans="28:34" x14ac:dyDescent="0.15"/>
    <row r="61" spans="28:34" x14ac:dyDescent="0.15"/>
    <row r="62" spans="28:34" x14ac:dyDescent="0.15"/>
    <row r="63" spans="28:34" x14ac:dyDescent="0.15">
      <c r="AH63" s="80"/>
    </row>
    <row r="64" spans="28:34" x14ac:dyDescent="0.15">
      <c r="AG64" s="80"/>
      <c r="AH64" s="80"/>
    </row>
    <row r="65" spans="28:34" x14ac:dyDescent="0.15"/>
    <row r="66" spans="28:34" x14ac:dyDescent="0.15"/>
    <row r="67" spans="28:34" x14ac:dyDescent="0.15"/>
    <row r="68" spans="28:34" x14ac:dyDescent="0.15">
      <c r="AB68" s="80"/>
      <c r="AC68" s="80"/>
      <c r="AD68" s="80"/>
      <c r="AE68" s="80"/>
      <c r="AF68" s="80"/>
      <c r="AG68" s="80"/>
      <c r="AH68" s="80"/>
    </row>
    <row r="69" spans="28:34" x14ac:dyDescent="0.15">
      <c r="AF69" s="80"/>
      <c r="AG69" s="80"/>
      <c r="AH69" s="80"/>
    </row>
    <row r="70" spans="28:34" x14ac:dyDescent="0.15"/>
    <row r="71" spans="28:34" x14ac:dyDescent="0.15"/>
    <row r="72" spans="28:34" x14ac:dyDescent="0.15"/>
    <row r="73" spans="28:34" x14ac:dyDescent="0.15"/>
    <row r="74" spans="28:34" x14ac:dyDescent="0.15"/>
    <row r="75" spans="28:34" x14ac:dyDescent="0.15">
      <c r="AH75" s="80"/>
    </row>
    <row r="76" spans="28:34" x14ac:dyDescent="0.15">
      <c r="AF76" s="80"/>
      <c r="AG76" s="80"/>
      <c r="AH76" s="80"/>
    </row>
    <row r="77" spans="28:34" x14ac:dyDescent="0.15">
      <c r="AG77" s="80"/>
      <c r="AH77" s="80"/>
    </row>
    <row r="78" spans="28:34" x14ac:dyDescent="0.15"/>
    <row r="79" spans="28:34" x14ac:dyDescent="0.15"/>
    <row r="80" spans="28:34" x14ac:dyDescent="0.15"/>
    <row r="81" spans="25:34" x14ac:dyDescent="0.15"/>
    <row r="82" spans="25:34" x14ac:dyDescent="0.15">
      <c r="Y82" s="80"/>
    </row>
    <row r="83" spans="25:34" x14ac:dyDescent="0.15">
      <c r="Y83" s="80"/>
      <c r="Z83" s="80"/>
      <c r="AA83" s="80"/>
      <c r="AB83" s="80"/>
      <c r="AC83" s="80"/>
      <c r="AD83" s="80"/>
      <c r="AE83" s="80"/>
      <c r="AF83" s="80"/>
      <c r="AG83" s="80"/>
      <c r="AH83" s="80"/>
    </row>
    <row r="84" spans="25:34" x14ac:dyDescent="0.15"/>
    <row r="85" spans="25:34" x14ac:dyDescent="0.15"/>
    <row r="86" spans="25:34" x14ac:dyDescent="0.15"/>
    <row r="87" spans="25:34" x14ac:dyDescent="0.15"/>
    <row r="88" spans="25:34" x14ac:dyDescent="0.15">
      <c r="AH88" s="8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0"/>
      <c r="AG94" s="80"/>
      <c r="AH94" s="80"/>
    </row>
    <row r="95" spans="25:34" ht="13.5" customHeight="1" x14ac:dyDescent="0.15">
      <c r="AH95" s="8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0"/>
    </row>
    <row r="102" spans="33:34" ht="13.5" customHeight="1" x14ac:dyDescent="0.15"/>
    <row r="103" spans="33:34" ht="13.5" customHeight="1" x14ac:dyDescent="0.15"/>
    <row r="104" spans="33:34" ht="13.5" customHeight="1" x14ac:dyDescent="0.15">
      <c r="AG104" s="80"/>
      <c r="AH104" s="8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0"/>
    </row>
    <row r="117" spans="34:122" ht="13.5" customHeight="1" x14ac:dyDescent="0.15"/>
    <row r="118" spans="34:122" ht="13.5" customHeight="1" x14ac:dyDescent="0.15"/>
    <row r="119" spans="34:122" ht="13.5" customHeight="1" x14ac:dyDescent="0.15"/>
    <row r="120" spans="34:122" ht="13.5" customHeight="1" x14ac:dyDescent="0.15">
      <c r="AH120" s="80"/>
    </row>
    <row r="121" spans="34:122" ht="13.5" customHeight="1" x14ac:dyDescent="0.15">
      <c r="AH121" s="80"/>
    </row>
    <row r="122" spans="34:122" ht="13.5" customHeight="1" x14ac:dyDescent="0.15"/>
    <row r="123" spans="34:122" ht="13.5" customHeight="1" x14ac:dyDescent="0.15"/>
    <row r="124" spans="34:122" ht="13.5" customHeight="1" x14ac:dyDescent="0.15"/>
    <row r="125" spans="34:122" ht="13.5" customHeight="1" x14ac:dyDescent="0.15">
      <c r="DR125" s="80" t="s">
        <v>102</v>
      </c>
    </row>
  </sheetData>
  <sheetProtection algorithmName="SHA-512" hashValue="NUHkMaGaTPSVznDWWrROTU7N14qjBqs20tJq0E2yoljouHCdwMhCx6A2wRbs8qYi9Yjk3Zar6Mpme3NaK6zIbA==" saltValue="MQJZNxCAt4dieqATXlxdQ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9" customWidth="1"/>
    <col min="35" max="122" width="2.5" style="80" customWidth="1"/>
    <col min="123" max="123" width="2.5" style="80" hidden="1" customWidth="1"/>
    <col min="124" max="16384" width="2.5" style="80" hidden="1"/>
  </cols>
  <sheetData>
    <row r="1" spans="2:34" ht="13.5" customHeight="1"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2:34" x14ac:dyDescent="0.15">
      <c r="S2" s="80"/>
      <c r="AH2" s="80"/>
    </row>
    <row r="3" spans="2:34" x14ac:dyDescent="0.1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row>
    <row r="4" spans="2:34" x14ac:dyDescent="0.15"/>
    <row r="5" spans="2:34" x14ac:dyDescent="0.15"/>
    <row r="6" spans="2:34" x14ac:dyDescent="0.15"/>
    <row r="7" spans="2:34" x14ac:dyDescent="0.15"/>
    <row r="8" spans="2:34" x14ac:dyDescent="0.15"/>
    <row r="9" spans="2:34" x14ac:dyDescent="0.15">
      <c r="AH9" s="8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0"/>
    </row>
    <row r="18" spans="12:34" x14ac:dyDescent="0.15"/>
    <row r="19" spans="12:34" x14ac:dyDescent="0.15"/>
    <row r="20" spans="12:34" x14ac:dyDescent="0.15">
      <c r="AH20" s="80"/>
    </row>
    <row r="21" spans="12:34" x14ac:dyDescent="0.15">
      <c r="AH21" s="80"/>
    </row>
    <row r="22" spans="12:34" x14ac:dyDescent="0.15"/>
    <row r="23" spans="12:34" x14ac:dyDescent="0.15"/>
    <row r="24" spans="12:34" x14ac:dyDescent="0.15">
      <c r="Q24" s="80"/>
    </row>
    <row r="25" spans="12:34" x14ac:dyDescent="0.15"/>
    <row r="26" spans="12:34" x14ac:dyDescent="0.15"/>
    <row r="27" spans="12:34" x14ac:dyDescent="0.15"/>
    <row r="28" spans="12:34" x14ac:dyDescent="0.15">
      <c r="O28" s="80"/>
      <c r="T28" s="80"/>
      <c r="AH28" s="80"/>
    </row>
    <row r="29" spans="12:34" x14ac:dyDescent="0.15"/>
    <row r="30" spans="12:34" x14ac:dyDescent="0.15"/>
    <row r="31" spans="12:34" x14ac:dyDescent="0.15">
      <c r="Q31" s="80"/>
    </row>
    <row r="32" spans="12:34" x14ac:dyDescent="0.15">
      <c r="L32" s="80"/>
    </row>
    <row r="33" spans="2:34" x14ac:dyDescent="0.15">
      <c r="C33" s="80"/>
      <c r="E33" s="80"/>
      <c r="G33" s="80"/>
      <c r="I33" s="80"/>
      <c r="X33" s="80"/>
    </row>
    <row r="34" spans="2:34" x14ac:dyDescent="0.15">
      <c r="B34" s="80"/>
      <c r="P34" s="80"/>
      <c r="R34" s="80"/>
      <c r="T34" s="80"/>
    </row>
    <row r="35" spans="2:34" x14ac:dyDescent="0.15">
      <c r="D35" s="80"/>
      <c r="W35" s="80"/>
      <c r="AC35" s="80"/>
      <c r="AD35" s="80"/>
      <c r="AE35" s="80"/>
      <c r="AF35" s="80"/>
      <c r="AG35" s="80"/>
      <c r="AH35" s="80"/>
    </row>
    <row r="36" spans="2:34" x14ac:dyDescent="0.15">
      <c r="H36" s="80"/>
      <c r="J36" s="80"/>
      <c r="K36" s="80"/>
      <c r="M36" s="80"/>
      <c r="Y36" s="80"/>
      <c r="Z36" s="80"/>
      <c r="AA36" s="80"/>
      <c r="AB36" s="80"/>
      <c r="AC36" s="80"/>
      <c r="AD36" s="80"/>
      <c r="AE36" s="80"/>
      <c r="AF36" s="80"/>
      <c r="AG36" s="80"/>
      <c r="AH36" s="80"/>
    </row>
    <row r="37" spans="2:34" x14ac:dyDescent="0.15">
      <c r="AH37" s="80"/>
    </row>
    <row r="38" spans="2:34" x14ac:dyDescent="0.15">
      <c r="AG38" s="80"/>
      <c r="AH38" s="80"/>
    </row>
    <row r="39" spans="2:34" x14ac:dyDescent="0.15"/>
    <row r="40" spans="2:34" x14ac:dyDescent="0.15">
      <c r="X40" s="80"/>
    </row>
    <row r="41" spans="2:34" x14ac:dyDescent="0.15">
      <c r="R41" s="80"/>
    </row>
    <row r="42" spans="2:34" x14ac:dyDescent="0.15">
      <c r="W42" s="80"/>
    </row>
    <row r="43" spans="2:34" x14ac:dyDescent="0.15">
      <c r="Y43" s="80"/>
      <c r="Z43" s="80"/>
      <c r="AA43" s="80"/>
      <c r="AB43" s="80"/>
      <c r="AC43" s="80"/>
      <c r="AD43" s="80"/>
      <c r="AE43" s="80"/>
      <c r="AF43" s="80"/>
      <c r="AG43" s="80"/>
      <c r="AH43" s="80"/>
    </row>
    <row r="44" spans="2:34" x14ac:dyDescent="0.15">
      <c r="AH44" s="80"/>
    </row>
    <row r="45" spans="2:34" x14ac:dyDescent="0.15">
      <c r="X45" s="80"/>
    </row>
    <row r="46" spans="2:34" x14ac:dyDescent="0.15"/>
    <row r="47" spans="2:34" x14ac:dyDescent="0.15"/>
    <row r="48" spans="2:34" x14ac:dyDescent="0.15">
      <c r="W48" s="80"/>
      <c r="Y48" s="80"/>
      <c r="Z48" s="80"/>
      <c r="AA48" s="80"/>
      <c r="AB48" s="80"/>
      <c r="AC48" s="80"/>
      <c r="AD48" s="80"/>
      <c r="AE48" s="80"/>
      <c r="AF48" s="80"/>
      <c r="AG48" s="80"/>
      <c r="AH48" s="80"/>
    </row>
    <row r="49" spans="28:34" x14ac:dyDescent="0.15"/>
    <row r="50" spans="28:34" x14ac:dyDescent="0.15">
      <c r="AE50" s="80"/>
      <c r="AF50" s="80"/>
      <c r="AG50" s="80"/>
      <c r="AH50" s="80"/>
    </row>
    <row r="51" spans="28:34" x14ac:dyDescent="0.15">
      <c r="AC51" s="80"/>
      <c r="AD51" s="80"/>
      <c r="AE51" s="80"/>
      <c r="AF51" s="80"/>
      <c r="AG51" s="80"/>
      <c r="AH51" s="80"/>
    </row>
    <row r="52" spans="28:34" x14ac:dyDescent="0.15"/>
    <row r="53" spans="28:34" x14ac:dyDescent="0.15">
      <c r="AF53" s="80"/>
      <c r="AG53" s="80"/>
      <c r="AH53" s="80"/>
    </row>
    <row r="54" spans="28:34" x14ac:dyDescent="0.15">
      <c r="AH54" s="80"/>
    </row>
    <row r="55" spans="28:34" x14ac:dyDescent="0.15"/>
    <row r="56" spans="28:34" x14ac:dyDescent="0.15">
      <c r="AB56" s="80"/>
      <c r="AC56" s="80"/>
      <c r="AD56" s="80"/>
      <c r="AE56" s="80"/>
      <c r="AF56" s="80"/>
      <c r="AG56" s="80"/>
      <c r="AH56" s="80"/>
    </row>
    <row r="57" spans="28:34" x14ac:dyDescent="0.15">
      <c r="AH57" s="80"/>
    </row>
    <row r="58" spans="28:34" x14ac:dyDescent="0.15">
      <c r="AH58" s="80"/>
    </row>
    <row r="59" spans="28:34" x14ac:dyDescent="0.15">
      <c r="AG59" s="80"/>
      <c r="AH59" s="80"/>
    </row>
    <row r="60" spans="28:34" x14ac:dyDescent="0.15"/>
    <row r="61" spans="28:34" x14ac:dyDescent="0.15"/>
    <row r="62" spans="28:34" x14ac:dyDescent="0.15"/>
    <row r="63" spans="28:34" x14ac:dyDescent="0.15">
      <c r="AH63" s="80"/>
    </row>
    <row r="64" spans="28:34" x14ac:dyDescent="0.15">
      <c r="AG64" s="80"/>
      <c r="AH64" s="80"/>
    </row>
    <row r="65" spans="28:34" x14ac:dyDescent="0.15"/>
    <row r="66" spans="28:34" x14ac:dyDescent="0.15"/>
    <row r="67" spans="28:34" x14ac:dyDescent="0.15"/>
    <row r="68" spans="28:34" x14ac:dyDescent="0.15">
      <c r="AB68" s="80"/>
      <c r="AC68" s="80"/>
      <c r="AD68" s="80"/>
      <c r="AE68" s="80"/>
      <c r="AF68" s="80"/>
      <c r="AG68" s="80"/>
      <c r="AH68" s="80"/>
    </row>
    <row r="69" spans="28:34" x14ac:dyDescent="0.15">
      <c r="AF69" s="80"/>
      <c r="AG69" s="80"/>
      <c r="AH69" s="80"/>
    </row>
    <row r="70" spans="28:34" x14ac:dyDescent="0.15"/>
    <row r="71" spans="28:34" x14ac:dyDescent="0.15"/>
    <row r="72" spans="28:34" x14ac:dyDescent="0.15"/>
    <row r="73" spans="28:34" x14ac:dyDescent="0.15"/>
    <row r="74" spans="28:34" x14ac:dyDescent="0.15"/>
    <row r="75" spans="28:34" x14ac:dyDescent="0.15">
      <c r="AH75" s="80"/>
    </row>
    <row r="76" spans="28:34" x14ac:dyDescent="0.15">
      <c r="AF76" s="80"/>
      <c r="AG76" s="80"/>
      <c r="AH76" s="80"/>
    </row>
    <row r="77" spans="28:34" x14ac:dyDescent="0.15">
      <c r="AG77" s="80"/>
      <c r="AH77" s="80"/>
    </row>
    <row r="78" spans="28:34" x14ac:dyDescent="0.15"/>
    <row r="79" spans="28:34" x14ac:dyDescent="0.15"/>
    <row r="80" spans="28:34" x14ac:dyDescent="0.15"/>
    <row r="81" spans="25:34" x14ac:dyDescent="0.15"/>
    <row r="82" spans="25:34" x14ac:dyDescent="0.15">
      <c r="Y82" s="80"/>
    </row>
    <row r="83" spans="25:34" x14ac:dyDescent="0.15">
      <c r="Y83" s="80"/>
      <c r="Z83" s="80"/>
      <c r="AA83" s="80"/>
      <c r="AB83" s="80"/>
      <c r="AC83" s="80"/>
      <c r="AD83" s="80"/>
      <c r="AE83" s="80"/>
      <c r="AF83" s="80"/>
      <c r="AG83" s="80"/>
      <c r="AH83" s="80"/>
    </row>
    <row r="84" spans="25:34" x14ac:dyDescent="0.15"/>
    <row r="85" spans="25:34" x14ac:dyDescent="0.15"/>
    <row r="86" spans="25:34" x14ac:dyDescent="0.15"/>
    <row r="87" spans="25:34" x14ac:dyDescent="0.15"/>
    <row r="88" spans="25:34" x14ac:dyDescent="0.15">
      <c r="AH88" s="8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0"/>
      <c r="AG94" s="80"/>
      <c r="AH94" s="80"/>
    </row>
    <row r="95" spans="25:34" ht="13.5" customHeight="1" x14ac:dyDescent="0.15">
      <c r="AH95" s="8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0"/>
    </row>
    <row r="102" spans="33:34" ht="13.5" customHeight="1" x14ac:dyDescent="0.15"/>
    <row r="103" spans="33:34" ht="13.5" customHeight="1" x14ac:dyDescent="0.15"/>
    <row r="104" spans="33:34" ht="13.5" customHeight="1" x14ac:dyDescent="0.15">
      <c r="AG104" s="80"/>
      <c r="AH104" s="8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0"/>
    </row>
    <row r="117" spans="34:122" ht="13.5" customHeight="1" x14ac:dyDescent="0.15"/>
    <row r="118" spans="34:122" ht="13.5" customHeight="1" x14ac:dyDescent="0.15"/>
    <row r="119" spans="34:122" ht="13.5" customHeight="1" x14ac:dyDescent="0.15"/>
    <row r="120" spans="34:122" ht="13.5" customHeight="1" x14ac:dyDescent="0.15">
      <c r="AH120" s="80"/>
    </row>
    <row r="121" spans="34:122" ht="13.5" customHeight="1" x14ac:dyDescent="0.15">
      <c r="AH121" s="80"/>
    </row>
    <row r="122" spans="34:122" ht="13.5" customHeight="1" x14ac:dyDescent="0.15"/>
    <row r="123" spans="34:122" ht="13.5" customHeight="1" x14ac:dyDescent="0.15"/>
    <row r="124" spans="34:122" ht="13.5" customHeight="1" x14ac:dyDescent="0.15"/>
    <row r="125" spans="34:122" ht="13.5" customHeight="1" x14ac:dyDescent="0.15">
      <c r="DR125" s="80" t="s">
        <v>102</v>
      </c>
    </row>
  </sheetData>
  <sheetProtection algorithmName="SHA-512" hashValue="Y7L8MYue3mwpNASMXGGAzxEM7IwDTCVCSHlRcRMdKxh6ve0I8FV3iU3Lbo35PEtHdj4aN9lt3DNwYng0GZGrjg==" saltValue="j/G7H3E59Y45LRmo4gXCp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70232</cp:lastModifiedBy>
  <dcterms:created xsi:type="dcterms:W3CDTF">2022-02-02T06:37:16Z</dcterms:created>
  <dcterms:modified xsi:type="dcterms:W3CDTF">2023-03-14T00:17:51Z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2022-09-13T02:25:10Z</vt:filetime>
  </property>
</Properties>
</file>