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2460" windowWidth="18930" windowHeight="6770" tabRatio="599" activeTab="0"/>
  </bookViews>
  <sheets>
    <sheet name="人22-1" sheetId="1" r:id="rId1"/>
    <sheet name="人22-1 (2)" sheetId="2" r:id="rId2"/>
  </sheets>
  <externalReferences>
    <externalReference r:id="rId5"/>
  </externalReference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Regression_Int" localSheetId="1" hidden="1">1</definedName>
    <definedName name="_WCS_?___R__BRA">#N/A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Print_Area_MI" localSheetId="0">'[1]Sheet1'!#REF!</definedName>
    <definedName name="Print_Area_MI" localSheetId="1">'[1]Sheet1'!#REF!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<sst xmlns="http://schemas.openxmlformats.org/spreadsheetml/2006/main" count="702" uniqueCount="337">
  <si>
    <t>　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</si>
  <si>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</si>
  <si>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</si>
  <si>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</si>
  <si>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</si>
  <si>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</si>
  <si>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</si>
  <si>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</si>
  <si>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</si>
  <si>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</si>
  <si>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</si>
  <si>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</si>
  <si>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</si>
  <si>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</si>
  <si>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</si>
  <si>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</si>
  <si>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</si>
  <si>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</si>
  <si>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脳血管疾患</t>
  </si>
  <si>
    <t>老衰</t>
  </si>
  <si>
    <t>悪性新生物</t>
  </si>
  <si>
    <t>心疾患</t>
  </si>
  <si>
    <t>不慮の事故</t>
  </si>
  <si>
    <t>肺炎</t>
  </si>
  <si>
    <t>01200</t>
  </si>
  <si>
    <t>02100</t>
  </si>
  <si>
    <t>09100</t>
  </si>
  <si>
    <t>09200</t>
  </si>
  <si>
    <t>09300</t>
  </si>
  <si>
    <t>10200</t>
  </si>
  <si>
    <t>11300</t>
  </si>
  <si>
    <t>14200</t>
  </si>
  <si>
    <t>18100</t>
  </si>
  <si>
    <t>20100</t>
  </si>
  <si>
    <t>20200</t>
  </si>
  <si>
    <t>その他の新生物</t>
  </si>
  <si>
    <t>喘息</t>
  </si>
  <si>
    <t>自殺</t>
  </si>
  <si>
    <t>肝疾患</t>
  </si>
  <si>
    <t>腎不全</t>
  </si>
  <si>
    <t>10400</t>
  </si>
  <si>
    <t>慢性閉塞性肺疾患</t>
  </si>
  <si>
    <t>04100</t>
  </si>
  <si>
    <t>糖尿病</t>
  </si>
  <si>
    <t>大動脈瘤及び解離</t>
  </si>
  <si>
    <t>高血圧性疾患</t>
  </si>
  <si>
    <t>総数</t>
  </si>
  <si>
    <t>男</t>
  </si>
  <si>
    <t>女</t>
  </si>
  <si>
    <t>再掲</t>
  </si>
  <si>
    <t>その他</t>
  </si>
  <si>
    <t>01000</t>
  </si>
  <si>
    <t>再　　　　　　　　　　掲</t>
  </si>
  <si>
    <t>02000</t>
  </si>
  <si>
    <t>再　　掲</t>
  </si>
  <si>
    <t>死　　亡　　数</t>
  </si>
  <si>
    <t>01100</t>
  </si>
  <si>
    <t>01300</t>
  </si>
  <si>
    <t>01400</t>
  </si>
  <si>
    <t>01500</t>
  </si>
  <si>
    <t>01600</t>
  </si>
  <si>
    <t>01202</t>
  </si>
  <si>
    <t>01401</t>
  </si>
  <si>
    <t>01402</t>
  </si>
  <si>
    <t>01403</t>
  </si>
  <si>
    <t>02101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</si>
  <si>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</si>
  <si>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</si>
  <si>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</si>
  <si>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</si>
  <si>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</si>
  <si>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</si>
  <si>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</si>
  <si>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</si>
  <si>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</si>
  <si>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その他のウイルス</t>
  </si>
  <si>
    <t>肝炎</t>
  </si>
  <si>
    <t>ヒト免疫不全ウイル</t>
  </si>
  <si>
    <t>ス［ＨＩＶ］病</t>
  </si>
  <si>
    <t>その他の感染症及び</t>
  </si>
  <si>
    <t>寄生虫症</t>
  </si>
  <si>
    <t>新生物</t>
  </si>
  <si>
    <t>口唇，口腔及び咽頭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</si>
  <si>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</si>
  <si>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</si>
  <si>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</si>
  <si>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</si>
  <si>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</si>
  <si>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</si>
  <si>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</si>
  <si>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</si>
  <si>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</si>
  <si>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</si>
  <si>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</si>
  <si>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</si>
  <si>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</si>
  <si>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</si>
  <si>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</si>
  <si>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</si>
  <si>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</si>
  <si>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</si>
  <si>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食道</t>
  </si>
  <si>
    <t>胃</t>
  </si>
  <si>
    <t>結腸</t>
  </si>
  <si>
    <t>直腸Ｓ状結腸移行部</t>
  </si>
  <si>
    <t>及び直腸</t>
  </si>
  <si>
    <t>肝及び肝内胆管</t>
  </si>
  <si>
    <t>胆のう及びその他の</t>
  </si>
  <si>
    <t>胆道</t>
  </si>
  <si>
    <t>膵</t>
  </si>
  <si>
    <t>喉頭</t>
  </si>
  <si>
    <t>気管，気管支及び肺</t>
  </si>
  <si>
    <t>皮膚</t>
  </si>
  <si>
    <t>乳房</t>
  </si>
  <si>
    <t>子宮</t>
  </si>
  <si>
    <t>卵巣</t>
  </si>
  <si>
    <t>前立腺</t>
  </si>
  <si>
    <t>膀胱</t>
  </si>
  <si>
    <t>中枢神経系</t>
  </si>
  <si>
    <t>白血病</t>
  </si>
  <si>
    <t>03000</t>
  </si>
  <si>
    <t>再　掲</t>
  </si>
  <si>
    <t>04000</t>
  </si>
  <si>
    <t>05000</t>
  </si>
  <si>
    <t>06000</t>
  </si>
  <si>
    <t>再　 掲</t>
  </si>
  <si>
    <t>02200</t>
  </si>
  <si>
    <t>03100</t>
  </si>
  <si>
    <t>03200</t>
  </si>
  <si>
    <t>04200</t>
  </si>
  <si>
    <t>05100</t>
  </si>
  <si>
    <t>05200</t>
  </si>
  <si>
    <t>06100</t>
  </si>
  <si>
    <t>06200</t>
  </si>
  <si>
    <t>06300</t>
  </si>
  <si>
    <t>02120</t>
  </si>
  <si>
    <t>02121</t>
  </si>
  <si>
    <t>02201</t>
  </si>
  <si>
    <t>02202</t>
  </si>
  <si>
    <t>その他のリンパ組織</t>
  </si>
  <si>
    <t>中枢神経系のその他</t>
  </si>
  <si>
    <t>中枢神経系を除く</t>
  </si>
  <si>
    <t>貧血</t>
  </si>
  <si>
    <t>その他の内分泌，栄</t>
  </si>
  <si>
    <t>養及び代謝疾患</t>
  </si>
  <si>
    <t>精神及び行動の障害</t>
  </si>
  <si>
    <t>血管性及び詳細不明</t>
  </si>
  <si>
    <t>の痴呆</t>
  </si>
  <si>
    <t>その他の精神及び</t>
  </si>
  <si>
    <t>行動の障害</t>
  </si>
  <si>
    <t>神経系の疾患</t>
  </si>
  <si>
    <t>髄膜炎</t>
  </si>
  <si>
    <t>脊髄性筋萎縮症及び</t>
  </si>
  <si>
    <t>関連症候群</t>
  </si>
  <si>
    <t>パーキンソン病</t>
  </si>
  <si>
    <t>07000</t>
  </si>
  <si>
    <t>08000</t>
  </si>
  <si>
    <t>09000</t>
  </si>
  <si>
    <t>再　　　　　　　　　　　　　　　　掲</t>
  </si>
  <si>
    <t>06400</t>
  </si>
  <si>
    <t>06500</t>
  </si>
  <si>
    <t>再　　　　　　掲</t>
  </si>
  <si>
    <t>09101</t>
  </si>
  <si>
    <t>09102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</si>
  <si>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</si>
  <si>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</si>
  <si>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</si>
  <si>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</si>
  <si>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</si>
  <si>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</si>
  <si>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</si>
  <si>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</si>
  <si>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アルツハイマー病</t>
  </si>
  <si>
    <t>その他の神経系の</t>
  </si>
  <si>
    <t>疾患</t>
  </si>
  <si>
    <t>眼及び付属器の疾患</t>
  </si>
  <si>
    <t>耳及び乳様突起の</t>
  </si>
  <si>
    <t>循環器系の疾患</t>
  </si>
  <si>
    <t>高血圧性心疾患及び</t>
  </si>
  <si>
    <t>心腎疾患</t>
  </si>
  <si>
    <t>その他の高血圧性</t>
  </si>
  <si>
    <t>（高血圧性を除く）</t>
  </si>
  <si>
    <t>慢性リウマチ性</t>
  </si>
  <si>
    <t>急性心筋梗塞</t>
  </si>
  <si>
    <t>その他の虚血性</t>
  </si>
  <si>
    <t>慢性非リウマチ性</t>
  </si>
  <si>
    <t>心内膜疾患</t>
  </si>
  <si>
    <t>心筋症</t>
  </si>
  <si>
    <t>不整脈及び伝導障害</t>
  </si>
  <si>
    <t>心不全</t>
  </si>
  <si>
    <t>その他の心疾患</t>
  </si>
  <si>
    <t>再　　　　掲</t>
  </si>
  <si>
    <t>10000</t>
  </si>
  <si>
    <t>再　　　　　掲</t>
  </si>
  <si>
    <t>11000</t>
  </si>
  <si>
    <t>09400</t>
  </si>
  <si>
    <t>09500</t>
  </si>
  <si>
    <t>10100</t>
  </si>
  <si>
    <t>10300</t>
  </si>
  <si>
    <t>10500</t>
  </si>
  <si>
    <t>10600</t>
  </si>
  <si>
    <t>11100</t>
  </si>
  <si>
    <t>11200</t>
  </si>
  <si>
    <t>09301</t>
  </si>
  <si>
    <t>09302</t>
  </si>
  <si>
    <t>09303</t>
  </si>
  <si>
    <t>09304</t>
  </si>
  <si>
    <t>11301</t>
  </si>
  <si>
    <t>くも膜下出血</t>
  </si>
  <si>
    <t>脳内出血</t>
  </si>
  <si>
    <t>脳梗塞</t>
  </si>
  <si>
    <t>その他の脳血管疾患</t>
  </si>
  <si>
    <t>その他の循環器系の</t>
  </si>
  <si>
    <t>呼吸器系の疾患</t>
  </si>
  <si>
    <t>インフルエンザ</t>
  </si>
  <si>
    <t>急性気管支炎</t>
  </si>
  <si>
    <t>その他の呼吸器系の</t>
  </si>
  <si>
    <t>消化器系の疾患</t>
  </si>
  <si>
    <t>胃潰瘍及び十二指腸</t>
  </si>
  <si>
    <t>潰瘍</t>
  </si>
  <si>
    <t>ヘルニア及び腸閉塞</t>
  </si>
  <si>
    <t>肝硬変（アルコール</t>
  </si>
  <si>
    <t>性を除く）</t>
  </si>
  <si>
    <t>12000</t>
  </si>
  <si>
    <t>13000</t>
  </si>
  <si>
    <t>14000</t>
  </si>
  <si>
    <t>15000</t>
  </si>
  <si>
    <t>16000</t>
  </si>
  <si>
    <t>11400</t>
  </si>
  <si>
    <t>14100</t>
  </si>
  <si>
    <t>14300</t>
  </si>
  <si>
    <t>16100</t>
  </si>
  <si>
    <t>16200</t>
  </si>
  <si>
    <t>16300</t>
  </si>
  <si>
    <t>16400</t>
  </si>
  <si>
    <t>16500</t>
  </si>
  <si>
    <t>11302</t>
  </si>
  <si>
    <t>14201</t>
  </si>
  <si>
    <t>14202</t>
  </si>
  <si>
    <t>14203</t>
  </si>
  <si>
    <t>その他の肝疾患</t>
  </si>
  <si>
    <t>その他の消化器系の</t>
  </si>
  <si>
    <t>皮膚及び皮下組織の</t>
  </si>
  <si>
    <t>筋骨格系及び結合</t>
  </si>
  <si>
    <t>組織の疾患</t>
  </si>
  <si>
    <t>尿路性器系の疾患</t>
  </si>
  <si>
    <t>糸球体疾患及び腎尿</t>
  </si>
  <si>
    <t>細管間質性疾患</t>
  </si>
  <si>
    <t>急性腎不全</t>
  </si>
  <si>
    <t>慢性腎不全</t>
  </si>
  <si>
    <t>詳細不明の腎不全</t>
  </si>
  <si>
    <t>その他の尿路性器系</t>
  </si>
  <si>
    <t>の疾患</t>
  </si>
  <si>
    <t>妊娠，分娩及び</t>
  </si>
  <si>
    <t>産じょく</t>
  </si>
  <si>
    <t>周産期に発生した</t>
  </si>
  <si>
    <t>病態</t>
  </si>
  <si>
    <t>妊娠期間及び胎児発</t>
  </si>
  <si>
    <t>育に関連する障害</t>
  </si>
  <si>
    <t>出産外傷</t>
  </si>
  <si>
    <t>周産期に特異的な</t>
  </si>
  <si>
    <t>感染症</t>
  </si>
  <si>
    <t>17000</t>
  </si>
  <si>
    <t>18000</t>
  </si>
  <si>
    <t>再　　　　　　　　掲</t>
  </si>
  <si>
    <t>16600</t>
  </si>
  <si>
    <t>17100</t>
  </si>
  <si>
    <t>17200</t>
  </si>
  <si>
    <t>17300</t>
  </si>
  <si>
    <t>17400</t>
  </si>
  <si>
    <t>17500</t>
  </si>
  <si>
    <t>18200</t>
  </si>
  <si>
    <t>18300</t>
  </si>
  <si>
    <t>17201</t>
  </si>
  <si>
    <t>17202</t>
  </si>
  <si>
    <t>20101</t>
  </si>
  <si>
    <t>20102</t>
  </si>
  <si>
    <t>20103</t>
  </si>
  <si>
    <t>その他の周産期に</t>
  </si>
  <si>
    <t>発生した病態</t>
  </si>
  <si>
    <t>先天奇形，変形及び</t>
  </si>
  <si>
    <t>染色体異常</t>
  </si>
  <si>
    <t>神経系の先天奇形</t>
  </si>
  <si>
    <t>循環器系の先天奇形</t>
  </si>
  <si>
    <t>心臓の先天奇形</t>
  </si>
  <si>
    <t>先天奇形</t>
  </si>
  <si>
    <t>消化器系の先天奇形</t>
  </si>
  <si>
    <t>その他の先天奇形</t>
  </si>
  <si>
    <t>及び変形</t>
  </si>
  <si>
    <t>染色体異常，他に</t>
  </si>
  <si>
    <t>分類されないもの</t>
  </si>
  <si>
    <t>乳幼児突然死症候群</t>
  </si>
  <si>
    <t>傷病及び死亡の外因</t>
  </si>
  <si>
    <t>交通事故</t>
  </si>
  <si>
    <t>転倒・転落</t>
  </si>
  <si>
    <t>不慮の溺死及び溺水</t>
  </si>
  <si>
    <t>20300</t>
  </si>
  <si>
    <t>20104</t>
  </si>
  <si>
    <t>20105</t>
  </si>
  <si>
    <t>20106</t>
  </si>
  <si>
    <t>20107</t>
  </si>
  <si>
    <t>不慮の窒息</t>
  </si>
  <si>
    <t>煙，火及び火炎への</t>
  </si>
  <si>
    <t>曝露</t>
  </si>
  <si>
    <t>その他の不慮の事故</t>
  </si>
  <si>
    <t>他殺</t>
  </si>
  <si>
    <t>その他の外因</t>
  </si>
  <si>
    <t xml:space="preserve">   ２２表（５－１）</t>
  </si>
  <si>
    <t>悪性リンパ種</t>
  </si>
  <si>
    <t>内分泌，栄養</t>
  </si>
  <si>
    <t>及び代謝疾患</t>
  </si>
  <si>
    <t>再      掲</t>
  </si>
  <si>
    <t>胎児及び新生児の出</t>
  </si>
  <si>
    <t>障害  　　　　　　血性障害及び血液</t>
  </si>
  <si>
    <t>再　　　　　　　掲</t>
  </si>
  <si>
    <t>臨床所見・異常検査　症状徴候及び異常</t>
  </si>
  <si>
    <t>れないもの　　　　　所見で他に分類さ　</t>
  </si>
  <si>
    <t>及び異常臨床所見・　その他の症状，徴候</t>
  </si>
  <si>
    <t>分類されないもの　　異常検査所見で他に</t>
  </si>
  <si>
    <t>市　  計</t>
  </si>
  <si>
    <t xml:space="preserve"> 周 南 市</t>
  </si>
  <si>
    <t xml:space="preserve"> 周防大島町</t>
  </si>
  <si>
    <t>山陽小野田市</t>
  </si>
  <si>
    <t>第２２表　死亡数，死因・性・市町別</t>
  </si>
  <si>
    <t>市　　町</t>
  </si>
  <si>
    <t xml:space="preserve"> 町 村 計</t>
  </si>
  <si>
    <t>障害　　　　　　　　　　患並びに免疫機構の　　　　　　　血液及び造血器の疾</t>
  </si>
  <si>
    <t>疫機構　　　　　　血器の疾患並びに免　　　　　　その他の血液及び造</t>
  </si>
  <si>
    <t>物質への曝露　　　　の中毒及び　　　　　有害物質による不慮</t>
  </si>
  <si>
    <t>20400</t>
  </si>
  <si>
    <t>再　掲</t>
  </si>
  <si>
    <t>再     掲</t>
  </si>
  <si>
    <t>01201</t>
  </si>
  <si>
    <t>造血組織及び関連組織</t>
  </si>
  <si>
    <t>障害呼吸障害及び心血管</t>
  </si>
  <si>
    <t xml:space="preserve"> </t>
  </si>
  <si>
    <t>令和３年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</si>
</sst>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,##0;\-#,##0;&quot;-&quot;"/>
    <numFmt numFmtId="197" formatCode="&quot;¥&quot;#,##0_);[Red]\(&quot;¥&quot;#,##0\)"/>
    <numFmt numFmtId="198" formatCode="&quot;¥&quot;#,##0;[Red]&quot;¥&quot;#,##0"/>
    <numFmt numFmtId="199" formatCode="#,##0;[Red]#,##0"/>
  </numFmts>
  <fonts count="4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6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color indexed="10"/>
      <name val="Terminal"/>
      <family val="0"/>
    </font>
    <font>
      <b/>
      <sz val="20"/>
      <name val="ＭＳ 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214">
    <xf numFmtId="37" fontId="0" fillId="0" borderId="0" xfId="0" applyAlignment="1">
      <alignment/>
    </xf>
    <xf numFmtId="37" fontId="10" fillId="0" borderId="0" xfId="0" applyFont="1" applyFill="1" applyAlignment="1" applyProtection="1" quotePrefix="1">
      <alignment horizontal="left" vertical="center"/>
      <protection/>
    </xf>
    <xf numFmtId="37" fontId="0" fillId="0" borderId="0" xfId="0" applyFont="1" applyFill="1" applyAlignment="1">
      <alignment vertical="center"/>
    </xf>
    <xf numFmtId="37" fontId="0" fillId="0" borderId="0" xfId="0" applyFont="1" applyFill="1" applyAlignment="1">
      <alignment horizontal="center"/>
    </xf>
    <xf numFmtId="37" fontId="0" fillId="0" borderId="0" xfId="0" applyFont="1" applyFill="1" applyAlignment="1">
      <alignment/>
    </xf>
    <xf numFmtId="0" fontId="6" fillId="0" borderId="10" xfId="60" applyFont="1" applyFill="1" applyBorder="1" applyAlignment="1" quotePrefix="1">
      <alignment horizontal="left" vertical="center"/>
      <protection/>
    </xf>
    <xf numFmtId="37" fontId="6" fillId="0" borderId="11" xfId="0" applyFont="1" applyFill="1" applyBorder="1" applyAlignment="1">
      <alignment/>
    </xf>
    <xf numFmtId="37" fontId="6" fillId="0" borderId="0" xfId="0" applyFont="1" applyFill="1" applyAlignment="1">
      <alignment/>
    </xf>
    <xf numFmtId="37" fontId="6" fillId="0" borderId="11" xfId="0" applyFont="1" applyFill="1" applyBorder="1" applyAlignment="1" quotePrefix="1">
      <alignment horizontal="centerContinuous"/>
    </xf>
    <xf numFmtId="37" fontId="6" fillId="0" borderId="12" xfId="0" applyFont="1" applyFill="1" applyBorder="1" applyAlignment="1">
      <alignment horizontal="centerContinuous"/>
    </xf>
    <xf numFmtId="37" fontId="6" fillId="0" borderId="13" xfId="0" applyFont="1" applyFill="1" applyBorder="1" applyAlignment="1">
      <alignment horizontal="centerContinuous"/>
    </xf>
    <xf numFmtId="37" fontId="6" fillId="0" borderId="13" xfId="0" applyFont="1" applyFill="1" applyBorder="1" applyAlignment="1" quotePrefix="1">
      <alignment horizontal="centerContinuous"/>
    </xf>
    <xf numFmtId="37" fontId="6" fillId="0" borderId="0" xfId="0" applyFont="1" applyFill="1" applyBorder="1" applyAlignment="1">
      <alignment/>
    </xf>
    <xf numFmtId="37" fontId="6" fillId="0" borderId="14" xfId="0" applyFont="1" applyFill="1" applyBorder="1" applyAlignment="1">
      <alignment horizontal="centerContinuous"/>
    </xf>
    <xf numFmtId="37" fontId="6" fillId="0" borderId="11" xfId="0" applyFont="1" applyFill="1" applyBorder="1" applyAlignment="1">
      <alignment/>
    </xf>
    <xf numFmtId="37" fontId="6" fillId="0" borderId="12" xfId="0" applyFont="1" applyFill="1" applyBorder="1" applyAlignment="1">
      <alignment horizontal="left"/>
    </xf>
    <xf numFmtId="37" fontId="6" fillId="0" borderId="0" xfId="0" applyFont="1" applyFill="1" applyBorder="1" applyAlignment="1">
      <alignment horizontal="centerContinuous"/>
    </xf>
    <xf numFmtId="37" fontId="6" fillId="0" borderId="15" xfId="0" applyFont="1" applyFill="1" applyBorder="1" applyAlignment="1">
      <alignment horizontal="center" vertical="center"/>
    </xf>
    <xf numFmtId="37" fontId="6" fillId="0" borderId="11" xfId="0" applyFont="1" applyFill="1" applyBorder="1" applyAlignment="1">
      <alignment horizontal="right" vertical="distributed" textRotation="255" wrapText="1"/>
    </xf>
    <xf numFmtId="37" fontId="6" fillId="0" borderId="11" xfId="0" applyFont="1" applyFill="1" applyBorder="1" applyAlignment="1">
      <alignment horizontal="right" vertical="distributed" textRotation="255"/>
    </xf>
    <xf numFmtId="37" fontId="6" fillId="0" borderId="14" xfId="0" applyFont="1" applyFill="1" applyBorder="1" applyAlignment="1">
      <alignment horizontal="left" vertical="distributed" textRotation="255"/>
    </xf>
    <xf numFmtId="37" fontId="6" fillId="0" borderId="0" xfId="0" applyFont="1" applyFill="1" applyBorder="1" applyAlignment="1">
      <alignment horizontal="left" vertical="distributed" textRotation="255" wrapText="1"/>
    </xf>
    <xf numFmtId="37" fontId="6" fillId="0" borderId="0" xfId="0" applyFont="1" applyFill="1" applyBorder="1" applyAlignment="1">
      <alignment horizontal="right" vertical="distributed" textRotation="255" wrapText="1"/>
    </xf>
    <xf numFmtId="37" fontId="6" fillId="0" borderId="16" xfId="0" applyFont="1" applyFill="1" applyBorder="1" applyAlignment="1">
      <alignment horizontal="right" vertical="distributed" textRotation="255" wrapText="1"/>
    </xf>
    <xf numFmtId="37" fontId="6" fillId="0" borderId="17" xfId="0" applyFont="1" applyFill="1" applyBorder="1" applyAlignment="1">
      <alignment horizontal="center" vertical="center"/>
    </xf>
    <xf numFmtId="37" fontId="0" fillId="0" borderId="0" xfId="0" applyFont="1" applyFill="1" applyAlignment="1" applyProtection="1">
      <alignment horizontal="left"/>
      <protection/>
    </xf>
    <xf numFmtId="37" fontId="6" fillId="0" borderId="0" xfId="0" applyFont="1" applyFill="1" applyBorder="1" applyAlignment="1">
      <alignment horizontal="left"/>
    </xf>
    <xf numFmtId="37" fontId="6" fillId="0" borderId="18" xfId="0" applyFont="1" applyFill="1" applyBorder="1" applyAlignment="1">
      <alignment horizontal="left"/>
    </xf>
    <xf numFmtId="37" fontId="6" fillId="0" borderId="18" xfId="0" applyFont="1" applyFill="1" applyBorder="1" applyAlignment="1">
      <alignment horizontal="centerContinuous"/>
    </xf>
    <xf numFmtId="37" fontId="6" fillId="0" borderId="18" xfId="0" applyFont="1" applyFill="1" applyBorder="1" applyAlignment="1" quotePrefix="1">
      <alignment horizontal="centerContinuous"/>
    </xf>
    <xf numFmtId="37" fontId="6" fillId="0" borderId="19" xfId="0" applyFont="1" applyFill="1" applyBorder="1" applyAlignment="1">
      <alignment horizontal="left"/>
    </xf>
    <xf numFmtId="37" fontId="6" fillId="0" borderId="11" xfId="0" applyFont="1" applyFill="1" applyBorder="1" applyAlignment="1" quotePrefix="1">
      <alignment horizontal="left"/>
    </xf>
    <xf numFmtId="37" fontId="6" fillId="0" borderId="11" xfId="0" applyFont="1" applyFill="1" applyBorder="1" applyAlignment="1">
      <alignment horizontal="left"/>
    </xf>
    <xf numFmtId="37" fontId="6" fillId="0" borderId="11" xfId="0" applyFont="1" applyFill="1" applyBorder="1" applyAlignment="1" quotePrefix="1">
      <alignment horizontal="right" vertical="distributed" textRotation="255" wrapText="1"/>
    </xf>
    <xf numFmtId="37" fontId="6" fillId="0" borderId="0" xfId="0" applyFont="1" applyFill="1" applyBorder="1" applyAlignment="1" quotePrefix="1">
      <alignment horizontal="left" vertical="distributed" textRotation="255" wrapText="1"/>
    </xf>
    <xf numFmtId="37" fontId="6" fillId="0" borderId="0" xfId="0" applyFont="1" applyFill="1" applyBorder="1" applyAlignment="1">
      <alignment horizontal="left" vertical="distributed" textRotation="255"/>
    </xf>
    <xf numFmtId="37" fontId="6" fillId="0" borderId="0" xfId="0" applyFont="1" applyFill="1" applyBorder="1" applyAlignment="1">
      <alignment horizontal="right" vertical="distributed" textRotation="255"/>
    </xf>
    <xf numFmtId="37" fontId="6" fillId="0" borderId="20" xfId="0" applyFont="1" applyFill="1" applyBorder="1" applyAlignment="1">
      <alignment horizontal="center" vertical="center"/>
    </xf>
    <xf numFmtId="37" fontId="6" fillId="0" borderId="19" xfId="0" applyFont="1" applyFill="1" applyBorder="1" applyAlignment="1">
      <alignment horizontal="center" vertical="center"/>
    </xf>
    <xf numFmtId="37" fontId="0" fillId="0" borderId="0" xfId="0" applyFont="1" applyFill="1" applyBorder="1" applyAlignment="1">
      <alignment/>
    </xf>
    <xf numFmtId="37" fontId="7" fillId="0" borderId="21" xfId="0" applyFont="1" applyFill="1" applyBorder="1" applyAlignment="1">
      <alignment horizontal="centerContinuous"/>
    </xf>
    <xf numFmtId="37" fontId="7" fillId="0" borderId="13" xfId="0" applyFont="1" applyFill="1" applyBorder="1" applyAlignment="1">
      <alignment horizontal="centerContinuous"/>
    </xf>
    <xf numFmtId="37" fontId="7" fillId="0" borderId="13" xfId="0" applyFont="1" applyFill="1" applyBorder="1" applyAlignment="1">
      <alignment horizontal="left"/>
    </xf>
    <xf numFmtId="37" fontId="7" fillId="0" borderId="11" xfId="0" applyFont="1" applyFill="1" applyBorder="1" applyAlignment="1" quotePrefix="1">
      <alignment horizontal="centerContinuous"/>
    </xf>
    <xf numFmtId="37" fontId="7" fillId="0" borderId="0" xfId="0" applyFont="1" applyFill="1" applyBorder="1" applyAlignment="1">
      <alignment horizontal="centerContinuous"/>
    </xf>
    <xf numFmtId="37" fontId="7" fillId="0" borderId="12" xfId="0" applyFont="1" applyFill="1" applyBorder="1" applyAlignment="1">
      <alignment horizontal="left"/>
    </xf>
    <xf numFmtId="37" fontId="7" fillId="0" borderId="13" xfId="0" applyFont="1" applyFill="1" applyBorder="1" applyAlignment="1" quotePrefix="1">
      <alignment horizontal="centerContinuous"/>
    </xf>
    <xf numFmtId="37" fontId="7" fillId="0" borderId="13" xfId="0" applyFont="1" applyFill="1" applyBorder="1" applyAlignment="1" quotePrefix="1">
      <alignment horizontal="left"/>
    </xf>
    <xf numFmtId="37" fontId="7" fillId="0" borderId="11" xfId="0" applyFont="1" applyFill="1" applyBorder="1" applyAlignment="1" quotePrefix="1">
      <alignment horizontal="left"/>
    </xf>
    <xf numFmtId="37" fontId="7" fillId="0" borderId="0" xfId="0" applyFont="1" applyFill="1" applyBorder="1" applyAlignment="1">
      <alignment horizontal="left"/>
    </xf>
    <xf numFmtId="37" fontId="7" fillId="0" borderId="11" xfId="0" applyFont="1" applyFill="1" applyBorder="1" applyAlignment="1">
      <alignment horizontal="left"/>
    </xf>
    <xf numFmtId="37" fontId="7" fillId="0" borderId="12" xfId="0" applyFont="1" applyFill="1" applyBorder="1" applyAlignment="1" quotePrefix="1">
      <alignment horizontal="left"/>
    </xf>
    <xf numFmtId="37" fontId="7" fillId="0" borderId="11" xfId="0" applyFont="1" applyFill="1" applyBorder="1" applyAlignment="1">
      <alignment horizontal="right" vertical="distributed" textRotation="255" wrapText="1"/>
    </xf>
    <xf numFmtId="37" fontId="7" fillId="0" borderId="0" xfId="0" applyFont="1" applyFill="1" applyBorder="1" applyAlignment="1">
      <alignment horizontal="left" vertical="distributed" textRotation="255" wrapText="1"/>
    </xf>
    <xf numFmtId="37" fontId="7" fillId="0" borderId="0" xfId="0" applyFont="1" applyFill="1" applyBorder="1" applyAlignment="1">
      <alignment horizontal="right" vertical="distributed" textRotation="255" wrapText="1"/>
    </xf>
    <xf numFmtId="37" fontId="7" fillId="0" borderId="0" xfId="0" applyFont="1" applyFill="1" applyBorder="1" applyAlignment="1">
      <alignment horizontal="left" vertical="distributed" textRotation="255"/>
    </xf>
    <xf numFmtId="37" fontId="7" fillId="0" borderId="11" xfId="0" applyFont="1" applyFill="1" applyBorder="1" applyAlignment="1">
      <alignment horizontal="right" vertical="distributed" textRotation="255"/>
    </xf>
    <xf numFmtId="37" fontId="7" fillId="0" borderId="14" xfId="0" applyFont="1" applyFill="1" applyBorder="1" applyAlignment="1">
      <alignment horizontal="left" vertical="distributed" textRotation="255"/>
    </xf>
    <xf numFmtId="37" fontId="7" fillId="0" borderId="17" xfId="0" applyFont="1" applyFill="1" applyBorder="1" applyAlignment="1">
      <alignment horizontal="center" vertical="center"/>
    </xf>
    <xf numFmtId="37" fontId="7" fillId="0" borderId="19" xfId="0" applyFont="1" applyFill="1" applyBorder="1" applyAlignment="1">
      <alignment horizontal="center" vertical="center"/>
    </xf>
    <xf numFmtId="37" fontId="0" fillId="0" borderId="0" xfId="0" applyFont="1" applyFill="1" applyBorder="1" applyAlignment="1">
      <alignment vertical="center"/>
    </xf>
    <xf numFmtId="37" fontId="0" fillId="0" borderId="0" xfId="0" applyFont="1" applyFill="1" applyAlignment="1">
      <alignment horizontal="left" vertical="center"/>
    </xf>
    <xf numFmtId="37" fontId="7" fillId="0" borderId="14" xfId="0" applyFont="1" applyFill="1" applyBorder="1" applyAlignment="1">
      <alignment horizontal="left"/>
    </xf>
    <xf numFmtId="37" fontId="7" fillId="0" borderId="11" xfId="0" applyFont="1" applyFill="1" applyBorder="1" applyAlignment="1" quotePrefix="1">
      <alignment horizontal="right" vertical="distributed" textRotation="255"/>
    </xf>
    <xf numFmtId="37" fontId="6" fillId="0" borderId="0" xfId="0" applyFont="1" applyFill="1" applyBorder="1" applyAlignment="1" quotePrefix="1">
      <alignment horizontal="right" vertical="distributed" textRotation="255"/>
    </xf>
    <xf numFmtId="37" fontId="7" fillId="0" borderId="0" xfId="0" applyFont="1" applyFill="1" applyBorder="1" applyAlignment="1" quotePrefix="1">
      <alignment horizontal="left" vertical="distributed" textRotation="255"/>
    </xf>
    <xf numFmtId="0" fontId="0" fillId="0" borderId="10" xfId="0" applyNumberFormat="1" applyFill="1" applyBorder="1" applyAlignment="1">
      <alignment vertical="center"/>
    </xf>
    <xf numFmtId="37" fontId="6" fillId="0" borderId="22" xfId="0" applyFont="1" applyFill="1" applyBorder="1" applyAlignment="1">
      <alignment horizontal="centerContinuous"/>
    </xf>
    <xf numFmtId="37" fontId="6" fillId="0" borderId="21" xfId="0" applyFont="1" applyFill="1" applyBorder="1" applyAlignment="1">
      <alignment horizontal="centerContinuous"/>
    </xf>
    <xf numFmtId="37" fontId="6" fillId="0" borderId="21" xfId="0" applyFont="1" applyFill="1" applyBorder="1" applyAlignment="1" quotePrefix="1">
      <alignment horizontal="centerContinuous"/>
    </xf>
    <xf numFmtId="37" fontId="6" fillId="0" borderId="23" xfId="0" applyFont="1" applyFill="1" applyBorder="1" applyAlignment="1" quotePrefix="1">
      <alignment horizontal="left"/>
    </xf>
    <xf numFmtId="37" fontId="6" fillId="0" borderId="23" xfId="0" applyFont="1" applyFill="1" applyBorder="1" applyAlignment="1">
      <alignment horizontal="right"/>
    </xf>
    <xf numFmtId="37" fontId="6" fillId="0" borderId="21" xfId="0" applyFont="1" applyFill="1" applyBorder="1" applyAlignment="1">
      <alignment horizontal="right"/>
    </xf>
    <xf numFmtId="37" fontId="6" fillId="0" borderId="23" xfId="0" applyFont="1" applyFill="1" applyBorder="1" applyAlignment="1">
      <alignment horizontal="left"/>
    </xf>
    <xf numFmtId="37" fontId="6" fillId="0" borderId="24" xfId="0" applyFont="1" applyFill="1" applyBorder="1" applyAlignment="1" quotePrefix="1">
      <alignment horizontal="centerContinuous"/>
    </xf>
    <xf numFmtId="37" fontId="6" fillId="0" borderId="23" xfId="0" applyFont="1" applyFill="1" applyBorder="1" applyAlignment="1">
      <alignment horizontal="centerContinuous"/>
    </xf>
    <xf numFmtId="37" fontId="6" fillId="0" borderId="22" xfId="0" applyFont="1" applyFill="1" applyBorder="1" applyAlignment="1">
      <alignment horizontal="left"/>
    </xf>
    <xf numFmtId="37" fontId="6" fillId="0" borderId="21" xfId="0" applyFont="1" applyFill="1" applyBorder="1" applyAlignment="1">
      <alignment horizontal="left"/>
    </xf>
    <xf numFmtId="37" fontId="6" fillId="0" borderId="22" xfId="0" applyFont="1" applyFill="1" applyBorder="1" applyAlignment="1" quotePrefix="1">
      <alignment horizontal="left"/>
    </xf>
    <xf numFmtId="37" fontId="6" fillId="0" borderId="25" xfId="0" applyFont="1" applyFill="1" applyBorder="1" applyAlignment="1">
      <alignment/>
    </xf>
    <xf numFmtId="37" fontId="6" fillId="0" borderId="26" xfId="0" applyFont="1" applyFill="1" applyBorder="1" applyAlignment="1">
      <alignment/>
    </xf>
    <xf numFmtId="37" fontId="6" fillId="0" borderId="26" xfId="0" applyFont="1" applyFill="1" applyBorder="1" applyAlignment="1">
      <alignment horizontal="center" vertical="center"/>
    </xf>
    <xf numFmtId="37" fontId="6" fillId="0" borderId="27" xfId="0" applyFont="1" applyFill="1" applyBorder="1" applyAlignment="1" applyProtection="1">
      <alignment horizontal="center"/>
      <protection/>
    </xf>
    <xf numFmtId="37" fontId="6" fillId="0" borderId="28" xfId="0" applyFont="1" applyFill="1" applyBorder="1" applyAlignment="1" applyProtection="1">
      <alignment horizontal="left"/>
      <protection/>
    </xf>
    <xf numFmtId="37" fontId="6" fillId="0" borderId="29" xfId="0" applyFont="1" applyFill="1" applyBorder="1" applyAlignment="1">
      <alignment horizontal="center" vertical="center"/>
    </xf>
    <xf numFmtId="37" fontId="7" fillId="0" borderId="21" xfId="0" applyFont="1" applyFill="1" applyBorder="1" applyAlignment="1">
      <alignment horizontal="left"/>
    </xf>
    <xf numFmtId="37" fontId="7" fillId="0" borderId="24" xfId="0" applyFont="1" applyFill="1" applyBorder="1" applyAlignment="1" quotePrefix="1">
      <alignment horizontal="centerContinuous"/>
    </xf>
    <xf numFmtId="37" fontId="7" fillId="0" borderId="23" xfId="0" applyFont="1" applyFill="1" applyBorder="1" applyAlignment="1">
      <alignment horizontal="centerContinuous"/>
    </xf>
    <xf numFmtId="37" fontId="7" fillId="0" borderId="22" xfId="0" applyFont="1" applyFill="1" applyBorder="1" applyAlignment="1">
      <alignment horizontal="left"/>
    </xf>
    <xf numFmtId="37" fontId="7" fillId="0" borderId="21" xfId="0" applyFont="1" applyFill="1" applyBorder="1" applyAlignment="1" quotePrefix="1">
      <alignment horizontal="centerContinuous"/>
    </xf>
    <xf numFmtId="37" fontId="7" fillId="0" borderId="21" xfId="0" applyFont="1" applyFill="1" applyBorder="1" applyAlignment="1" quotePrefix="1">
      <alignment horizontal="left"/>
    </xf>
    <xf numFmtId="37" fontId="6" fillId="0" borderId="30" xfId="0" applyFont="1" applyFill="1" applyBorder="1" applyAlignment="1">
      <alignment horizontal="center" vertical="center"/>
    </xf>
    <xf numFmtId="37" fontId="6" fillId="0" borderId="30" xfId="0" applyFont="1" applyFill="1" applyBorder="1" applyAlignment="1" applyProtection="1">
      <alignment horizontal="center" vertical="center"/>
      <protection/>
    </xf>
    <xf numFmtId="37" fontId="6" fillId="0" borderId="31" xfId="0" applyFont="1" applyFill="1" applyBorder="1" applyAlignment="1" applyProtection="1">
      <alignment horizontal="center" vertical="center"/>
      <protection/>
    </xf>
    <xf numFmtId="37" fontId="6" fillId="0" borderId="0" xfId="0" applyFont="1" applyFill="1" applyBorder="1" applyAlignment="1">
      <alignment vertical="center"/>
    </xf>
    <xf numFmtId="37" fontId="6" fillId="0" borderId="23" xfId="0" applyFont="1" applyFill="1" applyBorder="1" applyAlignment="1">
      <alignment/>
    </xf>
    <xf numFmtId="37" fontId="6" fillId="0" borderId="23" xfId="0" applyFont="1" applyFill="1" applyBorder="1" applyAlignment="1" quotePrefix="1">
      <alignment horizontal="centerContinuous"/>
    </xf>
    <xf numFmtId="37" fontId="6" fillId="0" borderId="22" xfId="0" applyFont="1" applyFill="1" applyBorder="1" applyAlignment="1">
      <alignment/>
    </xf>
    <xf numFmtId="37" fontId="6" fillId="0" borderId="21" xfId="0" applyFont="1" applyFill="1" applyBorder="1" applyAlignment="1">
      <alignment/>
    </xf>
    <xf numFmtId="37" fontId="6" fillId="0" borderId="0" xfId="0" applyFont="1" applyFill="1" applyBorder="1" applyAlignment="1">
      <alignment/>
    </xf>
    <xf numFmtId="37" fontId="6" fillId="0" borderId="32" xfId="0" applyFont="1" applyFill="1" applyBorder="1" applyAlignment="1" applyProtection="1">
      <alignment horizontal="center" vertical="center"/>
      <protection/>
    </xf>
    <xf numFmtId="37" fontId="6" fillId="0" borderId="33" xfId="0" applyFont="1" applyFill="1" applyBorder="1" applyAlignment="1" applyProtection="1">
      <alignment horizontal="center"/>
      <protection/>
    </xf>
    <xf numFmtId="37" fontId="6" fillId="0" borderId="0" xfId="0" applyFont="1" applyFill="1" applyBorder="1" applyAlignment="1">
      <alignment horizontal="right" vertical="center"/>
    </xf>
    <xf numFmtId="37" fontId="7" fillId="0" borderId="0" xfId="0" applyFont="1" applyFill="1" applyBorder="1" applyAlignment="1">
      <alignment horizontal="right"/>
    </xf>
    <xf numFmtId="37" fontId="7" fillId="0" borderId="0" xfId="0" applyFont="1" applyFill="1" applyBorder="1" applyAlignment="1">
      <alignment horizontal="right" vertical="center"/>
    </xf>
    <xf numFmtId="37" fontId="7" fillId="0" borderId="0" xfId="0" applyFont="1" applyFill="1" applyBorder="1" applyAlignment="1" quotePrefix="1">
      <alignment horizontal="left"/>
    </xf>
    <xf numFmtId="37" fontId="7" fillId="0" borderId="20" xfId="0" applyFont="1" applyFill="1" applyBorder="1" applyAlignment="1">
      <alignment horizontal="center" vertical="center"/>
    </xf>
    <xf numFmtId="37" fontId="6" fillId="0" borderId="34" xfId="0" applyFont="1" applyFill="1" applyBorder="1" applyAlignment="1" applyProtection="1">
      <alignment horizontal="center"/>
      <protection/>
    </xf>
    <xf numFmtId="37" fontId="6" fillId="0" borderId="30" xfId="0" applyFont="1" applyFill="1" applyBorder="1" applyAlignment="1" applyProtection="1">
      <alignment horizontal="center"/>
      <protection/>
    </xf>
    <xf numFmtId="37" fontId="6" fillId="0" borderId="35" xfId="0" applyFont="1" applyFill="1" applyBorder="1" applyAlignment="1">
      <alignment horizontal="center" vertical="center"/>
    </xf>
    <xf numFmtId="37" fontId="6" fillId="0" borderId="36" xfId="0" applyFont="1" applyFill="1" applyBorder="1" applyAlignment="1">
      <alignment horizontal="right" vertical="distributed" textRotation="255" wrapText="1"/>
    </xf>
    <xf numFmtId="37" fontId="6" fillId="0" borderId="37" xfId="0" applyFont="1" applyFill="1" applyBorder="1" applyAlignment="1">
      <alignment horizontal="center" vertical="center"/>
    </xf>
    <xf numFmtId="37" fontId="0" fillId="0" borderId="0" xfId="0" applyFont="1" applyFill="1" applyAlignment="1">
      <alignment horizontal="center" vertical="center"/>
    </xf>
    <xf numFmtId="37" fontId="5" fillId="0" borderId="10" xfId="0" applyFont="1" applyFill="1" applyBorder="1" applyAlignment="1" applyProtection="1" quotePrefix="1">
      <alignment horizontal="left" vertical="center"/>
      <protection/>
    </xf>
    <xf numFmtId="37" fontId="0" fillId="0" borderId="10" xfId="0" applyFont="1" applyFill="1" applyBorder="1" applyAlignment="1">
      <alignment vertical="center"/>
    </xf>
    <xf numFmtId="37" fontId="0" fillId="0" borderId="10" xfId="0" applyFont="1" applyFill="1" applyBorder="1" applyAlignment="1" applyProtection="1" quotePrefix="1">
      <alignment horizontal="left" vertical="center"/>
      <protection/>
    </xf>
    <xf numFmtId="37" fontId="0" fillId="0" borderId="10" xfId="0" applyFont="1" applyFill="1" applyBorder="1" applyAlignment="1" quotePrefix="1">
      <alignment vertical="center"/>
    </xf>
    <xf numFmtId="37" fontId="0" fillId="0" borderId="10" xfId="0" applyFont="1" applyFill="1" applyBorder="1" applyAlignment="1" applyProtection="1">
      <alignment horizontal="left" vertical="center"/>
      <protection/>
    </xf>
    <xf numFmtId="37" fontId="6" fillId="0" borderId="34" xfId="0" applyFont="1" applyFill="1" applyBorder="1" applyAlignment="1" applyProtection="1">
      <alignment horizontal="center" vertical="center"/>
      <protection/>
    </xf>
    <xf numFmtId="37" fontId="7" fillId="0" borderId="21" xfId="0" applyFont="1" applyFill="1" applyBorder="1" applyAlignment="1">
      <alignment horizontal="centerContinuous" vertical="center"/>
    </xf>
    <xf numFmtId="37" fontId="7" fillId="0" borderId="21" xfId="0" applyFont="1" applyFill="1" applyBorder="1" applyAlignment="1">
      <alignment horizontal="left" vertical="center"/>
    </xf>
    <xf numFmtId="37" fontId="7" fillId="0" borderId="24" xfId="0" applyFont="1" applyFill="1" applyBorder="1" applyAlignment="1" quotePrefix="1">
      <alignment horizontal="centerContinuous" vertical="center"/>
    </xf>
    <xf numFmtId="37" fontId="7" fillId="0" borderId="23" xfId="0" applyFont="1" applyFill="1" applyBorder="1" applyAlignment="1">
      <alignment horizontal="centerContinuous" vertical="center"/>
    </xf>
    <xf numFmtId="37" fontId="7" fillId="0" borderId="22" xfId="0" applyFont="1" applyFill="1" applyBorder="1" applyAlignment="1">
      <alignment horizontal="left" vertical="center"/>
    </xf>
    <xf numFmtId="37" fontId="6" fillId="0" borderId="25" xfId="0" applyFont="1" applyFill="1" applyBorder="1" applyAlignment="1">
      <alignment vertical="center"/>
    </xf>
    <xf numFmtId="37" fontId="6" fillId="0" borderId="0" xfId="0" applyFont="1" applyFill="1" applyAlignment="1">
      <alignment vertical="center"/>
    </xf>
    <xf numFmtId="37" fontId="6" fillId="0" borderId="11" xfId="0" applyFont="1" applyFill="1" applyBorder="1" applyAlignment="1">
      <alignment vertical="center"/>
    </xf>
    <xf numFmtId="37" fontId="7" fillId="0" borderId="0" xfId="0" applyFont="1" applyFill="1" applyBorder="1" applyAlignment="1" quotePrefix="1">
      <alignment horizontal="centerContinuous" vertical="center"/>
    </xf>
    <xf numFmtId="37" fontId="7" fillId="0" borderId="0" xfId="0" applyFont="1" applyFill="1" applyBorder="1" applyAlignment="1">
      <alignment horizontal="centerContinuous" vertical="center"/>
    </xf>
    <xf numFmtId="37" fontId="7" fillId="0" borderId="11" xfId="0" applyFont="1" applyFill="1" applyBorder="1" applyAlignment="1" quotePrefix="1">
      <alignment horizontal="centerContinuous" vertical="center"/>
    </xf>
    <xf numFmtId="37" fontId="7" fillId="0" borderId="11" xfId="0" applyFont="1" applyFill="1" applyBorder="1" applyAlignment="1" quotePrefix="1">
      <alignment horizontal="left" vertical="center"/>
    </xf>
    <xf numFmtId="37" fontId="7" fillId="0" borderId="0" xfId="0" applyFont="1" applyFill="1" applyBorder="1" applyAlignment="1">
      <alignment horizontal="left" vertical="center"/>
    </xf>
    <xf numFmtId="37" fontId="7" fillId="0" borderId="11" xfId="0" applyFont="1" applyFill="1" applyBorder="1" applyAlignment="1">
      <alignment horizontal="left" vertical="center"/>
    </xf>
    <xf numFmtId="37" fontId="7" fillId="0" borderId="13" xfId="0" applyFont="1" applyFill="1" applyBorder="1" applyAlignment="1">
      <alignment horizontal="left" vertical="center"/>
    </xf>
    <xf numFmtId="37" fontId="7" fillId="0" borderId="12" xfId="0" applyFont="1" applyFill="1" applyBorder="1" applyAlignment="1">
      <alignment horizontal="left" vertical="center"/>
    </xf>
    <xf numFmtId="37" fontId="6" fillId="0" borderId="26" xfId="0" applyFont="1" applyFill="1" applyBorder="1" applyAlignment="1">
      <alignment vertical="center"/>
    </xf>
    <xf numFmtId="37" fontId="6" fillId="0" borderId="14" xfId="0" applyFont="1" applyFill="1" applyBorder="1" applyAlignment="1">
      <alignment vertical="center"/>
    </xf>
    <xf numFmtId="37" fontId="6" fillId="0" borderId="33" xfId="0" applyFont="1" applyFill="1" applyBorder="1" applyAlignment="1" applyProtection="1">
      <alignment horizontal="center" vertical="center"/>
      <protection/>
    </xf>
    <xf numFmtId="37" fontId="6" fillId="0" borderId="30" xfId="0" applyFont="1" applyFill="1" applyBorder="1" applyAlignment="1" applyProtection="1">
      <alignment vertical="center"/>
      <protection/>
    </xf>
    <xf numFmtId="37" fontId="6" fillId="0" borderId="13" xfId="0" applyFont="1" applyFill="1" applyBorder="1" applyAlignment="1">
      <alignment vertical="center"/>
    </xf>
    <xf numFmtId="37" fontId="6" fillId="0" borderId="11" xfId="0" applyFont="1" applyFill="1" applyBorder="1" applyAlignment="1" quotePrefix="1">
      <alignment vertical="center"/>
    </xf>
    <xf numFmtId="37" fontId="7" fillId="0" borderId="0" xfId="0" applyFont="1" applyFill="1" applyBorder="1" applyAlignment="1">
      <alignment vertical="center"/>
    </xf>
    <xf numFmtId="37" fontId="7" fillId="0" borderId="11" xfId="0" applyFont="1" applyFill="1" applyBorder="1" applyAlignment="1">
      <alignment vertical="center"/>
    </xf>
    <xf numFmtId="37" fontId="7" fillId="0" borderId="11" xfId="0" applyFont="1" applyFill="1" applyBorder="1" applyAlignment="1" quotePrefix="1">
      <alignment vertical="center"/>
    </xf>
    <xf numFmtId="37" fontId="7" fillId="0" borderId="38" xfId="0" applyFont="1" applyFill="1" applyBorder="1" applyAlignment="1">
      <alignment horizontal="centerContinuous" vertical="center"/>
    </xf>
    <xf numFmtId="37" fontId="7" fillId="0" borderId="11" xfId="0" applyFont="1" applyFill="1" applyBorder="1" applyAlignment="1">
      <alignment horizontal="centerContinuous" vertical="center"/>
    </xf>
    <xf numFmtId="37" fontId="7" fillId="0" borderId="15" xfId="0" applyFont="1" applyFill="1" applyBorder="1" applyAlignment="1">
      <alignment horizontal="centerContinuous" vertical="center"/>
    </xf>
    <xf numFmtId="37" fontId="7" fillId="0" borderId="14" xfId="0" applyFont="1" applyFill="1" applyBorder="1" applyAlignment="1">
      <alignment horizontal="left" vertical="center"/>
    </xf>
    <xf numFmtId="37" fontId="7" fillId="0" borderId="39" xfId="0" applyFont="1" applyFill="1" applyBorder="1" applyAlignment="1" quotePrefix="1">
      <alignment horizontal="centerContinuous"/>
    </xf>
    <xf numFmtId="41" fontId="0" fillId="0" borderId="0" xfId="0" applyNumberForma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37" fontId="7" fillId="0" borderId="12" xfId="0" applyFont="1" applyFill="1" applyBorder="1" applyAlignment="1">
      <alignment horizontal="center" vertical="distributed" textRotation="255" wrapText="1"/>
    </xf>
    <xf numFmtId="41" fontId="0" fillId="0" borderId="40" xfId="0" applyNumberFormat="1" applyFill="1" applyBorder="1" applyAlignment="1">
      <alignment horizontal="right" vertical="center"/>
    </xf>
    <xf numFmtId="41" fontId="0" fillId="0" borderId="41" xfId="0" applyNumberFormat="1" applyFill="1" applyBorder="1" applyAlignment="1">
      <alignment horizontal="right" vertical="center"/>
    </xf>
    <xf numFmtId="41" fontId="0" fillId="0" borderId="42" xfId="0" applyNumberFormat="1" applyFill="1" applyBorder="1" applyAlignment="1">
      <alignment horizontal="right" vertical="center"/>
    </xf>
    <xf numFmtId="41" fontId="0" fillId="0" borderId="11" xfId="0" applyNumberForma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0" fillId="0" borderId="43" xfId="0" applyNumberFormat="1" applyFill="1" applyBorder="1" applyAlignment="1">
      <alignment horizontal="right" vertical="center"/>
    </xf>
    <xf numFmtId="41" fontId="0" fillId="0" borderId="44" xfId="0" applyNumberFormat="1" applyFill="1" applyBorder="1" applyAlignment="1">
      <alignment horizontal="right" vertical="center"/>
    </xf>
    <xf numFmtId="41" fontId="0" fillId="0" borderId="45" xfId="0" applyNumberForma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right" vertical="center"/>
    </xf>
    <xf numFmtId="37" fontId="7" fillId="0" borderId="21" xfId="0" applyFont="1" applyFill="1" applyBorder="1" applyAlignment="1" quotePrefix="1">
      <alignment horizontal="left" vertical="center"/>
    </xf>
    <xf numFmtId="0" fontId="7" fillId="0" borderId="46" xfId="48" applyNumberFormat="1" applyFont="1" applyFill="1" applyBorder="1" applyAlignment="1">
      <alignment horizontal="centerContinuous" vertical="center"/>
    </xf>
    <xf numFmtId="37" fontId="7" fillId="0" borderId="46" xfId="0" applyFont="1" applyFill="1" applyBorder="1" applyAlignment="1">
      <alignment horizontal="centerContinuous" vertical="center"/>
    </xf>
    <xf numFmtId="37" fontId="7" fillId="0" borderId="23" xfId="0" applyFont="1" applyFill="1" applyBorder="1" applyAlignment="1">
      <alignment vertical="center"/>
    </xf>
    <xf numFmtId="37" fontId="7" fillId="0" borderId="21" xfId="0" applyFont="1" applyFill="1" applyBorder="1" applyAlignment="1">
      <alignment vertical="center"/>
    </xf>
    <xf numFmtId="37" fontId="7" fillId="0" borderId="21" xfId="0" applyFont="1" applyFill="1" applyBorder="1" applyAlignment="1" quotePrefix="1">
      <alignment horizontal="centerContinuous" vertical="center"/>
    </xf>
    <xf numFmtId="37" fontId="7" fillId="0" borderId="13" xfId="0" applyFont="1" applyFill="1" applyBorder="1" applyAlignment="1">
      <alignment horizontal="centerContinuous" vertical="center"/>
    </xf>
    <xf numFmtId="37" fontId="7" fillId="0" borderId="13" xfId="0" applyFont="1" applyFill="1" applyBorder="1" applyAlignment="1" quotePrefix="1">
      <alignment horizontal="centerContinuous" vertical="center"/>
    </xf>
    <xf numFmtId="37" fontId="7" fillId="0" borderId="15" xfId="0" applyFont="1" applyFill="1" applyBorder="1" applyAlignment="1" quotePrefix="1">
      <alignment horizontal="centerContinuous" vertical="center"/>
    </xf>
    <xf numFmtId="37" fontId="7" fillId="0" borderId="12" xfId="0" applyFont="1" applyFill="1" applyBorder="1" applyAlignment="1">
      <alignment horizontal="centerContinuous" vertical="center"/>
    </xf>
    <xf numFmtId="37" fontId="7" fillId="0" borderId="11" xfId="0" applyFont="1" applyFill="1" applyBorder="1" applyAlignment="1" quotePrefix="1">
      <alignment horizontal="right" vertical="distributed" textRotation="255" wrapText="1"/>
    </xf>
    <xf numFmtId="37" fontId="7" fillId="0" borderId="36" xfId="0" applyFont="1" applyFill="1" applyBorder="1" applyAlignment="1" quotePrefix="1">
      <alignment horizontal="center" vertical="distributed" textRotation="255"/>
    </xf>
    <xf numFmtId="37" fontId="7" fillId="0" borderId="11" xfId="0" applyFont="1" applyFill="1" applyBorder="1" applyAlignment="1" quotePrefix="1">
      <alignment horizontal="left" vertical="distributed" textRotation="255" wrapText="1"/>
    </xf>
    <xf numFmtId="37" fontId="7" fillId="0" borderId="0" xfId="0" applyFont="1" applyFill="1" applyBorder="1" applyAlignment="1" quotePrefix="1">
      <alignment horizontal="left" vertical="distributed" textRotation="255" wrapText="1"/>
    </xf>
    <xf numFmtId="37" fontId="7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44" xfId="0" applyNumberFormat="1" applyFont="1" applyFill="1" applyBorder="1" applyAlignment="1">
      <alignment horizontal="right" vertical="center"/>
    </xf>
    <xf numFmtId="41" fontId="0" fillId="0" borderId="44" xfId="0" applyNumberFormat="1" applyFont="1" applyFill="1" applyBorder="1" applyAlignment="1">
      <alignment horizontal="right"/>
    </xf>
    <xf numFmtId="0" fontId="0" fillId="0" borderId="47" xfId="0" applyNumberFormat="1" applyFill="1" applyBorder="1" applyAlignment="1">
      <alignment horizontal="right" vertical="center"/>
    </xf>
    <xf numFmtId="0" fontId="0" fillId="0" borderId="48" xfId="0" applyNumberFormat="1" applyFill="1" applyBorder="1" applyAlignment="1">
      <alignment horizontal="right" vertical="center"/>
    </xf>
    <xf numFmtId="37" fontId="6" fillId="0" borderId="12" xfId="0" applyFont="1" applyFill="1" applyBorder="1" applyAlignment="1">
      <alignment horizontal="center" vertical="distributed" textRotation="255" wrapText="1"/>
    </xf>
    <xf numFmtId="37" fontId="6" fillId="0" borderId="36" xfId="0" applyFont="1" applyFill="1" applyBorder="1" applyAlignment="1">
      <alignment horizontal="center" vertical="distributed" textRotation="255" wrapText="1"/>
    </xf>
    <xf numFmtId="37" fontId="6" fillId="0" borderId="12" xfId="0" applyFont="1" applyFill="1" applyBorder="1" applyAlignment="1" quotePrefix="1">
      <alignment horizontal="center" vertical="distributed" textRotation="255"/>
    </xf>
    <xf numFmtId="37" fontId="6" fillId="0" borderId="36" xfId="0" applyFont="1" applyFill="1" applyBorder="1" applyAlignment="1" quotePrefix="1">
      <alignment horizontal="center" vertical="distributed" textRotation="255"/>
    </xf>
    <xf numFmtId="37" fontId="6" fillId="0" borderId="12" xfId="0" applyFont="1" applyFill="1" applyBorder="1" applyAlignment="1" quotePrefix="1">
      <alignment horizontal="center" vertical="distributed" textRotation="255" wrapText="1"/>
    </xf>
    <xf numFmtId="37" fontId="6" fillId="0" borderId="36" xfId="0" applyFont="1" applyFill="1" applyBorder="1" applyAlignment="1" quotePrefix="1">
      <alignment horizontal="center" vertical="distributed" textRotation="255" wrapText="1"/>
    </xf>
    <xf numFmtId="37" fontId="6" fillId="0" borderId="13" xfId="0" applyFont="1" applyFill="1" applyBorder="1" applyAlignment="1">
      <alignment horizontal="center" vertical="distributed" textRotation="255" wrapText="1"/>
    </xf>
    <xf numFmtId="37" fontId="6" fillId="0" borderId="12" xfId="0" applyFont="1" applyFill="1" applyBorder="1" applyAlignment="1">
      <alignment horizontal="center" vertical="distributed" textRotation="255"/>
    </xf>
    <xf numFmtId="37" fontId="6" fillId="0" borderId="36" xfId="0" applyFont="1" applyFill="1" applyBorder="1" applyAlignment="1">
      <alignment horizontal="center" vertical="distributed" textRotation="255"/>
    </xf>
    <xf numFmtId="0" fontId="6" fillId="0" borderId="12" xfId="61" applyFont="1" applyFill="1" applyBorder="1" applyAlignment="1">
      <alignment horizontal="center" vertical="distributed" textRotation="255" wrapText="1"/>
      <protection/>
    </xf>
    <xf numFmtId="0" fontId="6" fillId="0" borderId="36" xfId="61" applyFont="1" applyFill="1" applyBorder="1" applyAlignment="1">
      <alignment horizontal="center" vertical="distributed" textRotation="255" wrapText="1"/>
      <protection/>
    </xf>
    <xf numFmtId="37" fontId="7" fillId="0" borderId="24" xfId="0" applyFont="1" applyFill="1" applyBorder="1" applyAlignment="1" quotePrefix="1">
      <alignment horizontal="center"/>
    </xf>
    <xf numFmtId="37" fontId="7" fillId="0" borderId="38" xfId="0" applyFont="1" applyFill="1" applyBorder="1" applyAlignment="1" quotePrefix="1">
      <alignment horizontal="center"/>
    </xf>
    <xf numFmtId="37" fontId="7" fillId="0" borderId="13" xfId="0" applyFont="1" applyFill="1" applyBorder="1" applyAlignment="1">
      <alignment horizontal="center" vertical="distributed" textRotation="255" wrapText="1"/>
    </xf>
    <xf numFmtId="37" fontId="7" fillId="0" borderId="36" xfId="0" applyFont="1" applyFill="1" applyBorder="1" applyAlignment="1">
      <alignment horizontal="center" vertical="distributed" textRotation="255" wrapText="1"/>
    </xf>
    <xf numFmtId="37" fontId="7" fillId="0" borderId="12" xfId="0" applyFont="1" applyFill="1" applyBorder="1" applyAlignment="1">
      <alignment horizontal="center" vertical="distributed" textRotation="255" wrapText="1"/>
    </xf>
    <xf numFmtId="37" fontId="7" fillId="0" borderId="12" xfId="0" applyFont="1" applyFill="1" applyBorder="1" applyAlignment="1" quotePrefix="1">
      <alignment horizontal="center" vertical="distributed" textRotation="255" wrapText="1"/>
    </xf>
    <xf numFmtId="37" fontId="7" fillId="0" borderId="36" xfId="0" applyFont="1" applyFill="1" applyBorder="1" applyAlignment="1" quotePrefix="1">
      <alignment horizontal="center" vertical="distributed" textRotation="255" wrapText="1"/>
    </xf>
    <xf numFmtId="37" fontId="7" fillId="0" borderId="12" xfId="0" applyFont="1" applyFill="1" applyBorder="1" applyAlignment="1">
      <alignment horizontal="center" vertical="distributed" textRotation="255"/>
    </xf>
    <xf numFmtId="37" fontId="7" fillId="0" borderId="36" xfId="0" applyFont="1" applyFill="1" applyBorder="1" applyAlignment="1">
      <alignment horizontal="center" vertical="distributed" textRotation="255"/>
    </xf>
    <xf numFmtId="37" fontId="6" fillId="0" borderId="39" xfId="0" applyFont="1" applyFill="1" applyBorder="1" applyAlignment="1" quotePrefix="1">
      <alignment horizontal="center" vertical="center"/>
    </xf>
    <xf numFmtId="37" fontId="6" fillId="0" borderId="35" xfId="0" applyFont="1" applyFill="1" applyBorder="1" applyAlignment="1" quotePrefix="1">
      <alignment horizontal="center" vertical="center"/>
    </xf>
    <xf numFmtId="37" fontId="7" fillId="0" borderId="39" xfId="0" applyFont="1" applyFill="1" applyBorder="1" applyAlignment="1" quotePrefix="1">
      <alignment horizontal="center" vertical="center"/>
    </xf>
    <xf numFmtId="37" fontId="7" fillId="0" borderId="35" xfId="0" applyFont="1" applyFill="1" applyBorder="1" applyAlignment="1" quotePrefix="1">
      <alignment horizontal="center" vertical="center"/>
    </xf>
    <xf numFmtId="37" fontId="7" fillId="0" borderId="49" xfId="0" applyFont="1" applyFill="1" applyBorder="1" applyAlignment="1" quotePrefix="1">
      <alignment horizontal="center" vertical="center"/>
    </xf>
    <xf numFmtId="0" fontId="6" fillId="0" borderId="12" xfId="62" applyFont="1" applyFill="1" applyBorder="1" applyAlignment="1">
      <alignment horizontal="center" vertical="distributed" textRotation="255" wrapText="1"/>
      <protection/>
    </xf>
    <xf numFmtId="0" fontId="6" fillId="0" borderId="36" xfId="62" applyFont="1" applyFill="1" applyBorder="1" applyAlignment="1">
      <alignment horizontal="center" vertical="distributed" textRotation="255" wrapText="1"/>
      <protection/>
    </xf>
    <xf numFmtId="37" fontId="7" fillId="0" borderId="22" xfId="0" applyFont="1" applyFill="1" applyBorder="1" applyAlignment="1">
      <alignment horizontal="center" vertical="center"/>
    </xf>
    <xf numFmtId="37" fontId="7" fillId="0" borderId="21" xfId="0" applyFont="1" applyFill="1" applyBorder="1" applyAlignment="1">
      <alignment horizontal="center" vertical="center"/>
    </xf>
    <xf numFmtId="37" fontId="7" fillId="0" borderId="50" xfId="0" applyFont="1" applyFill="1" applyBorder="1" applyAlignment="1">
      <alignment horizontal="center" vertical="center"/>
    </xf>
    <xf numFmtId="37" fontId="7" fillId="0" borderId="19" xfId="0" applyFont="1" applyFill="1" applyBorder="1" applyAlignment="1">
      <alignment horizontal="center" vertical="center"/>
    </xf>
    <xf numFmtId="37" fontId="7" fillId="0" borderId="18" xfId="0" applyFont="1" applyFill="1" applyBorder="1" applyAlignment="1">
      <alignment horizontal="center" vertical="center"/>
    </xf>
    <xf numFmtId="37" fontId="7" fillId="0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-1" xfId="60"/>
    <cellStyle name="標準_4-2" xfId="61"/>
    <cellStyle name="標準_4-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20d320\03&#22320;&#22495;&#20445;&#20581;&#31119;&#31049;&#29677;\&#65301;&#24180;\&#20154;&#21475;&#21205;&#24907;\BOOK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Y40"/>
  <sheetViews>
    <sheetView showGridLines="0" tabSelected="1" zoomScale="50" zoomScaleNormal="50" zoomScaleSheetLayoutView="50" zoomScalePageLayoutView="0" workbookViewId="0" topLeftCell="A1">
      <pane xSplit="1" ySplit="8" topLeftCell="B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T13" sqref="T13"/>
    </sheetView>
  </sheetViews>
  <sheetFormatPr defaultColWidth="15.75" defaultRowHeight="18"/>
  <cols>
    <col min="1" max="1" width="15.58203125" style="3" customWidth="1"/>
    <col min="2" max="4" width="10.25" style="4" customWidth="1"/>
    <col min="5" max="28" width="6.25" style="4" customWidth="1"/>
    <col min="29" max="32" width="8.5" style="4" customWidth="1"/>
    <col min="33" max="114" width="6.25" style="4" customWidth="1"/>
    <col min="115" max="116" width="8.33203125" style="4" customWidth="1"/>
    <col min="117" max="122" width="6.25" style="4" customWidth="1"/>
    <col min="123" max="124" width="8.33203125" style="4" customWidth="1"/>
    <col min="125" max="154" width="6.25" style="4" customWidth="1"/>
    <col min="155" max="16384" width="15.75" style="4" customWidth="1"/>
  </cols>
  <sheetData>
    <row r="1" s="2" customFormat="1" ht="24" customHeight="1">
      <c r="A1" s="1" t="s">
        <v>323</v>
      </c>
    </row>
    <row r="2" s="2" customFormat="1" ht="15" customHeight="1">
      <c r="A2" s="112"/>
    </row>
    <row r="3" spans="1:155" s="2" customFormat="1" ht="21" customHeight="1" thickBot="1">
      <c r="A3" s="113" t="s">
        <v>307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5"/>
      <c r="AZ3" s="115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6"/>
      <c r="CZ3" s="114"/>
      <c r="DA3" s="117"/>
      <c r="DB3" s="117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5" t="s">
        <v>336</v>
      </c>
    </row>
    <row r="4" spans="1:155" s="7" customFormat="1" ht="15" customHeight="1">
      <c r="A4" s="107"/>
      <c r="B4" s="95"/>
      <c r="C4" s="95"/>
      <c r="D4" s="95"/>
      <c r="E4" s="74" t="s">
        <v>51</v>
      </c>
      <c r="F4" s="96"/>
      <c r="G4" s="67" t="s">
        <v>52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74" t="s">
        <v>53</v>
      </c>
      <c r="AD4" s="75"/>
      <c r="AE4" s="97"/>
      <c r="AF4" s="68"/>
      <c r="AG4" s="68"/>
      <c r="AH4" s="98"/>
      <c r="AI4" s="68" t="s">
        <v>52</v>
      </c>
      <c r="AJ4" s="69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 t="s">
        <v>264</v>
      </c>
      <c r="BG4" s="69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70"/>
      <c r="BT4" s="71"/>
      <c r="BU4" s="71"/>
      <c r="BV4" s="71"/>
      <c r="BW4" s="72"/>
      <c r="BX4" s="72"/>
      <c r="BY4" s="71"/>
      <c r="BZ4" s="71"/>
      <c r="CA4" s="71"/>
      <c r="CB4" s="73"/>
      <c r="CC4" s="74" t="s">
        <v>120</v>
      </c>
      <c r="CD4" s="75"/>
      <c r="CE4" s="76"/>
      <c r="CF4" s="68" t="s">
        <v>121</v>
      </c>
      <c r="CG4" s="68"/>
      <c r="CH4" s="77"/>
      <c r="CI4" s="74" t="s">
        <v>122</v>
      </c>
      <c r="CJ4" s="75"/>
      <c r="CK4" s="76"/>
      <c r="CL4" s="68" t="s">
        <v>121</v>
      </c>
      <c r="CM4" s="68"/>
      <c r="CN4" s="77"/>
      <c r="CO4" s="74" t="s">
        <v>123</v>
      </c>
      <c r="CP4" s="75"/>
      <c r="CQ4" s="78"/>
      <c r="CR4" s="68" t="s">
        <v>121</v>
      </c>
      <c r="CS4" s="68"/>
      <c r="CT4" s="77"/>
      <c r="CU4" s="74" t="s">
        <v>124</v>
      </c>
      <c r="CV4" s="75"/>
      <c r="CW4" s="76"/>
      <c r="CX4" s="68" t="s">
        <v>125</v>
      </c>
      <c r="CY4" s="68"/>
      <c r="CZ4" s="68"/>
      <c r="DA4" s="68"/>
      <c r="DB4" s="77"/>
      <c r="DC4" s="90"/>
      <c r="DD4" s="40" t="s">
        <v>121</v>
      </c>
      <c r="DE4" s="40"/>
      <c r="DF4" s="85"/>
      <c r="DG4" s="192" t="s">
        <v>155</v>
      </c>
      <c r="DH4" s="193"/>
      <c r="DI4" s="192" t="s">
        <v>156</v>
      </c>
      <c r="DJ4" s="193"/>
      <c r="DK4" s="86" t="s">
        <v>157</v>
      </c>
      <c r="DL4" s="87"/>
      <c r="DM4" s="88"/>
      <c r="DN4" s="85"/>
      <c r="DO4" s="85"/>
      <c r="DP4" s="85"/>
      <c r="DQ4" s="85"/>
      <c r="DR4" s="85"/>
      <c r="DS4" s="40" t="s">
        <v>158</v>
      </c>
      <c r="DT4" s="40"/>
      <c r="DU4" s="40"/>
      <c r="DV4" s="40"/>
      <c r="DW4" s="40"/>
      <c r="DX4" s="40"/>
      <c r="DY4" s="40"/>
      <c r="DZ4" s="40"/>
      <c r="EA4" s="89"/>
      <c r="EB4" s="40"/>
      <c r="EC4" s="40"/>
      <c r="ED4" s="40"/>
      <c r="EE4" s="40"/>
      <c r="EF4" s="40"/>
      <c r="EG4" s="85"/>
      <c r="EH4" s="85"/>
      <c r="EI4" s="85"/>
      <c r="EJ4" s="85"/>
      <c r="EK4" s="85"/>
      <c r="EL4" s="85"/>
      <c r="EM4" s="90"/>
      <c r="EN4" s="90"/>
      <c r="EO4" s="85"/>
      <c r="EP4" s="40" t="s">
        <v>191</v>
      </c>
      <c r="EQ4" s="40"/>
      <c r="ER4" s="40"/>
      <c r="ES4" s="40"/>
      <c r="ET4" s="40"/>
      <c r="EU4" s="40"/>
      <c r="EV4" s="85"/>
      <c r="EW4" s="85"/>
      <c r="EX4" s="85"/>
      <c r="EY4" s="79"/>
    </row>
    <row r="5" spans="1:155" s="7" customFormat="1" ht="15" customHeight="1">
      <c r="A5" s="108"/>
      <c r="B5" s="16" t="s">
        <v>55</v>
      </c>
      <c r="C5" s="16"/>
      <c r="D5" s="16"/>
      <c r="E5" s="6"/>
      <c r="F5" s="12"/>
      <c r="G5" s="8" t="s">
        <v>56</v>
      </c>
      <c r="H5" s="16"/>
      <c r="I5" s="8" t="s">
        <v>24</v>
      </c>
      <c r="J5" s="16"/>
      <c r="K5" s="9" t="s">
        <v>54</v>
      </c>
      <c r="L5" s="10"/>
      <c r="M5" s="10"/>
      <c r="N5" s="10"/>
      <c r="O5" s="8" t="s">
        <v>57</v>
      </c>
      <c r="P5" s="13"/>
      <c r="Q5" s="8" t="s">
        <v>58</v>
      </c>
      <c r="R5" s="16"/>
      <c r="S5" s="9" t="s">
        <v>54</v>
      </c>
      <c r="T5" s="10"/>
      <c r="U5" s="10"/>
      <c r="V5" s="10"/>
      <c r="W5" s="10"/>
      <c r="X5" s="10"/>
      <c r="Y5" s="8" t="s">
        <v>59</v>
      </c>
      <c r="Z5" s="13"/>
      <c r="AA5" s="8" t="s">
        <v>60</v>
      </c>
      <c r="AB5" s="16"/>
      <c r="AC5" s="14"/>
      <c r="AD5" s="99"/>
      <c r="AE5" s="8" t="s">
        <v>25</v>
      </c>
      <c r="AF5" s="16"/>
      <c r="AG5" s="15"/>
      <c r="AH5" s="10"/>
      <c r="AI5" s="10" t="s">
        <v>52</v>
      </c>
      <c r="AJ5" s="10"/>
      <c r="AK5" s="11"/>
      <c r="AL5" s="10"/>
      <c r="AM5" s="11"/>
      <c r="AN5" s="10"/>
      <c r="AO5" s="10"/>
      <c r="AP5" s="10"/>
      <c r="AQ5" s="10"/>
      <c r="AR5" s="10"/>
      <c r="AS5" s="11"/>
      <c r="AT5" s="10"/>
      <c r="AU5" s="11"/>
      <c r="AV5" s="10"/>
      <c r="AW5" s="10"/>
      <c r="AX5" s="10"/>
      <c r="AY5" s="10"/>
      <c r="AZ5" s="10"/>
      <c r="BA5" s="10"/>
      <c r="BB5" s="10"/>
      <c r="BC5" s="11"/>
      <c r="BD5" s="10"/>
      <c r="BE5" s="10" t="s">
        <v>264</v>
      </c>
      <c r="BF5" s="10"/>
      <c r="BG5" s="10"/>
      <c r="BH5" s="10"/>
      <c r="BI5" s="11"/>
      <c r="BJ5" s="10"/>
      <c r="BK5" s="10"/>
      <c r="BL5" s="10"/>
      <c r="BM5" s="10"/>
      <c r="BN5" s="10"/>
      <c r="BO5" s="10"/>
      <c r="BP5" s="10"/>
      <c r="BQ5" s="10"/>
      <c r="BR5" s="10"/>
      <c r="BS5" s="27"/>
      <c r="BT5" s="28"/>
      <c r="BU5" s="29"/>
      <c r="BV5" s="27"/>
      <c r="BW5" s="8" t="s">
        <v>126</v>
      </c>
      <c r="BX5" s="16"/>
      <c r="BY5" s="30"/>
      <c r="BZ5" s="28" t="s">
        <v>121</v>
      </c>
      <c r="CA5" s="28"/>
      <c r="CB5" s="27"/>
      <c r="CC5" s="31"/>
      <c r="CD5" s="26"/>
      <c r="CE5" s="8" t="s">
        <v>127</v>
      </c>
      <c r="CF5" s="16"/>
      <c r="CG5" s="8" t="s">
        <v>128</v>
      </c>
      <c r="CH5" s="16"/>
      <c r="CI5" s="32"/>
      <c r="CJ5" s="26"/>
      <c r="CK5" s="8" t="s">
        <v>42</v>
      </c>
      <c r="CL5" s="16"/>
      <c r="CM5" s="8" t="s">
        <v>129</v>
      </c>
      <c r="CN5" s="16"/>
      <c r="CO5" s="31"/>
      <c r="CP5" s="26"/>
      <c r="CQ5" s="8" t="s">
        <v>130</v>
      </c>
      <c r="CR5" s="16"/>
      <c r="CS5" s="8" t="s">
        <v>131</v>
      </c>
      <c r="CT5" s="16"/>
      <c r="CU5" s="32"/>
      <c r="CV5" s="26"/>
      <c r="CW5" s="8" t="s">
        <v>132</v>
      </c>
      <c r="CX5" s="16"/>
      <c r="CY5" s="8" t="s">
        <v>133</v>
      </c>
      <c r="CZ5" s="16"/>
      <c r="DA5" s="8" t="s">
        <v>134</v>
      </c>
      <c r="DB5" s="16"/>
      <c r="DC5" s="148" t="s">
        <v>159</v>
      </c>
      <c r="DD5" s="44"/>
      <c r="DE5" s="43" t="s">
        <v>160</v>
      </c>
      <c r="DF5" s="44"/>
      <c r="DG5" s="48"/>
      <c r="DH5" s="49"/>
      <c r="DI5" s="50"/>
      <c r="DJ5" s="49"/>
      <c r="DK5" s="50"/>
      <c r="DL5" s="49"/>
      <c r="DM5" s="43" t="s">
        <v>26</v>
      </c>
      <c r="DN5" s="44"/>
      <c r="DO5" s="51"/>
      <c r="DP5" s="42" t="s">
        <v>54</v>
      </c>
      <c r="DQ5" s="42"/>
      <c r="DR5" s="42"/>
      <c r="DS5" s="43" t="s">
        <v>27</v>
      </c>
      <c r="DT5" s="44"/>
      <c r="DU5" s="45"/>
      <c r="DV5" s="42"/>
      <c r="DW5" s="47"/>
      <c r="DX5" s="42"/>
      <c r="DY5" s="41" t="s">
        <v>161</v>
      </c>
      <c r="DZ5" s="41"/>
      <c r="EA5" s="41"/>
      <c r="EB5" s="41"/>
      <c r="EC5" s="46"/>
      <c r="ED5" s="41"/>
      <c r="EE5" s="42"/>
      <c r="EF5" s="42"/>
      <c r="EG5" s="42"/>
      <c r="EH5" s="42"/>
      <c r="EI5" s="41"/>
      <c r="EJ5" s="41"/>
      <c r="EK5" s="43" t="s">
        <v>28</v>
      </c>
      <c r="EL5" s="44"/>
      <c r="EM5" s="45"/>
      <c r="EN5" s="42"/>
      <c r="EO5" s="41" t="s">
        <v>191</v>
      </c>
      <c r="EP5" s="41"/>
      <c r="EQ5" s="46"/>
      <c r="ER5" s="41"/>
      <c r="ES5" s="42"/>
      <c r="ET5" s="42"/>
      <c r="EU5" s="43" t="s">
        <v>195</v>
      </c>
      <c r="EV5" s="44"/>
      <c r="EW5" s="43" t="s">
        <v>196</v>
      </c>
      <c r="EX5" s="44"/>
      <c r="EY5" s="80"/>
    </row>
    <row r="6" spans="1:155" s="125" customFormat="1" ht="15" customHeight="1">
      <c r="A6" s="138"/>
      <c r="B6" s="139"/>
      <c r="C6" s="139"/>
      <c r="D6" s="139"/>
      <c r="E6" s="126"/>
      <c r="F6" s="94"/>
      <c r="G6" s="126"/>
      <c r="H6" s="94"/>
      <c r="I6" s="126"/>
      <c r="J6" s="94"/>
      <c r="K6" s="201" t="s">
        <v>332</v>
      </c>
      <c r="L6" s="202"/>
      <c r="M6" s="201" t="s">
        <v>61</v>
      </c>
      <c r="N6" s="202"/>
      <c r="O6" s="126"/>
      <c r="P6" s="136"/>
      <c r="Q6" s="126"/>
      <c r="R6" s="94"/>
      <c r="S6" s="201" t="s">
        <v>62</v>
      </c>
      <c r="T6" s="202"/>
      <c r="U6" s="201" t="s">
        <v>63</v>
      </c>
      <c r="V6" s="202"/>
      <c r="W6" s="201" t="s">
        <v>64</v>
      </c>
      <c r="X6" s="202"/>
      <c r="Y6" s="126"/>
      <c r="Z6" s="136"/>
      <c r="AA6" s="126"/>
      <c r="AB6" s="94"/>
      <c r="AC6" s="126"/>
      <c r="AD6" s="94"/>
      <c r="AE6" s="126"/>
      <c r="AF6" s="94"/>
      <c r="AG6" s="201" t="s">
        <v>65</v>
      </c>
      <c r="AH6" s="202"/>
      <c r="AI6" s="201" t="s">
        <v>83</v>
      </c>
      <c r="AJ6" s="202"/>
      <c r="AK6" s="201" t="s">
        <v>84</v>
      </c>
      <c r="AL6" s="202"/>
      <c r="AM6" s="201" t="s">
        <v>85</v>
      </c>
      <c r="AN6" s="202"/>
      <c r="AO6" s="201" t="s">
        <v>86</v>
      </c>
      <c r="AP6" s="202"/>
      <c r="AQ6" s="201" t="s">
        <v>87</v>
      </c>
      <c r="AR6" s="202"/>
      <c r="AS6" s="201" t="s">
        <v>88</v>
      </c>
      <c r="AT6" s="202"/>
      <c r="AU6" s="201" t="s">
        <v>89</v>
      </c>
      <c r="AV6" s="202"/>
      <c r="AW6" s="201" t="s">
        <v>90</v>
      </c>
      <c r="AX6" s="202"/>
      <c r="AY6" s="201" t="s">
        <v>91</v>
      </c>
      <c r="AZ6" s="202"/>
      <c r="BA6" s="201" t="s">
        <v>92</v>
      </c>
      <c r="BB6" s="202"/>
      <c r="BC6" s="201" t="s">
        <v>93</v>
      </c>
      <c r="BD6" s="202"/>
      <c r="BE6" s="201" t="s">
        <v>94</v>
      </c>
      <c r="BF6" s="202"/>
      <c r="BG6" s="201" t="s">
        <v>95</v>
      </c>
      <c r="BH6" s="202"/>
      <c r="BI6" s="201" t="s">
        <v>96</v>
      </c>
      <c r="BJ6" s="202"/>
      <c r="BK6" s="201" t="s">
        <v>97</v>
      </c>
      <c r="BL6" s="202"/>
      <c r="BM6" s="201" t="s">
        <v>98</v>
      </c>
      <c r="BN6" s="202"/>
      <c r="BO6" s="201" t="s">
        <v>99</v>
      </c>
      <c r="BP6" s="202"/>
      <c r="BQ6" s="201" t="s">
        <v>100</v>
      </c>
      <c r="BR6" s="202"/>
      <c r="BS6" s="201" t="s">
        <v>135</v>
      </c>
      <c r="BT6" s="202"/>
      <c r="BU6" s="201" t="s">
        <v>136</v>
      </c>
      <c r="BV6" s="202"/>
      <c r="BW6" s="126"/>
      <c r="BX6" s="94"/>
      <c r="BY6" s="201" t="s">
        <v>137</v>
      </c>
      <c r="BZ6" s="202"/>
      <c r="CA6" s="201" t="s">
        <v>138</v>
      </c>
      <c r="CB6" s="202"/>
      <c r="CC6" s="126"/>
      <c r="CD6" s="94"/>
      <c r="CE6" s="126"/>
      <c r="CF6" s="94"/>
      <c r="CG6" s="140"/>
      <c r="CH6" s="94"/>
      <c r="CI6" s="140"/>
      <c r="CJ6" s="94"/>
      <c r="CK6" s="140"/>
      <c r="CL6" s="94"/>
      <c r="CM6" s="126"/>
      <c r="CN6" s="94"/>
      <c r="CO6" s="126"/>
      <c r="CP6" s="94"/>
      <c r="CQ6" s="126"/>
      <c r="CR6" s="94"/>
      <c r="CS6" s="126"/>
      <c r="CT6" s="94"/>
      <c r="CU6" s="126"/>
      <c r="CV6" s="94"/>
      <c r="CW6" s="126"/>
      <c r="CX6" s="94"/>
      <c r="CY6" s="126"/>
      <c r="CZ6" s="94"/>
      <c r="DA6" s="126"/>
      <c r="DB6" s="94"/>
      <c r="DC6" s="142"/>
      <c r="DD6" s="141"/>
      <c r="DE6" s="142"/>
      <c r="DF6" s="141"/>
      <c r="DG6" s="142"/>
      <c r="DH6" s="141"/>
      <c r="DI6" s="143"/>
      <c r="DJ6" s="141"/>
      <c r="DK6" s="143"/>
      <c r="DL6" s="141"/>
      <c r="DM6" s="142"/>
      <c r="DN6" s="141"/>
      <c r="DO6" s="203" t="s">
        <v>162</v>
      </c>
      <c r="DP6" s="204"/>
      <c r="DQ6" s="203" t="s">
        <v>163</v>
      </c>
      <c r="DR6" s="204"/>
      <c r="DS6" s="143"/>
      <c r="DT6" s="141"/>
      <c r="DU6" s="203" t="s">
        <v>164</v>
      </c>
      <c r="DV6" s="204"/>
      <c r="DW6" s="203" t="s">
        <v>165</v>
      </c>
      <c r="DX6" s="204"/>
      <c r="DY6" s="203" t="s">
        <v>166</v>
      </c>
      <c r="DZ6" s="204"/>
      <c r="EA6" s="203" t="s">
        <v>167</v>
      </c>
      <c r="EB6" s="204"/>
      <c r="EC6" s="203" t="s">
        <v>168</v>
      </c>
      <c r="ED6" s="204"/>
      <c r="EE6" s="203" t="s">
        <v>169</v>
      </c>
      <c r="EF6" s="204"/>
      <c r="EG6" s="203" t="s">
        <v>170</v>
      </c>
      <c r="EH6" s="204"/>
      <c r="EI6" s="203" t="s">
        <v>171</v>
      </c>
      <c r="EJ6" s="204"/>
      <c r="EK6" s="142"/>
      <c r="EL6" s="141"/>
      <c r="EM6" s="203" t="s">
        <v>203</v>
      </c>
      <c r="EN6" s="204"/>
      <c r="EO6" s="203" t="s">
        <v>204</v>
      </c>
      <c r="EP6" s="204"/>
      <c r="EQ6" s="203" t="s">
        <v>205</v>
      </c>
      <c r="ER6" s="204"/>
      <c r="ES6" s="203" t="s">
        <v>206</v>
      </c>
      <c r="ET6" s="204"/>
      <c r="EU6" s="143"/>
      <c r="EV6" s="141"/>
      <c r="EW6" s="142"/>
      <c r="EX6" s="141"/>
      <c r="EY6" s="135"/>
    </row>
    <row r="7" spans="1:155" s="7" customFormat="1" ht="140.25" customHeight="1">
      <c r="A7" s="92" t="s">
        <v>324</v>
      </c>
      <c r="B7" s="109" t="s">
        <v>46</v>
      </c>
      <c r="C7" s="17" t="s">
        <v>47</v>
      </c>
      <c r="D7" s="17" t="s">
        <v>48</v>
      </c>
      <c r="E7" s="181" t="s">
        <v>66</v>
      </c>
      <c r="F7" s="182"/>
      <c r="G7" s="181" t="s">
        <v>67</v>
      </c>
      <c r="H7" s="182"/>
      <c r="I7" s="181" t="s">
        <v>68</v>
      </c>
      <c r="J7" s="182"/>
      <c r="K7" s="181" t="s">
        <v>69</v>
      </c>
      <c r="L7" s="182"/>
      <c r="M7" s="181" t="s">
        <v>70</v>
      </c>
      <c r="N7" s="182"/>
      <c r="O7" s="181" t="s">
        <v>71</v>
      </c>
      <c r="P7" s="182"/>
      <c r="Q7" s="181" t="s">
        <v>72</v>
      </c>
      <c r="R7" s="182"/>
      <c r="S7" s="181" t="s">
        <v>73</v>
      </c>
      <c r="T7" s="182"/>
      <c r="U7" s="181" t="s">
        <v>74</v>
      </c>
      <c r="V7" s="182"/>
      <c r="W7" s="18" t="s">
        <v>75</v>
      </c>
      <c r="X7" s="35" t="s">
        <v>76</v>
      </c>
      <c r="Y7" s="19" t="s">
        <v>77</v>
      </c>
      <c r="Z7" s="20" t="s">
        <v>78</v>
      </c>
      <c r="AA7" s="19" t="s">
        <v>79</v>
      </c>
      <c r="AB7" s="34" t="s">
        <v>80</v>
      </c>
      <c r="AC7" s="181" t="s">
        <v>81</v>
      </c>
      <c r="AD7" s="182"/>
      <c r="AE7" s="181" t="s">
        <v>20</v>
      </c>
      <c r="AF7" s="182"/>
      <c r="AG7" s="183" t="s">
        <v>82</v>
      </c>
      <c r="AH7" s="184"/>
      <c r="AI7" s="181" t="s">
        <v>101</v>
      </c>
      <c r="AJ7" s="182"/>
      <c r="AK7" s="181" t="s">
        <v>102</v>
      </c>
      <c r="AL7" s="182"/>
      <c r="AM7" s="181" t="s">
        <v>103</v>
      </c>
      <c r="AN7" s="182"/>
      <c r="AO7" s="18" t="s">
        <v>104</v>
      </c>
      <c r="AP7" s="21" t="s">
        <v>105</v>
      </c>
      <c r="AQ7" s="18" t="s">
        <v>106</v>
      </c>
      <c r="AR7" s="22"/>
      <c r="AS7" s="18" t="s">
        <v>107</v>
      </c>
      <c r="AT7" s="21" t="s">
        <v>108</v>
      </c>
      <c r="AU7" s="181" t="s">
        <v>109</v>
      </c>
      <c r="AV7" s="182"/>
      <c r="AW7" s="181" t="s">
        <v>110</v>
      </c>
      <c r="AX7" s="182"/>
      <c r="AY7" s="185" t="s">
        <v>111</v>
      </c>
      <c r="AZ7" s="186"/>
      <c r="BA7" s="187" t="s">
        <v>112</v>
      </c>
      <c r="BB7" s="182"/>
      <c r="BC7" s="188" t="s">
        <v>113</v>
      </c>
      <c r="BD7" s="189"/>
      <c r="BE7" s="188" t="s">
        <v>114</v>
      </c>
      <c r="BF7" s="189"/>
      <c r="BG7" s="181" t="s">
        <v>115</v>
      </c>
      <c r="BH7" s="182"/>
      <c r="BI7" s="181" t="s">
        <v>116</v>
      </c>
      <c r="BJ7" s="182"/>
      <c r="BK7" s="188" t="s">
        <v>117</v>
      </c>
      <c r="BL7" s="189"/>
      <c r="BM7" s="188" t="s">
        <v>118</v>
      </c>
      <c r="BN7" s="189"/>
      <c r="BO7" s="188" t="s">
        <v>308</v>
      </c>
      <c r="BP7" s="189"/>
      <c r="BQ7" s="188" t="s">
        <v>119</v>
      </c>
      <c r="BR7" s="189"/>
      <c r="BS7" s="18" t="s">
        <v>139</v>
      </c>
      <c r="BT7" s="34" t="s">
        <v>333</v>
      </c>
      <c r="BU7" s="181" t="s">
        <v>50</v>
      </c>
      <c r="BV7" s="182"/>
      <c r="BW7" s="188" t="s">
        <v>35</v>
      </c>
      <c r="BX7" s="189"/>
      <c r="BY7" s="181" t="s">
        <v>140</v>
      </c>
      <c r="BZ7" s="182"/>
      <c r="CA7" s="33" t="s">
        <v>141</v>
      </c>
      <c r="CB7" s="22" t="s">
        <v>50</v>
      </c>
      <c r="CC7" s="190" t="s">
        <v>326</v>
      </c>
      <c r="CD7" s="191"/>
      <c r="CE7" s="181" t="s">
        <v>142</v>
      </c>
      <c r="CF7" s="182"/>
      <c r="CG7" s="190" t="s">
        <v>327</v>
      </c>
      <c r="CH7" s="191"/>
      <c r="CI7" s="33" t="s">
        <v>309</v>
      </c>
      <c r="CJ7" s="22" t="s">
        <v>310</v>
      </c>
      <c r="CK7" s="181" t="s">
        <v>43</v>
      </c>
      <c r="CL7" s="182"/>
      <c r="CM7" s="33" t="s">
        <v>143</v>
      </c>
      <c r="CN7" s="35" t="s">
        <v>144</v>
      </c>
      <c r="CO7" s="188" t="s">
        <v>145</v>
      </c>
      <c r="CP7" s="189"/>
      <c r="CQ7" s="19" t="s">
        <v>146</v>
      </c>
      <c r="CR7" s="21" t="s">
        <v>147</v>
      </c>
      <c r="CS7" s="18" t="s">
        <v>148</v>
      </c>
      <c r="CT7" s="21" t="s">
        <v>149</v>
      </c>
      <c r="CU7" s="188" t="s">
        <v>150</v>
      </c>
      <c r="CV7" s="189"/>
      <c r="CW7" s="188" t="s">
        <v>151</v>
      </c>
      <c r="CX7" s="189"/>
      <c r="CY7" s="19" t="s">
        <v>152</v>
      </c>
      <c r="CZ7" s="36" t="s">
        <v>153</v>
      </c>
      <c r="DA7" s="181" t="s">
        <v>154</v>
      </c>
      <c r="DB7" s="182"/>
      <c r="DC7" s="194" t="s">
        <v>172</v>
      </c>
      <c r="DD7" s="195"/>
      <c r="DE7" s="52" t="s">
        <v>173</v>
      </c>
      <c r="DF7" s="53" t="s">
        <v>174</v>
      </c>
      <c r="DG7" s="196" t="s">
        <v>175</v>
      </c>
      <c r="DH7" s="195"/>
      <c r="DI7" s="52" t="s">
        <v>176</v>
      </c>
      <c r="DJ7" s="53" t="s">
        <v>174</v>
      </c>
      <c r="DK7" s="196" t="s">
        <v>177</v>
      </c>
      <c r="DL7" s="195"/>
      <c r="DM7" s="197" t="s">
        <v>45</v>
      </c>
      <c r="DN7" s="198"/>
      <c r="DO7" s="52" t="s">
        <v>178</v>
      </c>
      <c r="DP7" s="54" t="s">
        <v>179</v>
      </c>
      <c r="DQ7" s="52" t="s">
        <v>180</v>
      </c>
      <c r="DR7" s="54" t="s">
        <v>174</v>
      </c>
      <c r="DS7" s="52" t="s">
        <v>21</v>
      </c>
      <c r="DT7" s="55" t="s">
        <v>181</v>
      </c>
      <c r="DU7" s="56" t="s">
        <v>182</v>
      </c>
      <c r="DV7" s="55" t="s">
        <v>21</v>
      </c>
      <c r="DW7" s="199" t="s">
        <v>183</v>
      </c>
      <c r="DX7" s="200"/>
      <c r="DY7" s="52" t="s">
        <v>184</v>
      </c>
      <c r="DZ7" s="53" t="s">
        <v>21</v>
      </c>
      <c r="EA7" s="52" t="s">
        <v>185</v>
      </c>
      <c r="EB7" s="57" t="s">
        <v>186</v>
      </c>
      <c r="EC7" s="188" t="s">
        <v>187</v>
      </c>
      <c r="ED7" s="189"/>
      <c r="EE7" s="199" t="s">
        <v>188</v>
      </c>
      <c r="EF7" s="200"/>
      <c r="EG7" s="199" t="s">
        <v>189</v>
      </c>
      <c r="EH7" s="200"/>
      <c r="EI7" s="199" t="s">
        <v>190</v>
      </c>
      <c r="EJ7" s="200"/>
      <c r="EK7" s="199" t="s">
        <v>18</v>
      </c>
      <c r="EL7" s="200"/>
      <c r="EM7" s="196" t="s">
        <v>208</v>
      </c>
      <c r="EN7" s="195"/>
      <c r="EO7" s="196" t="s">
        <v>209</v>
      </c>
      <c r="EP7" s="195"/>
      <c r="EQ7" s="196" t="s">
        <v>210</v>
      </c>
      <c r="ER7" s="195"/>
      <c r="ES7" s="196" t="s">
        <v>211</v>
      </c>
      <c r="ET7" s="195"/>
      <c r="EU7" s="197" t="s">
        <v>44</v>
      </c>
      <c r="EV7" s="198"/>
      <c r="EW7" s="52" t="s">
        <v>212</v>
      </c>
      <c r="EX7" s="53" t="s">
        <v>174</v>
      </c>
      <c r="EY7" s="81" t="s">
        <v>324</v>
      </c>
    </row>
    <row r="8" spans="1:155" s="7" customFormat="1" ht="17.25" customHeight="1">
      <c r="A8" s="82"/>
      <c r="B8" s="110"/>
      <c r="C8" s="23"/>
      <c r="D8" s="23"/>
      <c r="E8" s="24" t="s">
        <v>47</v>
      </c>
      <c r="F8" s="24" t="s">
        <v>48</v>
      </c>
      <c r="G8" s="24" t="s">
        <v>47</v>
      </c>
      <c r="H8" s="24" t="s">
        <v>48</v>
      </c>
      <c r="I8" s="24" t="s">
        <v>47</v>
      </c>
      <c r="J8" s="24" t="s">
        <v>48</v>
      </c>
      <c r="K8" s="24" t="s">
        <v>47</v>
      </c>
      <c r="L8" s="24" t="s">
        <v>48</v>
      </c>
      <c r="M8" s="24" t="s">
        <v>47</v>
      </c>
      <c r="N8" s="24" t="s">
        <v>48</v>
      </c>
      <c r="O8" s="24" t="s">
        <v>47</v>
      </c>
      <c r="P8" s="24" t="s">
        <v>48</v>
      </c>
      <c r="Q8" s="24" t="s">
        <v>47</v>
      </c>
      <c r="R8" s="24" t="s">
        <v>48</v>
      </c>
      <c r="S8" s="24" t="s">
        <v>47</v>
      </c>
      <c r="T8" s="24" t="s">
        <v>48</v>
      </c>
      <c r="U8" s="24" t="s">
        <v>47</v>
      </c>
      <c r="V8" s="24" t="s">
        <v>48</v>
      </c>
      <c r="W8" s="24" t="s">
        <v>47</v>
      </c>
      <c r="X8" s="24" t="s">
        <v>48</v>
      </c>
      <c r="Y8" s="24" t="s">
        <v>47</v>
      </c>
      <c r="Z8" s="24" t="s">
        <v>48</v>
      </c>
      <c r="AA8" s="24" t="s">
        <v>47</v>
      </c>
      <c r="AB8" s="24" t="s">
        <v>48</v>
      </c>
      <c r="AC8" s="24" t="s">
        <v>47</v>
      </c>
      <c r="AD8" s="24" t="s">
        <v>48</v>
      </c>
      <c r="AE8" s="24" t="s">
        <v>47</v>
      </c>
      <c r="AF8" s="24" t="s">
        <v>48</v>
      </c>
      <c r="AG8" s="24" t="s">
        <v>47</v>
      </c>
      <c r="AH8" s="24" t="s">
        <v>48</v>
      </c>
      <c r="AI8" s="24" t="s">
        <v>47</v>
      </c>
      <c r="AJ8" s="24" t="s">
        <v>48</v>
      </c>
      <c r="AK8" s="24" t="s">
        <v>47</v>
      </c>
      <c r="AL8" s="24" t="s">
        <v>48</v>
      </c>
      <c r="AM8" s="24" t="s">
        <v>47</v>
      </c>
      <c r="AN8" s="24" t="s">
        <v>48</v>
      </c>
      <c r="AO8" s="24" t="s">
        <v>47</v>
      </c>
      <c r="AP8" s="24" t="s">
        <v>48</v>
      </c>
      <c r="AQ8" s="24" t="s">
        <v>47</v>
      </c>
      <c r="AR8" s="24" t="s">
        <v>48</v>
      </c>
      <c r="AS8" s="24" t="s">
        <v>47</v>
      </c>
      <c r="AT8" s="24" t="s">
        <v>48</v>
      </c>
      <c r="AU8" s="24" t="s">
        <v>47</v>
      </c>
      <c r="AV8" s="24" t="s">
        <v>48</v>
      </c>
      <c r="AW8" s="24" t="s">
        <v>47</v>
      </c>
      <c r="AX8" s="24" t="s">
        <v>48</v>
      </c>
      <c r="AY8" s="24" t="s">
        <v>47</v>
      </c>
      <c r="AZ8" s="24" t="s">
        <v>48</v>
      </c>
      <c r="BA8" s="37" t="s">
        <v>47</v>
      </c>
      <c r="BB8" s="24" t="s">
        <v>48</v>
      </c>
      <c r="BC8" s="24" t="s">
        <v>47</v>
      </c>
      <c r="BD8" s="24" t="s">
        <v>48</v>
      </c>
      <c r="BE8" s="24" t="s">
        <v>47</v>
      </c>
      <c r="BF8" s="24" t="s">
        <v>48</v>
      </c>
      <c r="BG8" s="24" t="s">
        <v>47</v>
      </c>
      <c r="BH8" s="24" t="s">
        <v>48</v>
      </c>
      <c r="BI8" s="24" t="s">
        <v>47</v>
      </c>
      <c r="BJ8" s="24" t="s">
        <v>48</v>
      </c>
      <c r="BK8" s="24" t="s">
        <v>47</v>
      </c>
      <c r="BL8" s="24" t="s">
        <v>48</v>
      </c>
      <c r="BM8" s="24" t="s">
        <v>47</v>
      </c>
      <c r="BN8" s="24" t="s">
        <v>48</v>
      </c>
      <c r="BO8" s="24" t="s">
        <v>47</v>
      </c>
      <c r="BP8" s="24" t="s">
        <v>48</v>
      </c>
      <c r="BQ8" s="24" t="s">
        <v>47</v>
      </c>
      <c r="BR8" s="24" t="s">
        <v>48</v>
      </c>
      <c r="BS8" s="24" t="s">
        <v>47</v>
      </c>
      <c r="BT8" s="24" t="s">
        <v>48</v>
      </c>
      <c r="BU8" s="24" t="s">
        <v>47</v>
      </c>
      <c r="BV8" s="24" t="s">
        <v>48</v>
      </c>
      <c r="BW8" s="24" t="s">
        <v>47</v>
      </c>
      <c r="BX8" s="24" t="s">
        <v>48</v>
      </c>
      <c r="BY8" s="38" t="s">
        <v>47</v>
      </c>
      <c r="BZ8" s="24" t="s">
        <v>48</v>
      </c>
      <c r="CA8" s="24" t="s">
        <v>47</v>
      </c>
      <c r="CB8" s="24" t="s">
        <v>48</v>
      </c>
      <c r="CC8" s="24" t="s">
        <v>47</v>
      </c>
      <c r="CD8" s="24" t="s">
        <v>48</v>
      </c>
      <c r="CE8" s="24" t="s">
        <v>47</v>
      </c>
      <c r="CF8" s="24" t="s">
        <v>48</v>
      </c>
      <c r="CG8" s="24" t="s">
        <v>47</v>
      </c>
      <c r="CH8" s="24" t="s">
        <v>48</v>
      </c>
      <c r="CI8" s="24" t="s">
        <v>47</v>
      </c>
      <c r="CJ8" s="24" t="s">
        <v>48</v>
      </c>
      <c r="CK8" s="24" t="s">
        <v>47</v>
      </c>
      <c r="CL8" s="24" t="s">
        <v>48</v>
      </c>
      <c r="CM8" s="24" t="s">
        <v>47</v>
      </c>
      <c r="CN8" s="24" t="s">
        <v>48</v>
      </c>
      <c r="CO8" s="24" t="s">
        <v>47</v>
      </c>
      <c r="CP8" s="24" t="s">
        <v>48</v>
      </c>
      <c r="CQ8" s="24" t="s">
        <v>47</v>
      </c>
      <c r="CR8" s="24" t="s">
        <v>48</v>
      </c>
      <c r="CS8" s="24" t="s">
        <v>47</v>
      </c>
      <c r="CT8" s="24" t="s">
        <v>48</v>
      </c>
      <c r="CU8" s="24" t="s">
        <v>47</v>
      </c>
      <c r="CV8" s="24" t="s">
        <v>48</v>
      </c>
      <c r="CW8" s="24" t="s">
        <v>47</v>
      </c>
      <c r="CX8" s="24" t="s">
        <v>48</v>
      </c>
      <c r="CY8" s="24" t="s">
        <v>47</v>
      </c>
      <c r="CZ8" s="24" t="s">
        <v>48</v>
      </c>
      <c r="DA8" s="24" t="s">
        <v>47</v>
      </c>
      <c r="DB8" s="24" t="s">
        <v>48</v>
      </c>
      <c r="DC8" s="106" t="s">
        <v>47</v>
      </c>
      <c r="DD8" s="58" t="s">
        <v>48</v>
      </c>
      <c r="DE8" s="58" t="s">
        <v>47</v>
      </c>
      <c r="DF8" s="58" t="s">
        <v>48</v>
      </c>
      <c r="DG8" s="58" t="s">
        <v>47</v>
      </c>
      <c r="DH8" s="58" t="s">
        <v>48</v>
      </c>
      <c r="DI8" s="58" t="s">
        <v>47</v>
      </c>
      <c r="DJ8" s="58" t="s">
        <v>48</v>
      </c>
      <c r="DK8" s="58" t="s">
        <v>47</v>
      </c>
      <c r="DL8" s="58" t="s">
        <v>48</v>
      </c>
      <c r="DM8" s="58" t="s">
        <v>47</v>
      </c>
      <c r="DN8" s="58" t="s">
        <v>48</v>
      </c>
      <c r="DO8" s="58" t="s">
        <v>47</v>
      </c>
      <c r="DP8" s="58" t="s">
        <v>48</v>
      </c>
      <c r="DQ8" s="58" t="s">
        <v>47</v>
      </c>
      <c r="DR8" s="58" t="s">
        <v>48</v>
      </c>
      <c r="DS8" s="58" t="s">
        <v>47</v>
      </c>
      <c r="DT8" s="58" t="s">
        <v>48</v>
      </c>
      <c r="DU8" s="58" t="s">
        <v>47</v>
      </c>
      <c r="DV8" s="58" t="s">
        <v>48</v>
      </c>
      <c r="DW8" s="58" t="s">
        <v>47</v>
      </c>
      <c r="DX8" s="58" t="s">
        <v>48</v>
      </c>
      <c r="DY8" s="58" t="s">
        <v>47</v>
      </c>
      <c r="DZ8" s="58" t="s">
        <v>48</v>
      </c>
      <c r="EA8" s="59" t="s">
        <v>47</v>
      </c>
      <c r="EB8" s="58" t="s">
        <v>48</v>
      </c>
      <c r="EC8" s="58" t="s">
        <v>47</v>
      </c>
      <c r="ED8" s="58" t="s">
        <v>48</v>
      </c>
      <c r="EE8" s="58" t="s">
        <v>47</v>
      </c>
      <c r="EF8" s="58" t="s">
        <v>48</v>
      </c>
      <c r="EG8" s="58" t="s">
        <v>47</v>
      </c>
      <c r="EH8" s="58" t="s">
        <v>48</v>
      </c>
      <c r="EI8" s="58" t="s">
        <v>47</v>
      </c>
      <c r="EJ8" s="58" t="s">
        <v>48</v>
      </c>
      <c r="EK8" s="58" t="s">
        <v>47</v>
      </c>
      <c r="EL8" s="58" t="s">
        <v>48</v>
      </c>
      <c r="EM8" s="58" t="s">
        <v>47</v>
      </c>
      <c r="EN8" s="58" t="s">
        <v>48</v>
      </c>
      <c r="EO8" s="58" t="s">
        <v>47</v>
      </c>
      <c r="EP8" s="58" t="s">
        <v>48</v>
      </c>
      <c r="EQ8" s="58" t="s">
        <v>47</v>
      </c>
      <c r="ER8" s="58" t="s">
        <v>48</v>
      </c>
      <c r="ES8" s="58" t="s">
        <v>47</v>
      </c>
      <c r="ET8" s="58" t="s">
        <v>48</v>
      </c>
      <c r="EU8" s="58" t="s">
        <v>47</v>
      </c>
      <c r="EV8" s="58" t="s">
        <v>48</v>
      </c>
      <c r="EW8" s="58" t="s">
        <v>47</v>
      </c>
      <c r="EX8" s="58" t="s">
        <v>48</v>
      </c>
      <c r="EY8" s="83"/>
    </row>
    <row r="9" spans="1:155" s="125" customFormat="1" ht="17.25" customHeight="1">
      <c r="A9" s="11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35"/>
    </row>
    <row r="10" spans="1:155" s="125" customFormat="1" ht="17.25" customHeight="1">
      <c r="A10" s="92" t="s">
        <v>1</v>
      </c>
      <c r="B10" s="149">
        <f>C10+D10</f>
        <v>19406</v>
      </c>
      <c r="C10" s="149">
        <f>E10+AC10+CC10+CI10+CO10+CU10+DG10+DI10+DK10+'人22-1 (2)'!B10+'人22-1 (2)'!P10+'人22-1 (2)'!AD10+'人22-1 (2)'!AF10+'人22-1 (2)'!AH10+'人22-1 (2)'!AV10+'人22-1 (2)'!AX10+'人22-1 (2)'!BL10+'人22-1 (2)'!CB10+'人22-1 (2)'!CJ10</f>
        <v>9390</v>
      </c>
      <c r="D10" s="149">
        <f>F10+AD10+CD10+CJ10+CP10+CV10+DH10+DJ10+DL10+'人22-1 (2)'!C10+'人22-1 (2)'!Q10+'人22-1 (2)'!AE10+'人22-1 (2)'!AG10+'人22-1 (2)'!AI10+'人22-1 (2)'!AW10+'人22-1 (2)'!AY10+'人22-1 (2)'!BM10+'人22-1 (2)'!CC10+'人22-1 (2)'!CK10</f>
        <v>10016</v>
      </c>
      <c r="E10" s="149">
        <f>G10+I10+O10+Q10+Y10+AA102+AA10</f>
        <v>165</v>
      </c>
      <c r="F10" s="149">
        <f>H10+J10+P10+R10+Z10+AB102+AB10</f>
        <v>172</v>
      </c>
      <c r="G10" s="149">
        <f>G12+G28</f>
        <v>13</v>
      </c>
      <c r="H10" s="149">
        <f>H12+H28</f>
        <v>16</v>
      </c>
      <c r="I10" s="149">
        <f>K10+M10</f>
        <v>13</v>
      </c>
      <c r="J10" s="149">
        <f>L10+N10</f>
        <v>9</v>
      </c>
      <c r="K10" s="149">
        <f aca="true" t="shared" si="0" ref="K10:P10">K12+K28</f>
        <v>12</v>
      </c>
      <c r="L10" s="149">
        <f t="shared" si="0"/>
        <v>8</v>
      </c>
      <c r="M10" s="149">
        <f t="shared" si="0"/>
        <v>1</v>
      </c>
      <c r="N10" s="149">
        <f t="shared" si="0"/>
        <v>1</v>
      </c>
      <c r="O10" s="149">
        <f t="shared" si="0"/>
        <v>78</v>
      </c>
      <c r="P10" s="149">
        <f t="shared" si="0"/>
        <v>83</v>
      </c>
      <c r="Q10" s="149">
        <f>S10+U10+W10</f>
        <v>9</v>
      </c>
      <c r="R10" s="149">
        <f>T10+V10+X10</f>
        <v>16</v>
      </c>
      <c r="S10" s="149">
        <f aca="true" t="shared" si="1" ref="S10:AB10">S12+S28</f>
        <v>3</v>
      </c>
      <c r="T10" s="149">
        <f t="shared" si="1"/>
        <v>1</v>
      </c>
      <c r="U10" s="149">
        <f t="shared" si="1"/>
        <v>6</v>
      </c>
      <c r="V10" s="149">
        <f t="shared" si="1"/>
        <v>14</v>
      </c>
      <c r="W10" s="149">
        <f t="shared" si="1"/>
        <v>0</v>
      </c>
      <c r="X10" s="149">
        <f t="shared" si="1"/>
        <v>1</v>
      </c>
      <c r="Y10" s="149">
        <f t="shared" si="1"/>
        <v>0</v>
      </c>
      <c r="Z10" s="149">
        <f t="shared" si="1"/>
        <v>0</v>
      </c>
      <c r="AA10" s="149">
        <f t="shared" si="1"/>
        <v>52</v>
      </c>
      <c r="AB10" s="149">
        <f t="shared" si="1"/>
        <v>48</v>
      </c>
      <c r="AC10" s="149">
        <f>AE10+BW10</f>
        <v>2890</v>
      </c>
      <c r="AD10" s="149">
        <f>AF10+BX10</f>
        <v>2210</v>
      </c>
      <c r="AE10" s="149">
        <f>AG10+AI10+AK10+AM10+AO10+AQ10+AS10+AU10+AW10+AY10+BA10+BC10+BE10+BG10+BI10+BK10+BM10+BO10+BQ10+BS10+BU10</f>
        <v>2801</v>
      </c>
      <c r="AF10" s="149">
        <f>AH10+AJ10+AL10+AN10+AP10+AR10+AT10+AV10+AX10+AZ10+BB10+BD10+BF10+BH10+BJ10+BL10+BN10+BP10+BR10+BT10+BV10</f>
        <v>2108</v>
      </c>
      <c r="AG10" s="149">
        <f aca="true" t="shared" si="2" ref="AG10:BV10">AG12+AG28</f>
        <v>73</v>
      </c>
      <c r="AH10" s="149">
        <f t="shared" si="2"/>
        <v>44</v>
      </c>
      <c r="AI10" s="149">
        <f t="shared" si="2"/>
        <v>110</v>
      </c>
      <c r="AJ10" s="149">
        <f t="shared" si="2"/>
        <v>33</v>
      </c>
      <c r="AK10" s="149">
        <f t="shared" si="2"/>
        <v>378</v>
      </c>
      <c r="AL10" s="149">
        <f t="shared" si="2"/>
        <v>213</v>
      </c>
      <c r="AM10" s="149">
        <f t="shared" si="2"/>
        <v>205</v>
      </c>
      <c r="AN10" s="149">
        <f t="shared" si="2"/>
        <v>278</v>
      </c>
      <c r="AO10" s="149">
        <f t="shared" si="2"/>
        <v>133</v>
      </c>
      <c r="AP10" s="149">
        <f t="shared" si="2"/>
        <v>90</v>
      </c>
      <c r="AQ10" s="149">
        <f t="shared" si="2"/>
        <v>244</v>
      </c>
      <c r="AR10" s="149">
        <f t="shared" si="2"/>
        <v>132</v>
      </c>
      <c r="AS10" s="149">
        <f t="shared" si="2"/>
        <v>108</v>
      </c>
      <c r="AT10" s="149">
        <f t="shared" si="2"/>
        <v>101</v>
      </c>
      <c r="AU10" s="149">
        <f t="shared" si="2"/>
        <v>228</v>
      </c>
      <c r="AV10" s="149">
        <f t="shared" si="2"/>
        <v>213</v>
      </c>
      <c r="AW10" s="149">
        <f t="shared" si="2"/>
        <v>6</v>
      </c>
      <c r="AX10" s="149">
        <f t="shared" si="2"/>
        <v>0</v>
      </c>
      <c r="AY10" s="149">
        <f t="shared" si="2"/>
        <v>669</v>
      </c>
      <c r="AZ10" s="149">
        <f t="shared" si="2"/>
        <v>320</v>
      </c>
      <c r="BA10" s="149">
        <f t="shared" si="2"/>
        <v>5</v>
      </c>
      <c r="BB10" s="149">
        <f t="shared" si="2"/>
        <v>14</v>
      </c>
      <c r="BC10" s="149">
        <f t="shared" si="2"/>
        <v>2</v>
      </c>
      <c r="BD10" s="149">
        <f t="shared" si="2"/>
        <v>176</v>
      </c>
      <c r="BE10" s="149">
        <f t="shared" si="2"/>
        <v>0</v>
      </c>
      <c r="BF10" s="149">
        <f t="shared" si="2"/>
        <v>76</v>
      </c>
      <c r="BG10" s="149">
        <f t="shared" si="2"/>
        <v>0</v>
      </c>
      <c r="BH10" s="149">
        <f t="shared" si="2"/>
        <v>47</v>
      </c>
      <c r="BI10" s="149">
        <f t="shared" si="2"/>
        <v>148</v>
      </c>
      <c r="BJ10" s="149">
        <f t="shared" si="2"/>
        <v>0</v>
      </c>
      <c r="BK10" s="149">
        <f t="shared" si="2"/>
        <v>91</v>
      </c>
      <c r="BL10" s="149">
        <f t="shared" si="2"/>
        <v>38</v>
      </c>
      <c r="BM10" s="149">
        <f t="shared" si="2"/>
        <v>24</v>
      </c>
      <c r="BN10" s="149">
        <f t="shared" si="2"/>
        <v>22</v>
      </c>
      <c r="BO10" s="149">
        <f t="shared" si="2"/>
        <v>90</v>
      </c>
      <c r="BP10" s="149">
        <f t="shared" si="2"/>
        <v>76</v>
      </c>
      <c r="BQ10" s="149">
        <f t="shared" si="2"/>
        <v>70</v>
      </c>
      <c r="BR10" s="149">
        <f t="shared" si="2"/>
        <v>38</v>
      </c>
      <c r="BS10" s="149">
        <f t="shared" si="2"/>
        <v>25</v>
      </c>
      <c r="BT10" s="149">
        <f t="shared" si="2"/>
        <v>31</v>
      </c>
      <c r="BU10" s="149">
        <f t="shared" si="2"/>
        <v>192</v>
      </c>
      <c r="BV10" s="149">
        <f t="shared" si="2"/>
        <v>166</v>
      </c>
      <c r="BW10" s="149">
        <f>BY10+CA10</f>
        <v>89</v>
      </c>
      <c r="BX10" s="149">
        <f>BZ10+CB10</f>
        <v>102</v>
      </c>
      <c r="BY10" s="149">
        <f>BY12+BY28</f>
        <v>18</v>
      </c>
      <c r="BZ10" s="149">
        <f>BZ12+BZ28</f>
        <v>18</v>
      </c>
      <c r="CA10" s="149">
        <f>CA12+CA28</f>
        <v>71</v>
      </c>
      <c r="CB10" s="149">
        <f>CB12+CB28</f>
        <v>84</v>
      </c>
      <c r="CC10" s="149">
        <f>CE10+CG10</f>
        <v>34</v>
      </c>
      <c r="CD10" s="149">
        <f>CF10+CH10</f>
        <v>39</v>
      </c>
      <c r="CE10" s="149">
        <f>CE12+CE28</f>
        <v>15</v>
      </c>
      <c r="CF10" s="149">
        <f>CF12+CF28</f>
        <v>19</v>
      </c>
      <c r="CG10" s="149">
        <f>CG12+CG28</f>
        <v>19</v>
      </c>
      <c r="CH10" s="149">
        <f>CH12+CH28</f>
        <v>20</v>
      </c>
      <c r="CI10" s="149">
        <f>CK10+CM10</f>
        <v>124</v>
      </c>
      <c r="CJ10" s="149">
        <f>CL10+CN10</f>
        <v>152</v>
      </c>
      <c r="CK10" s="149">
        <f>CK12+CK28</f>
        <v>87</v>
      </c>
      <c r="CL10" s="149">
        <f>CL12+CL28</f>
        <v>99</v>
      </c>
      <c r="CM10" s="149">
        <f>CM12+CM28</f>
        <v>37</v>
      </c>
      <c r="CN10" s="149">
        <f>CN12+CN28</f>
        <v>53</v>
      </c>
      <c r="CO10" s="149">
        <f>CQ10+CS10</f>
        <v>80</v>
      </c>
      <c r="CP10" s="149">
        <f>CR10+CT10</f>
        <v>193</v>
      </c>
      <c r="CQ10" s="149">
        <f>CQ12+CQ28</f>
        <v>68</v>
      </c>
      <c r="CR10" s="149">
        <f>CR12+CR28</f>
        <v>172</v>
      </c>
      <c r="CS10" s="149">
        <f>CS12+CS28</f>
        <v>12</v>
      </c>
      <c r="CT10" s="149">
        <f>CT12+CT28</f>
        <v>21</v>
      </c>
      <c r="CU10" s="149">
        <f>CW10+CY10+DA10+DC10+DE10</f>
        <v>340</v>
      </c>
      <c r="CV10" s="149">
        <f>CX10+CZ10+DB10+DD10+DF10</f>
        <v>480</v>
      </c>
      <c r="CW10" s="149">
        <f aca="true" t="shared" si="3" ref="CW10:DJ10">CW12+CW28</f>
        <v>1</v>
      </c>
      <c r="CX10" s="149">
        <f t="shared" si="3"/>
        <v>2</v>
      </c>
      <c r="CY10" s="149">
        <f t="shared" si="3"/>
        <v>24</v>
      </c>
      <c r="CZ10" s="149">
        <f t="shared" si="3"/>
        <v>11</v>
      </c>
      <c r="DA10" s="149">
        <f t="shared" si="3"/>
        <v>76</v>
      </c>
      <c r="DB10" s="149">
        <f t="shared" si="3"/>
        <v>94</v>
      </c>
      <c r="DC10" s="149">
        <f t="shared" si="3"/>
        <v>127</v>
      </c>
      <c r="DD10" s="149">
        <f t="shared" si="3"/>
        <v>276</v>
      </c>
      <c r="DE10" s="149">
        <f t="shared" si="3"/>
        <v>112</v>
      </c>
      <c r="DF10" s="149">
        <f t="shared" si="3"/>
        <v>97</v>
      </c>
      <c r="DG10" s="149">
        <f t="shared" si="3"/>
        <v>0</v>
      </c>
      <c r="DH10" s="149">
        <f t="shared" si="3"/>
        <v>0</v>
      </c>
      <c r="DI10" s="149">
        <f t="shared" si="3"/>
        <v>0</v>
      </c>
      <c r="DJ10" s="149">
        <f t="shared" si="3"/>
        <v>0</v>
      </c>
      <c r="DK10" s="149">
        <f>DM10+DS10+EK10+EU10+EW10</f>
        <v>2384</v>
      </c>
      <c r="DL10" s="149">
        <f>DN10+DT10+EL10+EV10+EX10</f>
        <v>2901</v>
      </c>
      <c r="DM10" s="149">
        <f>DO10+DQ10</f>
        <v>80</v>
      </c>
      <c r="DN10" s="149">
        <f>DP10+DR10</f>
        <v>93</v>
      </c>
      <c r="DO10" s="149">
        <f>DO12+DO28</f>
        <v>62</v>
      </c>
      <c r="DP10" s="149">
        <f>DP12+DP28</f>
        <v>70</v>
      </c>
      <c r="DQ10" s="149">
        <f>DQ12+DQ28</f>
        <v>18</v>
      </c>
      <c r="DR10" s="149">
        <f>DR12+DR28</f>
        <v>23</v>
      </c>
      <c r="DS10" s="149">
        <f>DU10+DW10+DY10+EA10+EC10+EE10+EG10+EI10</f>
        <v>1444</v>
      </c>
      <c r="DT10" s="149">
        <f>DV10+DX10+DZ10+EB10+ED10+EF10+EH10+EJ10</f>
        <v>1775</v>
      </c>
      <c r="DU10" s="149">
        <f aca="true" t="shared" si="4" ref="DU10:EJ10">DU12+DU28</f>
        <v>14</v>
      </c>
      <c r="DV10" s="149">
        <f t="shared" si="4"/>
        <v>32</v>
      </c>
      <c r="DW10" s="149">
        <f t="shared" si="4"/>
        <v>143</v>
      </c>
      <c r="DX10" s="149">
        <f t="shared" si="4"/>
        <v>156</v>
      </c>
      <c r="DY10" s="149">
        <f t="shared" si="4"/>
        <v>138</v>
      </c>
      <c r="DZ10" s="149">
        <f t="shared" si="4"/>
        <v>104</v>
      </c>
      <c r="EA10" s="149">
        <f t="shared" si="4"/>
        <v>64</v>
      </c>
      <c r="EB10" s="149">
        <f t="shared" si="4"/>
        <v>134</v>
      </c>
      <c r="EC10" s="149">
        <f t="shared" si="4"/>
        <v>30</v>
      </c>
      <c r="ED10" s="149">
        <f t="shared" si="4"/>
        <v>23</v>
      </c>
      <c r="EE10" s="149">
        <f t="shared" si="4"/>
        <v>107</v>
      </c>
      <c r="EF10" s="149">
        <f t="shared" si="4"/>
        <v>146</v>
      </c>
      <c r="EG10" s="149">
        <f t="shared" si="4"/>
        <v>392</v>
      </c>
      <c r="EH10" s="149">
        <f t="shared" si="4"/>
        <v>737</v>
      </c>
      <c r="EI10" s="149">
        <f t="shared" si="4"/>
        <v>556</v>
      </c>
      <c r="EJ10" s="149">
        <f t="shared" si="4"/>
        <v>443</v>
      </c>
      <c r="EK10" s="149">
        <f>EM10+EO10+EQ10+ES10</f>
        <v>716</v>
      </c>
      <c r="EL10" s="149">
        <f>EN10+EP10+ER10+ET10</f>
        <v>834</v>
      </c>
      <c r="EM10" s="149">
        <f aca="true" t="shared" si="5" ref="EM10:EX10">EM12+EM28</f>
        <v>40</v>
      </c>
      <c r="EN10" s="149">
        <f>EN12+EN28</f>
        <v>79</v>
      </c>
      <c r="EO10" s="149">
        <f t="shared" si="5"/>
        <v>200</v>
      </c>
      <c r="EP10" s="149">
        <f t="shared" si="5"/>
        <v>181</v>
      </c>
      <c r="EQ10" s="149">
        <f t="shared" si="5"/>
        <v>443</v>
      </c>
      <c r="ER10" s="149">
        <f t="shared" si="5"/>
        <v>523</v>
      </c>
      <c r="ES10" s="149">
        <f t="shared" si="5"/>
        <v>33</v>
      </c>
      <c r="ET10" s="149">
        <f t="shared" si="5"/>
        <v>51</v>
      </c>
      <c r="EU10" s="149">
        <f t="shared" si="5"/>
        <v>112</v>
      </c>
      <c r="EV10" s="149">
        <f t="shared" si="5"/>
        <v>135</v>
      </c>
      <c r="EW10" s="149">
        <f t="shared" si="5"/>
        <v>32</v>
      </c>
      <c r="EX10" s="149">
        <f t="shared" si="5"/>
        <v>64</v>
      </c>
      <c r="EY10" s="81" t="s">
        <v>1</v>
      </c>
    </row>
    <row r="11" spans="1:155" s="125" customFormat="1" ht="17.25" customHeight="1">
      <c r="A11" s="91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49"/>
      <c r="BX11" s="149"/>
      <c r="BY11" s="150"/>
      <c r="BZ11" s="150"/>
      <c r="CA11" s="150"/>
      <c r="CB11" s="150"/>
      <c r="CC11" s="149"/>
      <c r="CD11" s="149"/>
      <c r="CE11" s="150"/>
      <c r="CF11" s="150"/>
      <c r="CG11" s="150"/>
      <c r="CH11" s="150"/>
      <c r="CI11" s="149"/>
      <c r="CJ11" s="149"/>
      <c r="CK11" s="150"/>
      <c r="CL11" s="150"/>
      <c r="CM11" s="150"/>
      <c r="CN11" s="150"/>
      <c r="CO11" s="149"/>
      <c r="CP11" s="149"/>
      <c r="CQ11" s="150"/>
      <c r="CR11" s="150"/>
      <c r="CS11" s="150"/>
      <c r="CT11" s="150"/>
      <c r="CU11" s="149"/>
      <c r="CV11" s="149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81"/>
    </row>
    <row r="12" spans="1:155" s="125" customFormat="1" ht="17.25" customHeight="1">
      <c r="A12" s="92" t="s">
        <v>319</v>
      </c>
      <c r="B12" s="149">
        <f>C12+D12</f>
        <v>18323</v>
      </c>
      <c r="C12" s="149">
        <f>E12+AC12+CC12+CI12+CO12+CU12+DG12+DI12+DK12+'人22-1 (2)'!B12+'人22-1 (2)'!P12+'人22-1 (2)'!AD12+'人22-1 (2)'!AF12+'人22-1 (2)'!AH12+'人22-1 (2)'!AV12+'人22-1 (2)'!AX12+'人22-1 (2)'!BL12+'人22-1 (2)'!CB12+'人22-1 (2)'!CJ12</f>
        <v>8873</v>
      </c>
      <c r="D12" s="149">
        <f>F12+AD12+CD12+CJ12+CP12+CV12+DH12+DJ12+DL12+'人22-1 (2)'!C12+'人22-1 (2)'!Q12+'人22-1 (2)'!AE12+'人22-1 (2)'!AG12+'人22-1 (2)'!AI12+'人22-1 (2)'!AW12+'人22-1 (2)'!AY12+'人22-1 (2)'!BM12+'人22-1 (2)'!CC12+'人22-1 (2)'!CK12</f>
        <v>9450</v>
      </c>
      <c r="E12" s="149">
        <f>G12+I12+O12+Q12+Y12+AA104+AA12</f>
        <v>157</v>
      </c>
      <c r="F12" s="149">
        <f>H12+J12+P12+R12+Z12+AB104+AB12</f>
        <v>165</v>
      </c>
      <c r="G12" s="149">
        <f>SUM(G14:G26)</f>
        <v>13</v>
      </c>
      <c r="H12" s="149">
        <f>SUM(H14:H26)</f>
        <v>16</v>
      </c>
      <c r="I12" s="149">
        <f>K12+M12</f>
        <v>12</v>
      </c>
      <c r="J12" s="149">
        <f>L12+N12</f>
        <v>8</v>
      </c>
      <c r="K12" s="149">
        <f aca="true" t="shared" si="6" ref="K12:P12">SUM(K14:K26)</f>
        <v>11</v>
      </c>
      <c r="L12" s="149">
        <f t="shared" si="6"/>
        <v>7</v>
      </c>
      <c r="M12" s="149">
        <f t="shared" si="6"/>
        <v>1</v>
      </c>
      <c r="N12" s="149">
        <f t="shared" si="6"/>
        <v>1</v>
      </c>
      <c r="O12" s="149">
        <f t="shared" si="6"/>
        <v>72</v>
      </c>
      <c r="P12" s="149">
        <f t="shared" si="6"/>
        <v>80</v>
      </c>
      <c r="Q12" s="149">
        <f>S12+U12+W12</f>
        <v>9</v>
      </c>
      <c r="R12" s="149">
        <f>T12+V12+X12</f>
        <v>16</v>
      </c>
      <c r="S12" s="149">
        <f aca="true" t="shared" si="7" ref="S12:AB12">SUM(S14:S26)</f>
        <v>3</v>
      </c>
      <c r="T12" s="149">
        <f t="shared" si="7"/>
        <v>1</v>
      </c>
      <c r="U12" s="149">
        <f t="shared" si="7"/>
        <v>6</v>
      </c>
      <c r="V12" s="149">
        <f t="shared" si="7"/>
        <v>14</v>
      </c>
      <c r="W12" s="149">
        <f t="shared" si="7"/>
        <v>0</v>
      </c>
      <c r="X12" s="149">
        <f t="shared" si="7"/>
        <v>1</v>
      </c>
      <c r="Y12" s="149">
        <f t="shared" si="7"/>
        <v>0</v>
      </c>
      <c r="Z12" s="149">
        <f t="shared" si="7"/>
        <v>0</v>
      </c>
      <c r="AA12" s="149">
        <f t="shared" si="7"/>
        <v>51</v>
      </c>
      <c r="AB12" s="149">
        <f t="shared" si="7"/>
        <v>45</v>
      </c>
      <c r="AC12" s="149">
        <f>AE12+BW12</f>
        <v>2762</v>
      </c>
      <c r="AD12" s="149">
        <f>AF12+BX12</f>
        <v>2113</v>
      </c>
      <c r="AE12" s="149">
        <f>AG12+AI12+AK12+AM12+AO12+AQ12+AS12+AU12+AW12+AY12+BA12+BC12+BE12+BG12+BI12+BK12+BM12+BO12+BQ12+BS12+BU12</f>
        <v>2678</v>
      </c>
      <c r="AF12" s="149">
        <f>AH12+AJ12+AL12+AN12+AP12+AR12+AT12+AV12+AX12+AZ12+BB12+BD12+BF12+BH12+BJ12+BL12+BN12+BP12+BR12+BT12+BV12</f>
        <v>2012</v>
      </c>
      <c r="AG12" s="149">
        <f aca="true" t="shared" si="8" ref="AG12:BV12">SUM(AG14:AG26)</f>
        <v>71</v>
      </c>
      <c r="AH12" s="149">
        <f t="shared" si="8"/>
        <v>43</v>
      </c>
      <c r="AI12" s="149">
        <f t="shared" si="8"/>
        <v>108</v>
      </c>
      <c r="AJ12" s="149">
        <f t="shared" si="8"/>
        <v>32</v>
      </c>
      <c r="AK12" s="149">
        <f t="shared" si="8"/>
        <v>361</v>
      </c>
      <c r="AL12" s="149">
        <f t="shared" si="8"/>
        <v>206</v>
      </c>
      <c r="AM12" s="149">
        <f t="shared" si="8"/>
        <v>200</v>
      </c>
      <c r="AN12" s="149">
        <f t="shared" si="8"/>
        <v>260</v>
      </c>
      <c r="AO12" s="149">
        <f t="shared" si="8"/>
        <v>126</v>
      </c>
      <c r="AP12" s="149">
        <f t="shared" si="8"/>
        <v>88</v>
      </c>
      <c r="AQ12" s="149">
        <f t="shared" si="8"/>
        <v>232</v>
      </c>
      <c r="AR12" s="149">
        <f t="shared" si="8"/>
        <v>125</v>
      </c>
      <c r="AS12" s="149">
        <f t="shared" si="8"/>
        <v>103</v>
      </c>
      <c r="AT12" s="149">
        <f t="shared" si="8"/>
        <v>93</v>
      </c>
      <c r="AU12" s="149">
        <f t="shared" si="8"/>
        <v>220</v>
      </c>
      <c r="AV12" s="149">
        <f t="shared" si="8"/>
        <v>202</v>
      </c>
      <c r="AW12" s="149">
        <f t="shared" si="8"/>
        <v>6</v>
      </c>
      <c r="AX12" s="149">
        <f t="shared" si="8"/>
        <v>0</v>
      </c>
      <c r="AY12" s="149">
        <f t="shared" si="8"/>
        <v>634</v>
      </c>
      <c r="AZ12" s="149">
        <f t="shared" si="8"/>
        <v>308</v>
      </c>
      <c r="BA12" s="149">
        <f t="shared" si="8"/>
        <v>4</v>
      </c>
      <c r="BB12" s="149">
        <f t="shared" si="8"/>
        <v>14</v>
      </c>
      <c r="BC12" s="149">
        <f t="shared" si="8"/>
        <v>2</v>
      </c>
      <c r="BD12" s="149">
        <f t="shared" si="8"/>
        <v>170</v>
      </c>
      <c r="BE12" s="149">
        <f t="shared" si="8"/>
        <v>0</v>
      </c>
      <c r="BF12" s="149">
        <f t="shared" si="8"/>
        <v>75</v>
      </c>
      <c r="BG12" s="149">
        <f t="shared" si="8"/>
        <v>0</v>
      </c>
      <c r="BH12" s="149">
        <f t="shared" si="8"/>
        <v>45</v>
      </c>
      <c r="BI12" s="149">
        <f t="shared" si="8"/>
        <v>144</v>
      </c>
      <c r="BJ12" s="149">
        <f t="shared" si="8"/>
        <v>0</v>
      </c>
      <c r="BK12" s="149">
        <f t="shared" si="8"/>
        <v>86</v>
      </c>
      <c r="BL12" s="149">
        <f t="shared" si="8"/>
        <v>37</v>
      </c>
      <c r="BM12" s="149">
        <f t="shared" si="8"/>
        <v>23</v>
      </c>
      <c r="BN12" s="149">
        <f t="shared" si="8"/>
        <v>21</v>
      </c>
      <c r="BO12" s="149">
        <f t="shared" si="8"/>
        <v>89</v>
      </c>
      <c r="BP12" s="149">
        <f t="shared" si="8"/>
        <v>73</v>
      </c>
      <c r="BQ12" s="149">
        <f t="shared" si="8"/>
        <v>68</v>
      </c>
      <c r="BR12" s="149">
        <f t="shared" si="8"/>
        <v>35</v>
      </c>
      <c r="BS12" s="149">
        <f t="shared" si="8"/>
        <v>22</v>
      </c>
      <c r="BT12" s="149">
        <f t="shared" si="8"/>
        <v>26</v>
      </c>
      <c r="BU12" s="149">
        <f t="shared" si="8"/>
        <v>179</v>
      </c>
      <c r="BV12" s="149">
        <f t="shared" si="8"/>
        <v>159</v>
      </c>
      <c r="BW12" s="149">
        <f>BY12+CA12</f>
        <v>84</v>
      </c>
      <c r="BX12" s="149">
        <f>BZ12+CB12</f>
        <v>101</v>
      </c>
      <c r="BY12" s="149">
        <f>SUM(BY14:BY26)</f>
        <v>18</v>
      </c>
      <c r="BZ12" s="149">
        <f>SUM(BZ14:BZ26)</f>
        <v>18</v>
      </c>
      <c r="CA12" s="149">
        <f>SUM(CA14:CA26)</f>
        <v>66</v>
      </c>
      <c r="CB12" s="149">
        <f>SUM(CB14:CB26)</f>
        <v>83</v>
      </c>
      <c r="CC12" s="149">
        <f>CE12+CG12</f>
        <v>30</v>
      </c>
      <c r="CD12" s="149">
        <f>CF12+CH12</f>
        <v>39</v>
      </c>
      <c r="CE12" s="149">
        <f>SUM(CE14:CE26)</f>
        <v>14</v>
      </c>
      <c r="CF12" s="149">
        <f>SUM(CF14:CF26)</f>
        <v>19</v>
      </c>
      <c r="CG12" s="149">
        <f>SUM(CG14:CG26)</f>
        <v>16</v>
      </c>
      <c r="CH12" s="149">
        <f>SUM(CH14:CH26)</f>
        <v>20</v>
      </c>
      <c r="CI12" s="149">
        <f>CK12+CM12</f>
        <v>121</v>
      </c>
      <c r="CJ12" s="149">
        <f>CL12+CN12</f>
        <v>144</v>
      </c>
      <c r="CK12" s="149">
        <f>SUM(CK14:CK26)</f>
        <v>85</v>
      </c>
      <c r="CL12" s="149">
        <f>SUM(CL14:CL26)</f>
        <v>94</v>
      </c>
      <c r="CM12" s="149">
        <f>SUM(CM14:CM26)</f>
        <v>36</v>
      </c>
      <c r="CN12" s="149">
        <f>SUM(CN14:CN26)</f>
        <v>50</v>
      </c>
      <c r="CO12" s="149">
        <f>CQ12+CS12</f>
        <v>73</v>
      </c>
      <c r="CP12" s="149">
        <f>CR12+CT12</f>
        <v>178</v>
      </c>
      <c r="CQ12" s="149">
        <f>SUM(CQ14:CQ26)</f>
        <v>63</v>
      </c>
      <c r="CR12" s="149">
        <f>SUM(CR14:CR26)</f>
        <v>158</v>
      </c>
      <c r="CS12" s="149">
        <f>SUM(CS14:CS26)</f>
        <v>10</v>
      </c>
      <c r="CT12" s="149">
        <f>SUM(CT14:CT26)</f>
        <v>20</v>
      </c>
      <c r="CU12" s="149">
        <f>CW12+CY12+DA12+DC12+DE12</f>
        <v>321</v>
      </c>
      <c r="CV12" s="149">
        <f>CX12+CZ12+DB12+DD12+DF12</f>
        <v>456</v>
      </c>
      <c r="CW12" s="149">
        <f aca="true" t="shared" si="9" ref="CW12:DJ12">SUM(CW14:CW26)</f>
        <v>1</v>
      </c>
      <c r="CX12" s="149">
        <f t="shared" si="9"/>
        <v>2</v>
      </c>
      <c r="CY12" s="149">
        <f t="shared" si="9"/>
        <v>24</v>
      </c>
      <c r="CZ12" s="149">
        <f t="shared" si="9"/>
        <v>9</v>
      </c>
      <c r="DA12" s="149">
        <f t="shared" si="9"/>
        <v>74</v>
      </c>
      <c r="DB12" s="149">
        <f t="shared" si="9"/>
        <v>88</v>
      </c>
      <c r="DC12" s="149">
        <f t="shared" si="9"/>
        <v>117</v>
      </c>
      <c r="DD12" s="149">
        <f t="shared" si="9"/>
        <v>264</v>
      </c>
      <c r="DE12" s="149">
        <f t="shared" si="9"/>
        <v>105</v>
      </c>
      <c r="DF12" s="149">
        <f t="shared" si="9"/>
        <v>93</v>
      </c>
      <c r="DG12" s="149">
        <f t="shared" si="9"/>
        <v>0</v>
      </c>
      <c r="DH12" s="149">
        <f t="shared" si="9"/>
        <v>0</v>
      </c>
      <c r="DI12" s="149">
        <f t="shared" si="9"/>
        <v>0</v>
      </c>
      <c r="DJ12" s="149">
        <f t="shared" si="9"/>
        <v>0</v>
      </c>
      <c r="DK12" s="149">
        <f>DM12+DS12+EK12+EU12+EW12</f>
        <v>2237</v>
      </c>
      <c r="DL12" s="149">
        <f>DN12+DT12+EL12+EV12+EX12</f>
        <v>2698</v>
      </c>
      <c r="DM12" s="149">
        <f>DO12+DQ12</f>
        <v>76</v>
      </c>
      <c r="DN12" s="149">
        <f>DP12+DR12</f>
        <v>90</v>
      </c>
      <c r="DO12" s="149">
        <f>SUM(DO14:DO26)</f>
        <v>59</v>
      </c>
      <c r="DP12" s="149">
        <f>SUM(DP14:DP26)</f>
        <v>69</v>
      </c>
      <c r="DQ12" s="149">
        <f>SUM(DQ14:DQ26)</f>
        <v>17</v>
      </c>
      <c r="DR12" s="149">
        <f>SUM(DR14:DR26)</f>
        <v>21</v>
      </c>
      <c r="DS12" s="149">
        <f>DU12+DW12+DY12+EA12+EC12+EE12+EG12+EI12</f>
        <v>1363</v>
      </c>
      <c r="DT12" s="149">
        <f>DV12+DX12+DZ12+EB12+ED12+EF12+EH12+EJ12</f>
        <v>1645</v>
      </c>
      <c r="DU12" s="149">
        <f aca="true" t="shared" si="10" ref="DU12:EJ12">SUM(DU14:DU26)</f>
        <v>12</v>
      </c>
      <c r="DV12" s="149">
        <f t="shared" si="10"/>
        <v>27</v>
      </c>
      <c r="DW12" s="149">
        <f t="shared" si="10"/>
        <v>140</v>
      </c>
      <c r="DX12" s="149">
        <f t="shared" si="10"/>
        <v>140</v>
      </c>
      <c r="DY12" s="149">
        <f t="shared" si="10"/>
        <v>134</v>
      </c>
      <c r="DZ12" s="149">
        <f t="shared" si="10"/>
        <v>96</v>
      </c>
      <c r="EA12" s="149">
        <f t="shared" si="10"/>
        <v>58</v>
      </c>
      <c r="EB12" s="149">
        <f t="shared" si="10"/>
        <v>129</v>
      </c>
      <c r="EC12" s="149">
        <f t="shared" si="10"/>
        <v>28</v>
      </c>
      <c r="ED12" s="149">
        <f t="shared" si="10"/>
        <v>23</v>
      </c>
      <c r="EE12" s="149">
        <f t="shared" si="10"/>
        <v>99</v>
      </c>
      <c r="EF12" s="149">
        <f t="shared" si="10"/>
        <v>126</v>
      </c>
      <c r="EG12" s="149">
        <f t="shared" si="10"/>
        <v>361</v>
      </c>
      <c r="EH12" s="149">
        <f t="shared" si="10"/>
        <v>682</v>
      </c>
      <c r="EI12" s="149">
        <f t="shared" si="10"/>
        <v>531</v>
      </c>
      <c r="EJ12" s="149">
        <f t="shared" si="10"/>
        <v>422</v>
      </c>
      <c r="EK12" s="149">
        <f>EM12+EO12+EQ12+ES12</f>
        <v>665</v>
      </c>
      <c r="EL12" s="149">
        <f>EN12+EP12+ER12+ET12</f>
        <v>775</v>
      </c>
      <c r="EM12" s="149">
        <f aca="true" t="shared" si="11" ref="EM12:EX12">SUM(EM14:EM26)</f>
        <v>39</v>
      </c>
      <c r="EN12" s="149">
        <f>SUM(EN14:EN26)</f>
        <v>74</v>
      </c>
      <c r="EO12" s="149">
        <f t="shared" si="11"/>
        <v>186</v>
      </c>
      <c r="EP12" s="149">
        <f t="shared" si="11"/>
        <v>172</v>
      </c>
      <c r="EQ12" s="149">
        <f t="shared" si="11"/>
        <v>411</v>
      </c>
      <c r="ER12" s="149">
        <f t="shared" si="11"/>
        <v>479</v>
      </c>
      <c r="ES12" s="149">
        <f t="shared" si="11"/>
        <v>29</v>
      </c>
      <c r="ET12" s="149">
        <f t="shared" si="11"/>
        <v>50</v>
      </c>
      <c r="EU12" s="149">
        <f t="shared" si="11"/>
        <v>103</v>
      </c>
      <c r="EV12" s="149">
        <f t="shared" si="11"/>
        <v>128</v>
      </c>
      <c r="EW12" s="149">
        <f t="shared" si="11"/>
        <v>30</v>
      </c>
      <c r="EX12" s="149">
        <f t="shared" si="11"/>
        <v>60</v>
      </c>
      <c r="EY12" s="81" t="s">
        <v>319</v>
      </c>
    </row>
    <row r="13" spans="1:155" s="125" customFormat="1" ht="17.25" customHeight="1">
      <c r="A13" s="91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81"/>
    </row>
    <row r="14" spans="1:155" s="125" customFormat="1" ht="17.25" customHeight="1">
      <c r="A14" s="92" t="s">
        <v>2</v>
      </c>
      <c r="B14" s="149">
        <f>C14+D14</f>
        <v>3774</v>
      </c>
      <c r="C14" s="149">
        <f>E14+AC14+CC14+CI14+CO14+CU14+DG14+DI14+DK14+'人22-1 (2)'!B14+'人22-1 (2)'!P14+'人22-1 (2)'!AD14+'人22-1 (2)'!AF14+'人22-1 (2)'!AH14+'人22-1 (2)'!AV14+'人22-1 (2)'!AX14+'人22-1 (2)'!BL14+'人22-1 (2)'!CB14+'人22-1 (2)'!CJ14</f>
        <v>1821</v>
      </c>
      <c r="D14" s="149">
        <f>F14+AD14+CD14+CJ14+CP14+CV14+DH14+DJ14+DL14+'人22-1 (2)'!C14+'人22-1 (2)'!Q14+'人22-1 (2)'!AE14+'人22-1 (2)'!AG14+'人22-1 (2)'!AI14+'人22-1 (2)'!AW14+'人22-1 (2)'!AY14+'人22-1 (2)'!BM14+'人22-1 (2)'!CC14+'人22-1 (2)'!CK14</f>
        <v>1953</v>
      </c>
      <c r="E14" s="149">
        <f aca="true" t="shared" si="12" ref="E14:E26">G14+I14+O14+Q14+Y14+AA106+AA14</f>
        <v>26</v>
      </c>
      <c r="F14" s="149">
        <f aca="true" t="shared" si="13" ref="F14:F26">H14+J14+P14+R14+Z14+AB106+AB14</f>
        <v>34</v>
      </c>
      <c r="G14" s="149">
        <v>2</v>
      </c>
      <c r="H14" s="149">
        <v>2</v>
      </c>
      <c r="I14" s="149">
        <f>K14+M14</f>
        <v>2</v>
      </c>
      <c r="J14" s="149">
        <f>L14+N14</f>
        <v>3</v>
      </c>
      <c r="K14" s="149">
        <v>2</v>
      </c>
      <c r="L14" s="149">
        <v>3</v>
      </c>
      <c r="M14" s="149">
        <v>0</v>
      </c>
      <c r="N14" s="149">
        <v>0</v>
      </c>
      <c r="O14" s="149">
        <v>11</v>
      </c>
      <c r="P14" s="149">
        <v>17</v>
      </c>
      <c r="Q14" s="149">
        <f>S14+U14+W14</f>
        <v>1</v>
      </c>
      <c r="R14" s="149">
        <f>T14+V14+X14</f>
        <v>2</v>
      </c>
      <c r="S14" s="149">
        <v>1</v>
      </c>
      <c r="T14" s="149">
        <v>0</v>
      </c>
      <c r="U14" s="149">
        <v>0</v>
      </c>
      <c r="V14" s="149">
        <v>2</v>
      </c>
      <c r="W14" s="149">
        <v>0</v>
      </c>
      <c r="X14" s="149">
        <v>0</v>
      </c>
      <c r="Y14" s="149">
        <v>0</v>
      </c>
      <c r="Z14" s="149">
        <v>0</v>
      </c>
      <c r="AA14" s="149">
        <v>10</v>
      </c>
      <c r="AB14" s="149">
        <v>10</v>
      </c>
      <c r="AC14" s="149">
        <f>AE14+BW14</f>
        <v>573</v>
      </c>
      <c r="AD14" s="149">
        <f>AF14+BX14</f>
        <v>470</v>
      </c>
      <c r="AE14" s="149">
        <f>AG14+AI14+AK14+AM14+AO14+AQ14+AS14+AU14+AW14+AY14+BA14+BC14+BE14+BG14+BI14+BK14+BM14+BO14+BQ14+BS14+BU14</f>
        <v>554</v>
      </c>
      <c r="AF14" s="149">
        <f>AH14+AJ14+AL14+AN14+AP14+AR14+AT14+AV14+AX14+AZ14+BB14+BD14+BF14+BH14+BJ14+BL14+BN14+BP14+BR14+BT14+BV14</f>
        <v>450</v>
      </c>
      <c r="AG14" s="149">
        <v>12</v>
      </c>
      <c r="AH14" s="149">
        <v>16</v>
      </c>
      <c r="AI14" s="149">
        <v>27</v>
      </c>
      <c r="AJ14" s="149">
        <v>9</v>
      </c>
      <c r="AK14" s="149">
        <v>65</v>
      </c>
      <c r="AL14" s="149">
        <v>36</v>
      </c>
      <c r="AM14" s="149">
        <v>51</v>
      </c>
      <c r="AN14" s="149">
        <v>58</v>
      </c>
      <c r="AO14" s="149">
        <v>24</v>
      </c>
      <c r="AP14" s="149">
        <v>24</v>
      </c>
      <c r="AQ14" s="149">
        <v>42</v>
      </c>
      <c r="AR14" s="149">
        <v>23</v>
      </c>
      <c r="AS14" s="149">
        <v>18</v>
      </c>
      <c r="AT14" s="149">
        <v>20</v>
      </c>
      <c r="AU14" s="149">
        <v>37</v>
      </c>
      <c r="AV14" s="149">
        <v>43</v>
      </c>
      <c r="AW14" s="149">
        <v>4</v>
      </c>
      <c r="AX14" s="149">
        <v>0</v>
      </c>
      <c r="AY14" s="149">
        <v>144</v>
      </c>
      <c r="AZ14" s="149">
        <v>65</v>
      </c>
      <c r="BA14" s="149">
        <v>2</v>
      </c>
      <c r="BB14" s="149">
        <v>4</v>
      </c>
      <c r="BC14" s="149">
        <v>2</v>
      </c>
      <c r="BD14" s="149">
        <v>39</v>
      </c>
      <c r="BE14" s="149">
        <v>0</v>
      </c>
      <c r="BF14" s="149">
        <v>19</v>
      </c>
      <c r="BG14" s="149">
        <v>0</v>
      </c>
      <c r="BH14" s="149">
        <v>10</v>
      </c>
      <c r="BI14" s="149">
        <v>31</v>
      </c>
      <c r="BJ14" s="149">
        <v>0</v>
      </c>
      <c r="BK14" s="149">
        <v>15</v>
      </c>
      <c r="BL14" s="149">
        <v>14</v>
      </c>
      <c r="BM14" s="149">
        <v>8</v>
      </c>
      <c r="BN14" s="149">
        <v>2</v>
      </c>
      <c r="BO14" s="149">
        <v>9</v>
      </c>
      <c r="BP14" s="149">
        <v>20</v>
      </c>
      <c r="BQ14" s="149">
        <v>19</v>
      </c>
      <c r="BR14" s="149">
        <v>8</v>
      </c>
      <c r="BS14" s="149">
        <v>4</v>
      </c>
      <c r="BT14" s="149">
        <v>3</v>
      </c>
      <c r="BU14" s="149">
        <v>40</v>
      </c>
      <c r="BV14" s="149">
        <v>37</v>
      </c>
      <c r="BW14" s="149">
        <f>BY14+CA14</f>
        <v>19</v>
      </c>
      <c r="BX14" s="149">
        <f>BZ14+CB14</f>
        <v>20</v>
      </c>
      <c r="BY14" s="149">
        <v>5</v>
      </c>
      <c r="BZ14" s="149">
        <v>3</v>
      </c>
      <c r="CA14" s="149">
        <v>14</v>
      </c>
      <c r="CB14" s="149">
        <v>17</v>
      </c>
      <c r="CC14" s="149">
        <f>CE14+CG14</f>
        <v>3</v>
      </c>
      <c r="CD14" s="149">
        <f>CF14+CH14</f>
        <v>6</v>
      </c>
      <c r="CE14" s="149">
        <v>1</v>
      </c>
      <c r="CF14" s="149">
        <v>4</v>
      </c>
      <c r="CG14" s="149">
        <v>2</v>
      </c>
      <c r="CH14" s="149">
        <v>2</v>
      </c>
      <c r="CI14" s="149">
        <f>CK14+CM14</f>
        <v>28</v>
      </c>
      <c r="CJ14" s="149">
        <f>CL14+CN14</f>
        <v>30</v>
      </c>
      <c r="CK14" s="149">
        <v>22</v>
      </c>
      <c r="CL14" s="149">
        <v>14</v>
      </c>
      <c r="CM14" s="149">
        <v>6</v>
      </c>
      <c r="CN14" s="149">
        <v>16</v>
      </c>
      <c r="CO14" s="149">
        <f>CQ14+CS14</f>
        <v>17</v>
      </c>
      <c r="CP14" s="149">
        <f>CR14+CT14</f>
        <v>23</v>
      </c>
      <c r="CQ14" s="149">
        <v>16</v>
      </c>
      <c r="CR14" s="149">
        <v>21</v>
      </c>
      <c r="CS14" s="149">
        <v>1</v>
      </c>
      <c r="CT14" s="149">
        <v>2</v>
      </c>
      <c r="CU14" s="149">
        <f>CW14+CY14+DA14+DC14+DE14</f>
        <v>65</v>
      </c>
      <c r="CV14" s="149">
        <f>CX14+CZ14+DB14+DD14+DF14</f>
        <v>80</v>
      </c>
      <c r="CW14" s="149">
        <v>0</v>
      </c>
      <c r="CX14" s="149">
        <v>0</v>
      </c>
      <c r="CY14" s="149">
        <v>5</v>
      </c>
      <c r="CZ14" s="149">
        <v>2</v>
      </c>
      <c r="DA14" s="149">
        <v>24</v>
      </c>
      <c r="DB14" s="149">
        <v>16</v>
      </c>
      <c r="DC14" s="149">
        <v>20</v>
      </c>
      <c r="DD14" s="149">
        <v>40</v>
      </c>
      <c r="DE14" s="149">
        <v>16</v>
      </c>
      <c r="DF14" s="149">
        <v>22</v>
      </c>
      <c r="DG14" s="149">
        <v>0</v>
      </c>
      <c r="DH14" s="149">
        <v>0</v>
      </c>
      <c r="DI14" s="149">
        <v>0</v>
      </c>
      <c r="DJ14" s="149">
        <v>0</v>
      </c>
      <c r="DK14" s="149">
        <f>DM14+DS14+EK14+EU14+EW14</f>
        <v>472</v>
      </c>
      <c r="DL14" s="149">
        <f>DN14+DT14+EL14+EV14+EX14</f>
        <v>572</v>
      </c>
      <c r="DM14" s="149">
        <f>DO14+DQ14</f>
        <v>11</v>
      </c>
      <c r="DN14" s="149">
        <f>DP14+DR14</f>
        <v>16</v>
      </c>
      <c r="DO14" s="149">
        <v>5</v>
      </c>
      <c r="DP14" s="149">
        <v>12</v>
      </c>
      <c r="DQ14" s="149">
        <v>6</v>
      </c>
      <c r="DR14" s="149">
        <v>4</v>
      </c>
      <c r="DS14" s="149">
        <f>DU14+DW14+DY14+EA14+EC14+EE14+EG14+EI14</f>
        <v>298</v>
      </c>
      <c r="DT14" s="149">
        <f>DV14+DX14+DZ14+EB14+ED14+EF14+EH14+EJ14</f>
        <v>357</v>
      </c>
      <c r="DU14" s="149">
        <v>4</v>
      </c>
      <c r="DV14" s="149">
        <v>9</v>
      </c>
      <c r="DW14" s="149">
        <v>32</v>
      </c>
      <c r="DX14" s="149">
        <v>31</v>
      </c>
      <c r="DY14" s="149">
        <v>32</v>
      </c>
      <c r="DZ14" s="149">
        <v>23</v>
      </c>
      <c r="EA14" s="149">
        <v>12</v>
      </c>
      <c r="EB14" s="149">
        <v>24</v>
      </c>
      <c r="EC14" s="149">
        <v>8</v>
      </c>
      <c r="ED14" s="149">
        <v>7</v>
      </c>
      <c r="EE14" s="149">
        <v>22</v>
      </c>
      <c r="EF14" s="149">
        <v>23</v>
      </c>
      <c r="EG14" s="149">
        <v>81</v>
      </c>
      <c r="EH14" s="149">
        <v>139</v>
      </c>
      <c r="EI14" s="149">
        <v>107</v>
      </c>
      <c r="EJ14" s="149">
        <v>101</v>
      </c>
      <c r="EK14" s="149">
        <f>EM14+EO14+EQ14+ES14</f>
        <v>133</v>
      </c>
      <c r="EL14" s="149">
        <f>EN14+EP14+ER14+ET14</f>
        <v>150</v>
      </c>
      <c r="EM14" s="149">
        <v>11</v>
      </c>
      <c r="EN14" s="149">
        <v>11</v>
      </c>
      <c r="EO14" s="149">
        <v>37</v>
      </c>
      <c r="EP14" s="149">
        <v>36</v>
      </c>
      <c r="EQ14" s="149">
        <v>83</v>
      </c>
      <c r="ER14" s="149">
        <v>96</v>
      </c>
      <c r="ES14" s="149">
        <v>2</v>
      </c>
      <c r="ET14" s="149">
        <v>7</v>
      </c>
      <c r="EU14" s="149">
        <v>25</v>
      </c>
      <c r="EV14" s="149">
        <v>27</v>
      </c>
      <c r="EW14" s="149">
        <v>5</v>
      </c>
      <c r="EX14" s="149">
        <v>22</v>
      </c>
      <c r="EY14" s="81" t="s">
        <v>2</v>
      </c>
    </row>
    <row r="15" spans="1:155" s="125" customFormat="1" ht="17.25" customHeight="1">
      <c r="A15" s="92" t="s">
        <v>3</v>
      </c>
      <c r="B15" s="149">
        <f aca="true" t="shared" si="14" ref="B15:B35">C15+D15</f>
        <v>2184</v>
      </c>
      <c r="C15" s="149">
        <f>E15+AC15+CC15+CI15+CO15+CU15+DG15+DI15+DK15+'人22-1 (2)'!B15+'人22-1 (2)'!P15+'人22-1 (2)'!AD15+'人22-1 (2)'!AF15+'人22-1 (2)'!AH15+'人22-1 (2)'!AV15+'人22-1 (2)'!AX15+'人22-1 (2)'!BL15+'人22-1 (2)'!CB15+'人22-1 (2)'!CJ15</f>
        <v>997</v>
      </c>
      <c r="D15" s="149">
        <f>F15+AD15+CD15+CJ15+CP15+CV15+DH15+DJ15+DL15+'人22-1 (2)'!C15+'人22-1 (2)'!Q15+'人22-1 (2)'!AE15+'人22-1 (2)'!AG15+'人22-1 (2)'!AI15+'人22-1 (2)'!AW15+'人22-1 (2)'!AY15+'人22-1 (2)'!BM15+'人22-1 (2)'!CC15+'人22-1 (2)'!CK15</f>
        <v>1187</v>
      </c>
      <c r="E15" s="149">
        <f t="shared" si="12"/>
        <v>26</v>
      </c>
      <c r="F15" s="149">
        <f t="shared" si="13"/>
        <v>16</v>
      </c>
      <c r="G15" s="149">
        <v>4</v>
      </c>
      <c r="H15" s="149">
        <v>0</v>
      </c>
      <c r="I15" s="149">
        <f aca="true" t="shared" si="15" ref="I15:I26">K15+M15</f>
        <v>4</v>
      </c>
      <c r="J15" s="149">
        <f aca="true" t="shared" si="16" ref="J15:J26">L15+N15</f>
        <v>1</v>
      </c>
      <c r="K15" s="149">
        <v>4</v>
      </c>
      <c r="L15" s="149">
        <v>1</v>
      </c>
      <c r="M15" s="149">
        <v>0</v>
      </c>
      <c r="N15" s="149">
        <v>0</v>
      </c>
      <c r="O15" s="149">
        <v>5</v>
      </c>
      <c r="P15" s="149">
        <v>5</v>
      </c>
      <c r="Q15" s="149">
        <f aca="true" t="shared" si="17" ref="Q15:Q26">S15+U15+W15</f>
        <v>2</v>
      </c>
      <c r="R15" s="149">
        <f aca="true" t="shared" si="18" ref="R15:R26">T15+V15+X15</f>
        <v>1</v>
      </c>
      <c r="S15" s="149">
        <v>1</v>
      </c>
      <c r="T15" s="149">
        <v>0</v>
      </c>
      <c r="U15" s="149">
        <v>1</v>
      </c>
      <c r="V15" s="149">
        <v>1</v>
      </c>
      <c r="W15" s="149">
        <v>0</v>
      </c>
      <c r="X15" s="149">
        <v>0</v>
      </c>
      <c r="Y15" s="149">
        <v>0</v>
      </c>
      <c r="Z15" s="149">
        <v>0</v>
      </c>
      <c r="AA15" s="149">
        <v>11</v>
      </c>
      <c r="AB15" s="149">
        <v>9</v>
      </c>
      <c r="AC15" s="149">
        <f aca="true" t="shared" si="19" ref="AC15:AC26">AE15+BW15</f>
        <v>332</v>
      </c>
      <c r="AD15" s="149">
        <f aca="true" t="shared" si="20" ref="AD15:AD26">AF15+BX15</f>
        <v>284</v>
      </c>
      <c r="AE15" s="149">
        <f aca="true" t="shared" si="21" ref="AE15:AE26">AG15+AI15+AK15+AM15+AO15+AQ15+AS15+AU15+AW15+AY15+BA15+BC15+BE15+BG15+BI15+BK15+BM15+BO15+BQ15+BS15+BU15</f>
        <v>320</v>
      </c>
      <c r="AF15" s="149">
        <f aca="true" t="shared" si="22" ref="AF15:AF26">AH15+AJ15+AL15+AN15+AP15+AR15+AT15+AV15+AX15+AZ15+BB15+BD15+BF15+BH15+BJ15+BL15+BN15+BP15+BR15+BT15+BV15</f>
        <v>273</v>
      </c>
      <c r="AG15" s="149">
        <v>7</v>
      </c>
      <c r="AH15" s="149">
        <v>3</v>
      </c>
      <c r="AI15" s="149">
        <v>11</v>
      </c>
      <c r="AJ15" s="149">
        <v>6</v>
      </c>
      <c r="AK15" s="149">
        <v>33</v>
      </c>
      <c r="AL15" s="149">
        <v>18</v>
      </c>
      <c r="AM15" s="149">
        <v>19</v>
      </c>
      <c r="AN15" s="149">
        <v>40</v>
      </c>
      <c r="AO15" s="149">
        <v>19</v>
      </c>
      <c r="AP15" s="149">
        <v>10</v>
      </c>
      <c r="AQ15" s="149">
        <v>23</v>
      </c>
      <c r="AR15" s="149">
        <v>26</v>
      </c>
      <c r="AS15" s="149">
        <v>15</v>
      </c>
      <c r="AT15" s="149">
        <v>17</v>
      </c>
      <c r="AU15" s="149">
        <v>34</v>
      </c>
      <c r="AV15" s="149">
        <v>30</v>
      </c>
      <c r="AW15" s="149">
        <v>0</v>
      </c>
      <c r="AX15" s="149">
        <v>0</v>
      </c>
      <c r="AY15" s="149">
        <v>82</v>
      </c>
      <c r="AZ15" s="149">
        <v>39</v>
      </c>
      <c r="BA15" s="149">
        <v>0</v>
      </c>
      <c r="BB15" s="149">
        <v>2</v>
      </c>
      <c r="BC15" s="149">
        <v>0</v>
      </c>
      <c r="BD15" s="149">
        <v>21</v>
      </c>
      <c r="BE15" s="149">
        <v>0</v>
      </c>
      <c r="BF15" s="149">
        <v>7</v>
      </c>
      <c r="BG15" s="149">
        <v>0</v>
      </c>
      <c r="BH15" s="149">
        <v>7</v>
      </c>
      <c r="BI15" s="149">
        <v>23</v>
      </c>
      <c r="BJ15" s="149">
        <v>0</v>
      </c>
      <c r="BK15" s="149">
        <v>11</v>
      </c>
      <c r="BL15" s="149">
        <v>4</v>
      </c>
      <c r="BM15" s="149">
        <v>3</v>
      </c>
      <c r="BN15" s="149">
        <v>2</v>
      </c>
      <c r="BO15" s="149">
        <v>12</v>
      </c>
      <c r="BP15" s="149">
        <v>11</v>
      </c>
      <c r="BQ15" s="149">
        <v>9</v>
      </c>
      <c r="BR15" s="149">
        <v>2</v>
      </c>
      <c r="BS15" s="149">
        <v>1</v>
      </c>
      <c r="BT15" s="149">
        <v>4</v>
      </c>
      <c r="BU15" s="149">
        <v>18</v>
      </c>
      <c r="BV15" s="149">
        <v>24</v>
      </c>
      <c r="BW15" s="149">
        <f aca="true" t="shared" si="23" ref="BW15:BW26">BY15+CA15</f>
        <v>12</v>
      </c>
      <c r="BX15" s="149">
        <f aca="true" t="shared" si="24" ref="BX15:BX26">BZ15+CB15</f>
        <v>11</v>
      </c>
      <c r="BY15" s="149">
        <v>3</v>
      </c>
      <c r="BZ15" s="149">
        <v>0</v>
      </c>
      <c r="CA15" s="149">
        <v>9</v>
      </c>
      <c r="CB15" s="149">
        <v>11</v>
      </c>
      <c r="CC15" s="149">
        <f aca="true" t="shared" si="25" ref="CC15:CC26">CE15+CG15</f>
        <v>3</v>
      </c>
      <c r="CD15" s="149">
        <f aca="true" t="shared" si="26" ref="CD15:CD26">CF15+CH15</f>
        <v>2</v>
      </c>
      <c r="CE15" s="149">
        <v>1</v>
      </c>
      <c r="CF15" s="149">
        <v>1</v>
      </c>
      <c r="CG15" s="149">
        <v>2</v>
      </c>
      <c r="CH15" s="149">
        <v>1</v>
      </c>
      <c r="CI15" s="149">
        <f aca="true" t="shared" si="27" ref="CI15:CI26">CK15+CM15</f>
        <v>12</v>
      </c>
      <c r="CJ15" s="149">
        <f aca="true" t="shared" si="28" ref="CJ15:CJ26">CL15+CN15</f>
        <v>18</v>
      </c>
      <c r="CK15" s="149">
        <v>8</v>
      </c>
      <c r="CL15" s="149">
        <v>12</v>
      </c>
      <c r="CM15" s="149">
        <v>4</v>
      </c>
      <c r="CN15" s="149">
        <v>6</v>
      </c>
      <c r="CO15" s="149">
        <f aca="true" t="shared" si="29" ref="CO15:CO26">CQ15+CS15</f>
        <v>4</v>
      </c>
      <c r="CP15" s="149">
        <f aca="true" t="shared" si="30" ref="CP15:CP26">CR15+CT15</f>
        <v>23</v>
      </c>
      <c r="CQ15" s="149">
        <v>4</v>
      </c>
      <c r="CR15" s="149">
        <v>19</v>
      </c>
      <c r="CS15" s="149">
        <v>0</v>
      </c>
      <c r="CT15" s="149">
        <v>4</v>
      </c>
      <c r="CU15" s="149">
        <f aca="true" t="shared" si="31" ref="CU15:CU26">CW15+CY15+DA15+DC15+DE15</f>
        <v>25</v>
      </c>
      <c r="CV15" s="149">
        <f aca="true" t="shared" si="32" ref="CV15:CV26">CX15+CZ15+DB15+DD15+DF15</f>
        <v>48</v>
      </c>
      <c r="CW15" s="149">
        <v>0</v>
      </c>
      <c r="CX15" s="149">
        <v>0</v>
      </c>
      <c r="CY15" s="149">
        <v>4</v>
      </c>
      <c r="CZ15" s="149">
        <v>0</v>
      </c>
      <c r="DA15" s="149">
        <v>1</v>
      </c>
      <c r="DB15" s="149">
        <v>8</v>
      </c>
      <c r="DC15" s="149">
        <v>12</v>
      </c>
      <c r="DD15" s="149">
        <v>33</v>
      </c>
      <c r="DE15" s="149">
        <v>8</v>
      </c>
      <c r="DF15" s="149">
        <v>7</v>
      </c>
      <c r="DG15" s="149">
        <v>0</v>
      </c>
      <c r="DH15" s="149">
        <v>0</v>
      </c>
      <c r="DI15" s="149">
        <v>0</v>
      </c>
      <c r="DJ15" s="149">
        <v>0</v>
      </c>
      <c r="DK15" s="149">
        <f aca="true" t="shared" si="33" ref="DK15:DK26">DM15+DS15+EK15+EU15+EW15</f>
        <v>246</v>
      </c>
      <c r="DL15" s="149">
        <f aca="true" t="shared" si="34" ref="DL15:DL26">DN15+DT15+EL15+EV15+EX15</f>
        <v>291</v>
      </c>
      <c r="DM15" s="149">
        <f aca="true" t="shared" si="35" ref="DM15:DM26">DO15+DQ15</f>
        <v>9</v>
      </c>
      <c r="DN15" s="149">
        <f aca="true" t="shared" si="36" ref="DN15:DN26">DP15+DR15</f>
        <v>12</v>
      </c>
      <c r="DO15" s="149">
        <v>8</v>
      </c>
      <c r="DP15" s="149">
        <v>10</v>
      </c>
      <c r="DQ15" s="149">
        <v>1</v>
      </c>
      <c r="DR15" s="149">
        <v>2</v>
      </c>
      <c r="DS15" s="149">
        <f aca="true" t="shared" si="37" ref="DS15:DS26">DU15+DW15+DY15+EA15+EC15+EE15+EG15+EI15</f>
        <v>159</v>
      </c>
      <c r="DT15" s="149">
        <f aca="true" t="shared" si="38" ref="DT15:DT26">DV15+DX15+DZ15+EB15+ED15+EF15+EH15+EJ15</f>
        <v>177</v>
      </c>
      <c r="DU15" s="149">
        <v>0</v>
      </c>
      <c r="DV15" s="149">
        <v>1</v>
      </c>
      <c r="DW15" s="149">
        <v>15</v>
      </c>
      <c r="DX15" s="149">
        <v>15</v>
      </c>
      <c r="DY15" s="149">
        <v>6</v>
      </c>
      <c r="DZ15" s="149">
        <v>6</v>
      </c>
      <c r="EA15" s="149">
        <v>8</v>
      </c>
      <c r="EB15" s="149">
        <v>17</v>
      </c>
      <c r="EC15" s="149">
        <v>3</v>
      </c>
      <c r="ED15" s="149">
        <v>2</v>
      </c>
      <c r="EE15" s="149">
        <v>8</v>
      </c>
      <c r="EF15" s="149">
        <v>8</v>
      </c>
      <c r="EG15" s="149">
        <v>32</v>
      </c>
      <c r="EH15" s="149">
        <v>74</v>
      </c>
      <c r="EI15" s="149">
        <v>87</v>
      </c>
      <c r="EJ15" s="149">
        <v>54</v>
      </c>
      <c r="EK15" s="149">
        <f aca="true" t="shared" si="39" ref="EK15:EK26">EM15+EO15+EQ15+ES15</f>
        <v>62</v>
      </c>
      <c r="EL15" s="149">
        <f aca="true" t="shared" si="40" ref="EL15:EL26">EN15+EP15+ER15+ET15</f>
        <v>82</v>
      </c>
      <c r="EM15" s="149">
        <v>1</v>
      </c>
      <c r="EN15" s="149">
        <v>9</v>
      </c>
      <c r="EO15" s="149">
        <v>21</v>
      </c>
      <c r="EP15" s="149">
        <v>24</v>
      </c>
      <c r="EQ15" s="149">
        <v>36</v>
      </c>
      <c r="ER15" s="149">
        <v>45</v>
      </c>
      <c r="ES15" s="149">
        <v>4</v>
      </c>
      <c r="ET15" s="149">
        <v>4</v>
      </c>
      <c r="EU15" s="149">
        <v>11</v>
      </c>
      <c r="EV15" s="149">
        <v>14</v>
      </c>
      <c r="EW15" s="149">
        <v>5</v>
      </c>
      <c r="EX15" s="149">
        <v>6</v>
      </c>
      <c r="EY15" s="81" t="s">
        <v>3</v>
      </c>
    </row>
    <row r="16" spans="1:155" s="125" customFormat="1" ht="17.25" customHeight="1">
      <c r="A16" s="92" t="s">
        <v>4</v>
      </c>
      <c r="B16" s="149">
        <f t="shared" si="14"/>
        <v>2314</v>
      </c>
      <c r="C16" s="149">
        <f>E16+AC16+CC16+CI16+CO16+CU16+DG16+DI16+DK16+'人22-1 (2)'!B16+'人22-1 (2)'!P16+'人22-1 (2)'!AD16+'人22-1 (2)'!AF16+'人22-1 (2)'!AH16+'人22-1 (2)'!AV16+'人22-1 (2)'!AX16+'人22-1 (2)'!BL16+'人22-1 (2)'!CB16+'人22-1 (2)'!CJ16</f>
        <v>1117</v>
      </c>
      <c r="D16" s="149">
        <f>F16+AD16+CD16+CJ16+CP16+CV16+DH16+DJ16+DL16+'人22-1 (2)'!C16+'人22-1 (2)'!Q16+'人22-1 (2)'!AE16+'人22-1 (2)'!AG16+'人22-1 (2)'!AI16+'人22-1 (2)'!AW16+'人22-1 (2)'!AY16+'人22-1 (2)'!BM16+'人22-1 (2)'!CC16+'人22-1 (2)'!CK16</f>
        <v>1197</v>
      </c>
      <c r="E16" s="149">
        <f t="shared" si="12"/>
        <v>20</v>
      </c>
      <c r="F16" s="149">
        <f t="shared" si="13"/>
        <v>19</v>
      </c>
      <c r="G16" s="149">
        <v>3</v>
      </c>
      <c r="H16" s="149">
        <v>2</v>
      </c>
      <c r="I16" s="149">
        <f t="shared" si="15"/>
        <v>2</v>
      </c>
      <c r="J16" s="149">
        <f t="shared" si="16"/>
        <v>2</v>
      </c>
      <c r="K16" s="149">
        <v>2</v>
      </c>
      <c r="L16" s="149">
        <v>2</v>
      </c>
      <c r="M16" s="149">
        <v>0</v>
      </c>
      <c r="N16" s="149">
        <v>0</v>
      </c>
      <c r="O16" s="149">
        <v>11</v>
      </c>
      <c r="P16" s="149">
        <v>9</v>
      </c>
      <c r="Q16" s="149">
        <f t="shared" si="17"/>
        <v>1</v>
      </c>
      <c r="R16" s="149">
        <f t="shared" si="18"/>
        <v>1</v>
      </c>
      <c r="S16" s="149">
        <v>0</v>
      </c>
      <c r="T16" s="149">
        <v>0</v>
      </c>
      <c r="U16" s="149">
        <v>1</v>
      </c>
      <c r="V16" s="149">
        <v>1</v>
      </c>
      <c r="W16" s="149">
        <v>0</v>
      </c>
      <c r="X16" s="149">
        <v>0</v>
      </c>
      <c r="Y16" s="149">
        <v>0</v>
      </c>
      <c r="Z16" s="149">
        <v>0</v>
      </c>
      <c r="AA16" s="149">
        <v>3</v>
      </c>
      <c r="AB16" s="149">
        <v>5</v>
      </c>
      <c r="AC16" s="149">
        <f t="shared" si="19"/>
        <v>313</v>
      </c>
      <c r="AD16" s="149">
        <f t="shared" si="20"/>
        <v>256</v>
      </c>
      <c r="AE16" s="149">
        <f t="shared" si="21"/>
        <v>303</v>
      </c>
      <c r="AF16" s="149">
        <f t="shared" si="22"/>
        <v>237</v>
      </c>
      <c r="AG16" s="149">
        <v>12</v>
      </c>
      <c r="AH16" s="149">
        <v>6</v>
      </c>
      <c r="AI16" s="149">
        <v>12</v>
      </c>
      <c r="AJ16" s="149">
        <v>2</v>
      </c>
      <c r="AK16" s="149">
        <v>41</v>
      </c>
      <c r="AL16" s="149">
        <v>25</v>
      </c>
      <c r="AM16" s="149">
        <v>12</v>
      </c>
      <c r="AN16" s="149">
        <v>33</v>
      </c>
      <c r="AO16" s="149">
        <v>13</v>
      </c>
      <c r="AP16" s="149">
        <v>9</v>
      </c>
      <c r="AQ16" s="149">
        <v>28</v>
      </c>
      <c r="AR16" s="149">
        <v>11</v>
      </c>
      <c r="AS16" s="149">
        <v>12</v>
      </c>
      <c r="AT16" s="149">
        <v>6</v>
      </c>
      <c r="AU16" s="149">
        <v>30</v>
      </c>
      <c r="AV16" s="149">
        <v>27</v>
      </c>
      <c r="AW16" s="149">
        <v>1</v>
      </c>
      <c r="AX16" s="149">
        <v>0</v>
      </c>
      <c r="AY16" s="149">
        <v>72</v>
      </c>
      <c r="AZ16" s="149">
        <v>37</v>
      </c>
      <c r="BA16" s="149">
        <v>0</v>
      </c>
      <c r="BB16" s="149">
        <v>2</v>
      </c>
      <c r="BC16" s="149">
        <v>0</v>
      </c>
      <c r="BD16" s="149">
        <v>25</v>
      </c>
      <c r="BE16" s="149">
        <v>0</v>
      </c>
      <c r="BF16" s="149">
        <v>9</v>
      </c>
      <c r="BG16" s="149">
        <v>0</v>
      </c>
      <c r="BH16" s="149">
        <v>3</v>
      </c>
      <c r="BI16" s="149">
        <v>15</v>
      </c>
      <c r="BJ16" s="149">
        <v>0</v>
      </c>
      <c r="BK16" s="149">
        <v>10</v>
      </c>
      <c r="BL16" s="149">
        <v>5</v>
      </c>
      <c r="BM16" s="149">
        <v>3</v>
      </c>
      <c r="BN16" s="149">
        <v>1</v>
      </c>
      <c r="BO16" s="149">
        <v>11</v>
      </c>
      <c r="BP16" s="149">
        <v>7</v>
      </c>
      <c r="BQ16" s="149">
        <v>6</v>
      </c>
      <c r="BR16" s="149">
        <v>3</v>
      </c>
      <c r="BS16" s="149">
        <v>2</v>
      </c>
      <c r="BT16" s="149">
        <v>5</v>
      </c>
      <c r="BU16" s="149">
        <v>23</v>
      </c>
      <c r="BV16" s="149">
        <v>21</v>
      </c>
      <c r="BW16" s="149">
        <f t="shared" si="23"/>
        <v>10</v>
      </c>
      <c r="BX16" s="149">
        <f t="shared" si="24"/>
        <v>19</v>
      </c>
      <c r="BY16" s="149">
        <v>2</v>
      </c>
      <c r="BZ16" s="149">
        <v>4</v>
      </c>
      <c r="CA16" s="149">
        <v>8</v>
      </c>
      <c r="CB16" s="149">
        <v>15</v>
      </c>
      <c r="CC16" s="149">
        <f t="shared" si="25"/>
        <v>5</v>
      </c>
      <c r="CD16" s="149">
        <f t="shared" si="26"/>
        <v>3</v>
      </c>
      <c r="CE16" s="149">
        <v>1</v>
      </c>
      <c r="CF16" s="149">
        <v>2</v>
      </c>
      <c r="CG16" s="149">
        <v>4</v>
      </c>
      <c r="CH16" s="149">
        <v>1</v>
      </c>
      <c r="CI16" s="149">
        <f t="shared" si="27"/>
        <v>17</v>
      </c>
      <c r="CJ16" s="149">
        <f t="shared" si="28"/>
        <v>17</v>
      </c>
      <c r="CK16" s="149">
        <v>12</v>
      </c>
      <c r="CL16" s="149">
        <v>12</v>
      </c>
      <c r="CM16" s="149">
        <v>5</v>
      </c>
      <c r="CN16" s="149">
        <v>5</v>
      </c>
      <c r="CO16" s="149">
        <f t="shared" si="29"/>
        <v>9</v>
      </c>
      <c r="CP16" s="149">
        <f t="shared" si="30"/>
        <v>37</v>
      </c>
      <c r="CQ16" s="149">
        <v>7</v>
      </c>
      <c r="CR16" s="149">
        <v>33</v>
      </c>
      <c r="CS16" s="149">
        <v>2</v>
      </c>
      <c r="CT16" s="149">
        <v>4</v>
      </c>
      <c r="CU16" s="149">
        <f t="shared" si="31"/>
        <v>56</v>
      </c>
      <c r="CV16" s="149">
        <f t="shared" si="32"/>
        <v>79</v>
      </c>
      <c r="CW16" s="149">
        <v>1</v>
      </c>
      <c r="CX16" s="149">
        <v>0</v>
      </c>
      <c r="CY16" s="149">
        <v>4</v>
      </c>
      <c r="CZ16" s="149">
        <v>2</v>
      </c>
      <c r="DA16" s="149">
        <v>13</v>
      </c>
      <c r="DB16" s="149">
        <v>8</v>
      </c>
      <c r="DC16" s="149">
        <v>18</v>
      </c>
      <c r="DD16" s="149">
        <v>56</v>
      </c>
      <c r="DE16" s="149">
        <v>20</v>
      </c>
      <c r="DF16" s="149">
        <v>13</v>
      </c>
      <c r="DG16" s="149">
        <v>0</v>
      </c>
      <c r="DH16" s="149">
        <v>0</v>
      </c>
      <c r="DI16" s="149">
        <v>0</v>
      </c>
      <c r="DJ16" s="149">
        <v>0</v>
      </c>
      <c r="DK16" s="149">
        <f t="shared" si="33"/>
        <v>302</v>
      </c>
      <c r="DL16" s="149">
        <f t="shared" si="34"/>
        <v>328</v>
      </c>
      <c r="DM16" s="149">
        <f t="shared" si="35"/>
        <v>13</v>
      </c>
      <c r="DN16" s="149">
        <f t="shared" si="36"/>
        <v>7</v>
      </c>
      <c r="DO16" s="149">
        <v>12</v>
      </c>
      <c r="DP16" s="149">
        <v>5</v>
      </c>
      <c r="DQ16" s="149">
        <v>1</v>
      </c>
      <c r="DR16" s="149">
        <v>2</v>
      </c>
      <c r="DS16" s="149">
        <f t="shared" si="37"/>
        <v>157</v>
      </c>
      <c r="DT16" s="149">
        <f t="shared" si="38"/>
        <v>192</v>
      </c>
      <c r="DU16" s="149">
        <v>0</v>
      </c>
      <c r="DV16" s="149">
        <v>4</v>
      </c>
      <c r="DW16" s="149">
        <v>16</v>
      </c>
      <c r="DX16" s="149">
        <v>21</v>
      </c>
      <c r="DY16" s="149">
        <v>21</v>
      </c>
      <c r="DZ16" s="149">
        <v>12</v>
      </c>
      <c r="EA16" s="149">
        <v>8</v>
      </c>
      <c r="EB16" s="149">
        <v>23</v>
      </c>
      <c r="EC16" s="149">
        <v>4</v>
      </c>
      <c r="ED16" s="149">
        <v>4</v>
      </c>
      <c r="EE16" s="149">
        <v>9</v>
      </c>
      <c r="EF16" s="149">
        <v>15</v>
      </c>
      <c r="EG16" s="149">
        <v>45</v>
      </c>
      <c r="EH16" s="149">
        <v>67</v>
      </c>
      <c r="EI16" s="149">
        <v>54</v>
      </c>
      <c r="EJ16" s="149">
        <v>46</v>
      </c>
      <c r="EK16" s="149">
        <f t="shared" si="39"/>
        <v>108</v>
      </c>
      <c r="EL16" s="149">
        <f t="shared" si="40"/>
        <v>108</v>
      </c>
      <c r="EM16" s="149">
        <v>6</v>
      </c>
      <c r="EN16" s="149">
        <v>10</v>
      </c>
      <c r="EO16" s="149">
        <v>36</v>
      </c>
      <c r="EP16" s="149">
        <v>20</v>
      </c>
      <c r="EQ16" s="149">
        <v>62</v>
      </c>
      <c r="ER16" s="149">
        <v>66</v>
      </c>
      <c r="ES16" s="149">
        <v>4</v>
      </c>
      <c r="ET16" s="149">
        <v>12</v>
      </c>
      <c r="EU16" s="149">
        <v>18</v>
      </c>
      <c r="EV16" s="149">
        <v>16</v>
      </c>
      <c r="EW16" s="149">
        <v>6</v>
      </c>
      <c r="EX16" s="149">
        <v>5</v>
      </c>
      <c r="EY16" s="81" t="s">
        <v>4</v>
      </c>
    </row>
    <row r="17" spans="1:155" s="125" customFormat="1" ht="17.25" customHeight="1">
      <c r="A17" s="92" t="s">
        <v>5</v>
      </c>
      <c r="B17" s="149">
        <f t="shared" si="14"/>
        <v>903</v>
      </c>
      <c r="C17" s="149">
        <f>E17+AC17+CC17+CI17+CO17+CU17+DG17+DI17+DK17+'人22-1 (2)'!B17+'人22-1 (2)'!P17+'人22-1 (2)'!AD17+'人22-1 (2)'!AF17+'人22-1 (2)'!AH17+'人22-1 (2)'!AV17+'人22-1 (2)'!AX17+'人22-1 (2)'!BL17+'人22-1 (2)'!CB17+'人22-1 (2)'!CJ17</f>
        <v>443</v>
      </c>
      <c r="D17" s="149">
        <f>F17+AD17+CD17+CJ17+CP17+CV17+DH17+DJ17+DL17+'人22-1 (2)'!C17+'人22-1 (2)'!Q17+'人22-1 (2)'!AE17+'人22-1 (2)'!AG17+'人22-1 (2)'!AI17+'人22-1 (2)'!AW17+'人22-1 (2)'!AY17+'人22-1 (2)'!BM17+'人22-1 (2)'!CC17+'人22-1 (2)'!CK17</f>
        <v>460</v>
      </c>
      <c r="E17" s="149">
        <f t="shared" si="12"/>
        <v>8</v>
      </c>
      <c r="F17" s="149">
        <f t="shared" si="13"/>
        <v>7</v>
      </c>
      <c r="G17" s="149">
        <v>1</v>
      </c>
      <c r="H17" s="149">
        <v>0</v>
      </c>
      <c r="I17" s="149">
        <f t="shared" si="15"/>
        <v>0</v>
      </c>
      <c r="J17" s="149">
        <f t="shared" si="16"/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4</v>
      </c>
      <c r="P17" s="149">
        <v>3</v>
      </c>
      <c r="Q17" s="149">
        <f t="shared" si="17"/>
        <v>0</v>
      </c>
      <c r="R17" s="149">
        <f t="shared" si="18"/>
        <v>1</v>
      </c>
      <c r="S17" s="149">
        <v>0</v>
      </c>
      <c r="T17" s="149">
        <v>0</v>
      </c>
      <c r="U17" s="149">
        <v>0</v>
      </c>
      <c r="V17" s="149">
        <v>1</v>
      </c>
      <c r="W17" s="149">
        <v>0</v>
      </c>
      <c r="X17" s="149">
        <v>0</v>
      </c>
      <c r="Y17" s="149">
        <v>0</v>
      </c>
      <c r="Z17" s="149">
        <v>0</v>
      </c>
      <c r="AA17" s="149">
        <v>3</v>
      </c>
      <c r="AB17" s="149">
        <v>3</v>
      </c>
      <c r="AC17" s="149">
        <f t="shared" si="19"/>
        <v>140</v>
      </c>
      <c r="AD17" s="149">
        <f t="shared" si="20"/>
        <v>92</v>
      </c>
      <c r="AE17" s="149">
        <f t="shared" si="21"/>
        <v>139</v>
      </c>
      <c r="AF17" s="149">
        <f t="shared" si="22"/>
        <v>86</v>
      </c>
      <c r="AG17" s="149">
        <v>6</v>
      </c>
      <c r="AH17" s="149">
        <v>0</v>
      </c>
      <c r="AI17" s="149">
        <v>6</v>
      </c>
      <c r="AJ17" s="149">
        <v>2</v>
      </c>
      <c r="AK17" s="149">
        <v>20</v>
      </c>
      <c r="AL17" s="149">
        <v>12</v>
      </c>
      <c r="AM17" s="149">
        <v>9</v>
      </c>
      <c r="AN17" s="149">
        <v>11</v>
      </c>
      <c r="AO17" s="149">
        <v>10</v>
      </c>
      <c r="AP17" s="149">
        <v>6</v>
      </c>
      <c r="AQ17" s="149">
        <v>19</v>
      </c>
      <c r="AR17" s="149">
        <v>3</v>
      </c>
      <c r="AS17" s="149">
        <v>9</v>
      </c>
      <c r="AT17" s="149">
        <v>1</v>
      </c>
      <c r="AU17" s="149">
        <v>12</v>
      </c>
      <c r="AV17" s="149">
        <v>9</v>
      </c>
      <c r="AW17" s="149">
        <v>0</v>
      </c>
      <c r="AX17" s="149">
        <v>0</v>
      </c>
      <c r="AY17" s="149">
        <v>24</v>
      </c>
      <c r="AZ17" s="149">
        <v>11</v>
      </c>
      <c r="BA17" s="149">
        <v>0</v>
      </c>
      <c r="BB17" s="149">
        <v>1</v>
      </c>
      <c r="BC17" s="149">
        <v>0</v>
      </c>
      <c r="BD17" s="149">
        <v>13</v>
      </c>
      <c r="BE17" s="149">
        <v>0</v>
      </c>
      <c r="BF17" s="149">
        <v>1</v>
      </c>
      <c r="BG17" s="149">
        <v>0</v>
      </c>
      <c r="BH17" s="149">
        <v>1</v>
      </c>
      <c r="BI17" s="149">
        <v>8</v>
      </c>
      <c r="BJ17" s="149">
        <v>0</v>
      </c>
      <c r="BK17" s="149">
        <v>3</v>
      </c>
      <c r="BL17" s="149">
        <v>1</v>
      </c>
      <c r="BM17" s="149">
        <v>0</v>
      </c>
      <c r="BN17" s="149">
        <v>2</v>
      </c>
      <c r="BO17" s="149">
        <v>6</v>
      </c>
      <c r="BP17" s="149">
        <v>3</v>
      </c>
      <c r="BQ17" s="149">
        <v>1</v>
      </c>
      <c r="BR17" s="149">
        <v>3</v>
      </c>
      <c r="BS17" s="149">
        <v>0</v>
      </c>
      <c r="BT17" s="149">
        <v>3</v>
      </c>
      <c r="BU17" s="149">
        <v>6</v>
      </c>
      <c r="BV17" s="149">
        <v>3</v>
      </c>
      <c r="BW17" s="149">
        <f t="shared" si="23"/>
        <v>1</v>
      </c>
      <c r="BX17" s="149">
        <f t="shared" si="24"/>
        <v>6</v>
      </c>
      <c r="BY17" s="149">
        <v>0</v>
      </c>
      <c r="BZ17" s="149">
        <v>0</v>
      </c>
      <c r="CA17" s="149">
        <v>1</v>
      </c>
      <c r="CB17" s="149">
        <v>6</v>
      </c>
      <c r="CC17" s="149">
        <f t="shared" si="25"/>
        <v>1</v>
      </c>
      <c r="CD17" s="149">
        <f t="shared" si="26"/>
        <v>3</v>
      </c>
      <c r="CE17" s="149">
        <v>0</v>
      </c>
      <c r="CF17" s="149">
        <v>1</v>
      </c>
      <c r="CG17" s="149">
        <v>1</v>
      </c>
      <c r="CH17" s="149">
        <v>2</v>
      </c>
      <c r="CI17" s="149">
        <f t="shared" si="27"/>
        <v>4</v>
      </c>
      <c r="CJ17" s="149">
        <f t="shared" si="28"/>
        <v>8</v>
      </c>
      <c r="CK17" s="149">
        <v>4</v>
      </c>
      <c r="CL17" s="149">
        <v>6</v>
      </c>
      <c r="CM17" s="149">
        <v>0</v>
      </c>
      <c r="CN17" s="149">
        <v>2</v>
      </c>
      <c r="CO17" s="149">
        <f t="shared" si="29"/>
        <v>6</v>
      </c>
      <c r="CP17" s="149">
        <f t="shared" si="30"/>
        <v>7</v>
      </c>
      <c r="CQ17" s="149">
        <v>6</v>
      </c>
      <c r="CR17" s="149">
        <v>6</v>
      </c>
      <c r="CS17" s="149">
        <v>0</v>
      </c>
      <c r="CT17" s="149">
        <v>1</v>
      </c>
      <c r="CU17" s="149">
        <f t="shared" si="31"/>
        <v>19</v>
      </c>
      <c r="CV17" s="149">
        <f t="shared" si="32"/>
        <v>20</v>
      </c>
      <c r="CW17" s="149">
        <v>0</v>
      </c>
      <c r="CX17" s="149">
        <v>1</v>
      </c>
      <c r="CY17" s="149">
        <v>0</v>
      </c>
      <c r="CZ17" s="149">
        <v>1</v>
      </c>
      <c r="DA17" s="149">
        <v>5</v>
      </c>
      <c r="DB17" s="149">
        <v>3</v>
      </c>
      <c r="DC17" s="149">
        <v>10</v>
      </c>
      <c r="DD17" s="149">
        <v>13</v>
      </c>
      <c r="DE17" s="149">
        <v>4</v>
      </c>
      <c r="DF17" s="149">
        <v>2</v>
      </c>
      <c r="DG17" s="149">
        <v>0</v>
      </c>
      <c r="DH17" s="149">
        <v>0</v>
      </c>
      <c r="DI17" s="149">
        <v>0</v>
      </c>
      <c r="DJ17" s="149">
        <v>0</v>
      </c>
      <c r="DK17" s="149">
        <f t="shared" si="33"/>
        <v>108</v>
      </c>
      <c r="DL17" s="149">
        <f t="shared" si="34"/>
        <v>148</v>
      </c>
      <c r="DM17" s="149">
        <f t="shared" si="35"/>
        <v>1</v>
      </c>
      <c r="DN17" s="149">
        <f t="shared" si="36"/>
        <v>1</v>
      </c>
      <c r="DO17" s="149">
        <v>1</v>
      </c>
      <c r="DP17" s="149">
        <v>1</v>
      </c>
      <c r="DQ17" s="149">
        <v>0</v>
      </c>
      <c r="DR17" s="149">
        <v>0</v>
      </c>
      <c r="DS17" s="149">
        <f t="shared" si="37"/>
        <v>66</v>
      </c>
      <c r="DT17" s="149">
        <f t="shared" si="38"/>
        <v>90</v>
      </c>
      <c r="DU17" s="149">
        <v>0</v>
      </c>
      <c r="DV17" s="149">
        <v>2</v>
      </c>
      <c r="DW17" s="149">
        <v>7</v>
      </c>
      <c r="DX17" s="149">
        <v>7</v>
      </c>
      <c r="DY17" s="149">
        <v>4</v>
      </c>
      <c r="DZ17" s="149">
        <v>7</v>
      </c>
      <c r="EA17" s="149">
        <v>1</v>
      </c>
      <c r="EB17" s="149">
        <v>6</v>
      </c>
      <c r="EC17" s="149">
        <v>1</v>
      </c>
      <c r="ED17" s="149">
        <v>1</v>
      </c>
      <c r="EE17" s="149">
        <v>5</v>
      </c>
      <c r="EF17" s="149">
        <v>7</v>
      </c>
      <c r="EG17" s="149">
        <v>11</v>
      </c>
      <c r="EH17" s="149">
        <v>39</v>
      </c>
      <c r="EI17" s="149">
        <v>37</v>
      </c>
      <c r="EJ17" s="149">
        <v>21</v>
      </c>
      <c r="EK17" s="149">
        <f t="shared" si="39"/>
        <v>36</v>
      </c>
      <c r="EL17" s="149">
        <f t="shared" si="40"/>
        <v>54</v>
      </c>
      <c r="EM17" s="149">
        <v>2</v>
      </c>
      <c r="EN17" s="149">
        <v>5</v>
      </c>
      <c r="EO17" s="149">
        <v>6</v>
      </c>
      <c r="EP17" s="149">
        <v>8</v>
      </c>
      <c r="EQ17" s="149">
        <v>25</v>
      </c>
      <c r="ER17" s="149">
        <v>34</v>
      </c>
      <c r="ES17" s="149">
        <v>3</v>
      </c>
      <c r="ET17" s="149">
        <v>7</v>
      </c>
      <c r="EU17" s="149">
        <v>4</v>
      </c>
      <c r="EV17" s="149">
        <v>1</v>
      </c>
      <c r="EW17" s="149">
        <v>1</v>
      </c>
      <c r="EX17" s="149">
        <v>2</v>
      </c>
      <c r="EY17" s="81" t="s">
        <v>5</v>
      </c>
    </row>
    <row r="18" spans="1:155" s="125" customFormat="1" ht="17.25" customHeight="1">
      <c r="A18" s="100" t="s">
        <v>6</v>
      </c>
      <c r="B18" s="149">
        <f t="shared" si="14"/>
        <v>1456</v>
      </c>
      <c r="C18" s="149">
        <f>E18+AC18+CC18+CI18+CO18+CU18+DG18+DI18+DK18+'人22-1 (2)'!B18+'人22-1 (2)'!P18+'人22-1 (2)'!AD18+'人22-1 (2)'!AF18+'人22-1 (2)'!AH18+'人22-1 (2)'!AV18+'人22-1 (2)'!AX18+'人22-1 (2)'!BL18+'人22-1 (2)'!CB18+'人22-1 (2)'!CJ18</f>
        <v>736</v>
      </c>
      <c r="D18" s="149">
        <f>F18+AD18+CD18+CJ18+CP18+CV18+DH18+DJ18+DL18+'人22-1 (2)'!C18+'人22-1 (2)'!Q18+'人22-1 (2)'!AE18+'人22-1 (2)'!AG18+'人22-1 (2)'!AI18+'人22-1 (2)'!AW18+'人22-1 (2)'!AY18+'人22-1 (2)'!BM18+'人22-1 (2)'!CC18+'人22-1 (2)'!CK18</f>
        <v>720</v>
      </c>
      <c r="E18" s="149">
        <f t="shared" si="12"/>
        <v>17</v>
      </c>
      <c r="F18" s="149">
        <f t="shared" si="13"/>
        <v>18</v>
      </c>
      <c r="G18" s="149">
        <v>0</v>
      </c>
      <c r="H18" s="149">
        <v>2</v>
      </c>
      <c r="I18" s="149">
        <f t="shared" si="15"/>
        <v>1</v>
      </c>
      <c r="J18" s="149">
        <f t="shared" si="16"/>
        <v>0</v>
      </c>
      <c r="K18" s="149">
        <v>1</v>
      </c>
      <c r="L18" s="149">
        <v>0</v>
      </c>
      <c r="M18" s="149">
        <v>0</v>
      </c>
      <c r="N18" s="149">
        <v>0</v>
      </c>
      <c r="O18" s="149">
        <v>10</v>
      </c>
      <c r="P18" s="149">
        <v>12</v>
      </c>
      <c r="Q18" s="149">
        <f t="shared" si="17"/>
        <v>0</v>
      </c>
      <c r="R18" s="149">
        <f t="shared" si="18"/>
        <v>2</v>
      </c>
      <c r="S18" s="149">
        <v>0</v>
      </c>
      <c r="T18" s="149">
        <v>0</v>
      </c>
      <c r="U18" s="149">
        <v>0</v>
      </c>
      <c r="V18" s="149">
        <v>2</v>
      </c>
      <c r="W18" s="149">
        <v>0</v>
      </c>
      <c r="X18" s="149">
        <v>0</v>
      </c>
      <c r="Y18" s="149">
        <v>0</v>
      </c>
      <c r="Z18" s="149">
        <v>0</v>
      </c>
      <c r="AA18" s="149">
        <v>6</v>
      </c>
      <c r="AB18" s="149">
        <v>2</v>
      </c>
      <c r="AC18" s="149">
        <f t="shared" si="19"/>
        <v>245</v>
      </c>
      <c r="AD18" s="149">
        <f t="shared" si="20"/>
        <v>157</v>
      </c>
      <c r="AE18" s="149">
        <f t="shared" si="21"/>
        <v>239</v>
      </c>
      <c r="AF18" s="149">
        <f t="shared" si="22"/>
        <v>150</v>
      </c>
      <c r="AG18" s="149">
        <v>7</v>
      </c>
      <c r="AH18" s="149">
        <v>1</v>
      </c>
      <c r="AI18" s="149">
        <v>10</v>
      </c>
      <c r="AJ18" s="149">
        <v>1</v>
      </c>
      <c r="AK18" s="149">
        <v>37</v>
      </c>
      <c r="AL18" s="149">
        <v>12</v>
      </c>
      <c r="AM18" s="149">
        <v>25</v>
      </c>
      <c r="AN18" s="149">
        <v>19</v>
      </c>
      <c r="AO18" s="149">
        <v>8</v>
      </c>
      <c r="AP18" s="149">
        <v>6</v>
      </c>
      <c r="AQ18" s="149">
        <v>23</v>
      </c>
      <c r="AR18" s="149">
        <v>7</v>
      </c>
      <c r="AS18" s="149">
        <v>7</v>
      </c>
      <c r="AT18" s="149">
        <v>11</v>
      </c>
      <c r="AU18" s="149">
        <v>20</v>
      </c>
      <c r="AV18" s="149">
        <v>17</v>
      </c>
      <c r="AW18" s="149">
        <v>0</v>
      </c>
      <c r="AX18" s="149">
        <v>0</v>
      </c>
      <c r="AY18" s="149">
        <v>53</v>
      </c>
      <c r="AZ18" s="149">
        <v>29</v>
      </c>
      <c r="BA18" s="149">
        <v>0</v>
      </c>
      <c r="BB18" s="149">
        <v>0</v>
      </c>
      <c r="BC18" s="149">
        <v>0</v>
      </c>
      <c r="BD18" s="149">
        <v>13</v>
      </c>
      <c r="BE18" s="149">
        <v>0</v>
      </c>
      <c r="BF18" s="149">
        <v>6</v>
      </c>
      <c r="BG18" s="149">
        <v>0</v>
      </c>
      <c r="BH18" s="149">
        <v>6</v>
      </c>
      <c r="BI18" s="149">
        <v>11</v>
      </c>
      <c r="BJ18" s="149">
        <v>0</v>
      </c>
      <c r="BK18" s="149">
        <v>3</v>
      </c>
      <c r="BL18" s="149">
        <v>1</v>
      </c>
      <c r="BM18" s="149">
        <v>1</v>
      </c>
      <c r="BN18" s="149">
        <v>2</v>
      </c>
      <c r="BO18" s="149">
        <v>6</v>
      </c>
      <c r="BP18" s="149">
        <v>0</v>
      </c>
      <c r="BQ18" s="149">
        <v>9</v>
      </c>
      <c r="BR18" s="149">
        <v>4</v>
      </c>
      <c r="BS18" s="149">
        <v>1</v>
      </c>
      <c r="BT18" s="149">
        <v>2</v>
      </c>
      <c r="BU18" s="149">
        <v>18</v>
      </c>
      <c r="BV18" s="149">
        <v>13</v>
      </c>
      <c r="BW18" s="149">
        <f t="shared" si="23"/>
        <v>6</v>
      </c>
      <c r="BX18" s="149">
        <f t="shared" si="24"/>
        <v>7</v>
      </c>
      <c r="BY18" s="149">
        <v>2</v>
      </c>
      <c r="BZ18" s="149">
        <v>3</v>
      </c>
      <c r="CA18" s="149">
        <v>4</v>
      </c>
      <c r="CB18" s="149">
        <v>4</v>
      </c>
      <c r="CC18" s="149">
        <f t="shared" si="25"/>
        <v>3</v>
      </c>
      <c r="CD18" s="149">
        <f t="shared" si="26"/>
        <v>5</v>
      </c>
      <c r="CE18" s="149">
        <v>3</v>
      </c>
      <c r="CF18" s="149">
        <v>2</v>
      </c>
      <c r="CG18" s="149">
        <v>0</v>
      </c>
      <c r="CH18" s="149">
        <v>3</v>
      </c>
      <c r="CI18" s="149">
        <f t="shared" si="27"/>
        <v>8</v>
      </c>
      <c r="CJ18" s="149">
        <f t="shared" si="28"/>
        <v>4</v>
      </c>
      <c r="CK18" s="149">
        <v>3</v>
      </c>
      <c r="CL18" s="149">
        <v>3</v>
      </c>
      <c r="CM18" s="149">
        <v>5</v>
      </c>
      <c r="CN18" s="149">
        <v>1</v>
      </c>
      <c r="CO18" s="149">
        <f t="shared" si="29"/>
        <v>1</v>
      </c>
      <c r="CP18" s="149">
        <f t="shared" si="30"/>
        <v>8</v>
      </c>
      <c r="CQ18" s="149">
        <v>1</v>
      </c>
      <c r="CR18" s="149">
        <v>7</v>
      </c>
      <c r="CS18" s="149">
        <v>0</v>
      </c>
      <c r="CT18" s="149">
        <v>1</v>
      </c>
      <c r="CU18" s="149">
        <f t="shared" si="31"/>
        <v>28</v>
      </c>
      <c r="CV18" s="149">
        <f t="shared" si="32"/>
        <v>23</v>
      </c>
      <c r="CW18" s="149">
        <v>0</v>
      </c>
      <c r="CX18" s="149">
        <v>0</v>
      </c>
      <c r="CY18" s="149">
        <v>2</v>
      </c>
      <c r="CZ18" s="149">
        <v>0</v>
      </c>
      <c r="DA18" s="149">
        <v>7</v>
      </c>
      <c r="DB18" s="149">
        <v>7</v>
      </c>
      <c r="DC18" s="149">
        <v>9</v>
      </c>
      <c r="DD18" s="149">
        <v>10</v>
      </c>
      <c r="DE18" s="149">
        <v>10</v>
      </c>
      <c r="DF18" s="149">
        <v>6</v>
      </c>
      <c r="DG18" s="149">
        <v>0</v>
      </c>
      <c r="DH18" s="149">
        <v>0</v>
      </c>
      <c r="DI18" s="149">
        <v>0</v>
      </c>
      <c r="DJ18" s="149">
        <v>0</v>
      </c>
      <c r="DK18" s="149">
        <f t="shared" si="33"/>
        <v>162</v>
      </c>
      <c r="DL18" s="149">
        <f t="shared" si="34"/>
        <v>234</v>
      </c>
      <c r="DM18" s="149">
        <f t="shared" si="35"/>
        <v>1</v>
      </c>
      <c r="DN18" s="149">
        <f t="shared" si="36"/>
        <v>7</v>
      </c>
      <c r="DO18" s="149">
        <v>1</v>
      </c>
      <c r="DP18" s="149">
        <v>5</v>
      </c>
      <c r="DQ18" s="149">
        <v>0</v>
      </c>
      <c r="DR18" s="149">
        <v>2</v>
      </c>
      <c r="DS18" s="149">
        <f t="shared" si="37"/>
        <v>108</v>
      </c>
      <c r="DT18" s="149">
        <f t="shared" si="38"/>
        <v>148</v>
      </c>
      <c r="DU18" s="149">
        <v>1</v>
      </c>
      <c r="DV18" s="149">
        <v>7</v>
      </c>
      <c r="DW18" s="149">
        <v>11</v>
      </c>
      <c r="DX18" s="149">
        <v>15</v>
      </c>
      <c r="DY18" s="149">
        <v>12</v>
      </c>
      <c r="DZ18" s="149">
        <v>11</v>
      </c>
      <c r="EA18" s="149">
        <v>3</v>
      </c>
      <c r="EB18" s="149">
        <v>12</v>
      </c>
      <c r="EC18" s="149">
        <v>2</v>
      </c>
      <c r="ED18" s="149">
        <v>3</v>
      </c>
      <c r="EE18" s="149">
        <v>8</v>
      </c>
      <c r="EF18" s="149">
        <v>5</v>
      </c>
      <c r="EG18" s="149">
        <v>22</v>
      </c>
      <c r="EH18" s="149">
        <v>43</v>
      </c>
      <c r="EI18" s="149">
        <v>49</v>
      </c>
      <c r="EJ18" s="149">
        <v>52</v>
      </c>
      <c r="EK18" s="149">
        <f t="shared" si="39"/>
        <v>47</v>
      </c>
      <c r="EL18" s="149">
        <f t="shared" si="40"/>
        <v>66</v>
      </c>
      <c r="EM18" s="149">
        <v>1</v>
      </c>
      <c r="EN18" s="149">
        <v>3</v>
      </c>
      <c r="EO18" s="149">
        <v>12</v>
      </c>
      <c r="EP18" s="149">
        <v>15</v>
      </c>
      <c r="EQ18" s="149">
        <v>32</v>
      </c>
      <c r="ER18" s="149">
        <v>47</v>
      </c>
      <c r="ES18" s="149">
        <v>2</v>
      </c>
      <c r="ET18" s="149">
        <v>1</v>
      </c>
      <c r="EU18" s="149">
        <v>5</v>
      </c>
      <c r="EV18" s="149">
        <v>10</v>
      </c>
      <c r="EW18" s="149">
        <v>1</v>
      </c>
      <c r="EX18" s="149">
        <v>3</v>
      </c>
      <c r="EY18" s="84" t="s">
        <v>6</v>
      </c>
    </row>
    <row r="19" spans="1:155" s="125" customFormat="1" ht="17.25" customHeight="1">
      <c r="A19" s="92" t="s">
        <v>7</v>
      </c>
      <c r="B19" s="152">
        <f>C19+D19</f>
        <v>624</v>
      </c>
      <c r="C19" s="153">
        <f>E19+AC19+CC19+CI19+CO19+CU19+DG19+DI19+DK19+'人22-1 (2)'!B19+'人22-1 (2)'!P19+'人22-1 (2)'!AD19+'人22-1 (2)'!AF19+'人22-1 (2)'!AH19+'人22-1 (2)'!AV19+'人22-1 (2)'!AX19+'人22-1 (2)'!BL19+'人22-1 (2)'!CB19+'人22-1 (2)'!CJ19</f>
        <v>324</v>
      </c>
      <c r="D19" s="153">
        <f>F19+AD19+CD19+CJ19+CP19+CV19+DH19+DJ19+DL19+'人22-1 (2)'!C19+'人22-1 (2)'!Q19+'人22-1 (2)'!AE19+'人22-1 (2)'!AG19+'人22-1 (2)'!AI19+'人22-1 (2)'!AW19+'人22-1 (2)'!AY19+'人22-1 (2)'!BM19+'人22-1 (2)'!CC19+'人22-1 (2)'!CK19</f>
        <v>300</v>
      </c>
      <c r="E19" s="153">
        <f>G19+I19+O19+Q19+Y19+AA111+AA19</f>
        <v>3</v>
      </c>
      <c r="F19" s="153">
        <f>H19+J19+P19+R19+Z19+AB111+AB19</f>
        <v>6</v>
      </c>
      <c r="G19" s="153">
        <v>0</v>
      </c>
      <c r="H19" s="153">
        <v>1</v>
      </c>
      <c r="I19" s="153">
        <f t="shared" si="15"/>
        <v>0</v>
      </c>
      <c r="J19" s="153">
        <f t="shared" si="16"/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2</v>
      </c>
      <c r="P19" s="153">
        <v>3</v>
      </c>
      <c r="Q19" s="153">
        <f>S19+U19+W19</f>
        <v>0</v>
      </c>
      <c r="R19" s="153">
        <f>T19+V19+X19</f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1</v>
      </c>
      <c r="AB19" s="153">
        <v>2</v>
      </c>
      <c r="AC19" s="153">
        <f>AE19+BW19</f>
        <v>100</v>
      </c>
      <c r="AD19" s="153">
        <f>AF19+BX19</f>
        <v>77</v>
      </c>
      <c r="AE19" s="153">
        <f>AG19+AI19+AK19+AM19+AO19+AQ19+AS19+AU19+AW19+AY19+BA19+BC19+BE19+BG19+BI19+BK19+BM19+BO19+BQ19+BS19+BU19</f>
        <v>97</v>
      </c>
      <c r="AF19" s="153">
        <f>AH19+AJ19+AL19+AN19+AP19+AR19+AT19+AV19+AX19+AZ19+BB19+BD19+BF19+BH19+BJ19+BL19+BN19+BP19+BR19+BT19+BV19</f>
        <v>74</v>
      </c>
      <c r="AG19" s="153">
        <v>2</v>
      </c>
      <c r="AH19" s="153">
        <v>2</v>
      </c>
      <c r="AI19" s="153">
        <v>4</v>
      </c>
      <c r="AJ19" s="153">
        <v>1</v>
      </c>
      <c r="AK19" s="153">
        <v>20</v>
      </c>
      <c r="AL19" s="153">
        <v>5</v>
      </c>
      <c r="AM19" s="153">
        <v>3</v>
      </c>
      <c r="AN19" s="153">
        <v>10</v>
      </c>
      <c r="AO19" s="153">
        <v>4</v>
      </c>
      <c r="AP19" s="153">
        <v>4</v>
      </c>
      <c r="AQ19" s="153">
        <v>6</v>
      </c>
      <c r="AR19" s="153">
        <v>5</v>
      </c>
      <c r="AS19" s="153">
        <v>0</v>
      </c>
      <c r="AT19" s="153">
        <v>2</v>
      </c>
      <c r="AU19" s="153">
        <v>8</v>
      </c>
      <c r="AV19" s="153">
        <v>6</v>
      </c>
      <c r="AW19" s="153">
        <v>0</v>
      </c>
      <c r="AX19" s="153">
        <v>0</v>
      </c>
      <c r="AY19" s="153">
        <v>26</v>
      </c>
      <c r="AZ19" s="153">
        <v>10</v>
      </c>
      <c r="BA19" s="153">
        <v>1</v>
      </c>
      <c r="BB19" s="153">
        <v>1</v>
      </c>
      <c r="BC19" s="153">
        <v>0</v>
      </c>
      <c r="BD19" s="153">
        <v>6</v>
      </c>
      <c r="BE19" s="153">
        <v>0</v>
      </c>
      <c r="BF19" s="153">
        <v>4</v>
      </c>
      <c r="BG19" s="153">
        <v>0</v>
      </c>
      <c r="BH19" s="153">
        <v>1</v>
      </c>
      <c r="BI19" s="153">
        <v>3</v>
      </c>
      <c r="BJ19" s="153">
        <v>0</v>
      </c>
      <c r="BK19" s="153">
        <v>7</v>
      </c>
      <c r="BL19" s="153">
        <v>2</v>
      </c>
      <c r="BM19" s="153">
        <v>0</v>
      </c>
      <c r="BN19" s="153"/>
      <c r="BO19" s="153">
        <v>1</v>
      </c>
      <c r="BP19" s="153">
        <v>3</v>
      </c>
      <c r="BQ19" s="153">
        <v>3</v>
      </c>
      <c r="BR19" s="153">
        <v>0</v>
      </c>
      <c r="BS19" s="153">
        <v>2</v>
      </c>
      <c r="BT19" s="153">
        <v>0</v>
      </c>
      <c r="BU19" s="153">
        <v>7</v>
      </c>
      <c r="BV19" s="153">
        <v>12</v>
      </c>
      <c r="BW19" s="153">
        <f t="shared" si="23"/>
        <v>3</v>
      </c>
      <c r="BX19" s="153">
        <f t="shared" si="24"/>
        <v>3</v>
      </c>
      <c r="BY19" s="153">
        <v>2</v>
      </c>
      <c r="BZ19" s="153">
        <v>1</v>
      </c>
      <c r="CA19" s="153">
        <v>1</v>
      </c>
      <c r="CB19" s="153">
        <v>2</v>
      </c>
      <c r="CC19" s="153">
        <f t="shared" si="25"/>
        <v>2</v>
      </c>
      <c r="CD19" s="153">
        <f t="shared" si="26"/>
        <v>1</v>
      </c>
      <c r="CE19" s="153">
        <v>1</v>
      </c>
      <c r="CF19" s="153">
        <v>0</v>
      </c>
      <c r="CG19" s="153">
        <v>1</v>
      </c>
      <c r="CH19" s="153">
        <v>1</v>
      </c>
      <c r="CI19" s="153">
        <f>CK19+CM19</f>
        <v>8</v>
      </c>
      <c r="CJ19" s="153">
        <f t="shared" si="28"/>
        <v>7</v>
      </c>
      <c r="CK19" s="153">
        <v>5</v>
      </c>
      <c r="CL19" s="153">
        <v>5</v>
      </c>
      <c r="CM19" s="153">
        <v>3</v>
      </c>
      <c r="CN19" s="153">
        <v>2</v>
      </c>
      <c r="CO19" s="153">
        <f t="shared" si="29"/>
        <v>5</v>
      </c>
      <c r="CP19" s="153">
        <f t="shared" si="30"/>
        <v>11</v>
      </c>
      <c r="CQ19" s="153">
        <v>4</v>
      </c>
      <c r="CR19" s="153">
        <v>10</v>
      </c>
      <c r="CS19" s="153">
        <v>1</v>
      </c>
      <c r="CT19" s="153">
        <v>1</v>
      </c>
      <c r="CU19" s="153">
        <f>CW19+CY19+DA19+DC19+DE19</f>
        <v>12</v>
      </c>
      <c r="CV19" s="153">
        <f>CX19+CZ19+DB19+DD19+DF19</f>
        <v>15</v>
      </c>
      <c r="CW19" s="153">
        <v>0</v>
      </c>
      <c r="CX19" s="153">
        <v>0</v>
      </c>
      <c r="CY19" s="153">
        <v>1</v>
      </c>
      <c r="CZ19" s="153">
        <v>0</v>
      </c>
      <c r="DA19" s="153">
        <v>0</v>
      </c>
      <c r="DB19" s="153">
        <v>4</v>
      </c>
      <c r="DC19" s="153">
        <v>6</v>
      </c>
      <c r="DD19" s="153">
        <v>8</v>
      </c>
      <c r="DE19" s="153">
        <v>5</v>
      </c>
      <c r="DF19" s="153">
        <v>3</v>
      </c>
      <c r="DG19" s="153">
        <v>0</v>
      </c>
      <c r="DH19" s="153">
        <v>0</v>
      </c>
      <c r="DI19" s="153">
        <v>0</v>
      </c>
      <c r="DJ19" s="153">
        <v>0</v>
      </c>
      <c r="DK19" s="153">
        <f>DM19+DS19+EK19+EU19+EW19</f>
        <v>90</v>
      </c>
      <c r="DL19" s="153">
        <f>DN19+DT19+EL19+EV19+EX19</f>
        <v>96</v>
      </c>
      <c r="DM19" s="153">
        <f t="shared" si="35"/>
        <v>4</v>
      </c>
      <c r="DN19" s="153">
        <f t="shared" si="36"/>
        <v>3</v>
      </c>
      <c r="DO19" s="153">
        <v>2</v>
      </c>
      <c r="DP19" s="153">
        <v>3</v>
      </c>
      <c r="DQ19" s="153">
        <v>2</v>
      </c>
      <c r="DR19" s="153">
        <v>0</v>
      </c>
      <c r="DS19" s="153">
        <f t="shared" si="37"/>
        <v>60</v>
      </c>
      <c r="DT19" s="153">
        <f t="shared" si="38"/>
        <v>59</v>
      </c>
      <c r="DU19" s="153">
        <v>0</v>
      </c>
      <c r="DV19" s="153">
        <v>0</v>
      </c>
      <c r="DW19" s="153">
        <v>5</v>
      </c>
      <c r="DX19" s="153">
        <v>6</v>
      </c>
      <c r="DY19" s="153">
        <v>5</v>
      </c>
      <c r="DZ19" s="153">
        <v>6</v>
      </c>
      <c r="EA19" s="153">
        <v>2</v>
      </c>
      <c r="EB19" s="153">
        <v>5</v>
      </c>
      <c r="EC19" s="153">
        <v>0</v>
      </c>
      <c r="ED19" s="153">
        <v>0</v>
      </c>
      <c r="EE19" s="153">
        <v>11</v>
      </c>
      <c r="EF19" s="153">
        <v>7</v>
      </c>
      <c r="EG19" s="153">
        <v>19</v>
      </c>
      <c r="EH19" s="153">
        <v>32</v>
      </c>
      <c r="EI19" s="153">
        <v>18</v>
      </c>
      <c r="EJ19" s="153">
        <v>3</v>
      </c>
      <c r="EK19" s="153">
        <f t="shared" si="39"/>
        <v>20</v>
      </c>
      <c r="EL19" s="153">
        <f t="shared" si="40"/>
        <v>26</v>
      </c>
      <c r="EM19" s="153">
        <v>2</v>
      </c>
      <c r="EN19" s="153">
        <v>3</v>
      </c>
      <c r="EO19" s="153">
        <v>5</v>
      </c>
      <c r="EP19" s="153">
        <v>6</v>
      </c>
      <c r="EQ19" s="153">
        <v>13</v>
      </c>
      <c r="ER19" s="153">
        <v>14</v>
      </c>
      <c r="ES19" s="153">
        <v>0</v>
      </c>
      <c r="ET19" s="153">
        <v>3</v>
      </c>
      <c r="EU19" s="153">
        <v>4</v>
      </c>
      <c r="EV19" s="153">
        <v>6</v>
      </c>
      <c r="EW19" s="153">
        <v>2</v>
      </c>
      <c r="EX19" s="154">
        <v>2</v>
      </c>
      <c r="EY19" s="81" t="s">
        <v>7</v>
      </c>
    </row>
    <row r="20" spans="1:155" s="125" customFormat="1" ht="17.25" customHeight="1">
      <c r="A20" s="92" t="s">
        <v>8</v>
      </c>
      <c r="B20" s="155">
        <f t="shared" si="14"/>
        <v>2022</v>
      </c>
      <c r="C20" s="149">
        <f>E20+AC20+CC20+CI20+CO20+CU20+DG20+DI20+DK20+'人22-1 (2)'!B20+'人22-1 (2)'!P20+'人22-1 (2)'!AD20+'人22-1 (2)'!AF20+'人22-1 (2)'!AH20+'人22-1 (2)'!AV20+'人22-1 (2)'!AX20+'人22-1 (2)'!BL20+'人22-1 (2)'!CB20+'人22-1 (2)'!CJ20</f>
        <v>960</v>
      </c>
      <c r="D20" s="149">
        <f>F20+AD20+CD20+CJ20+CP20+CV20+DH20+DJ20+DL20+'人22-1 (2)'!C20+'人22-1 (2)'!Q20+'人22-1 (2)'!AE20+'人22-1 (2)'!AG20+'人22-1 (2)'!AI20+'人22-1 (2)'!AW20+'人22-1 (2)'!AY20+'人22-1 (2)'!BM20+'人22-1 (2)'!CC20+'人22-1 (2)'!CK20</f>
        <v>1062</v>
      </c>
      <c r="E20" s="149">
        <f t="shared" si="12"/>
        <v>15</v>
      </c>
      <c r="F20" s="149">
        <f t="shared" si="13"/>
        <v>19</v>
      </c>
      <c r="G20" s="149">
        <v>2</v>
      </c>
      <c r="H20" s="149">
        <v>1</v>
      </c>
      <c r="I20" s="149">
        <f t="shared" si="15"/>
        <v>1</v>
      </c>
      <c r="J20" s="149">
        <f t="shared" si="16"/>
        <v>0</v>
      </c>
      <c r="K20" s="149">
        <v>1</v>
      </c>
      <c r="L20" s="149">
        <v>0</v>
      </c>
      <c r="M20" s="149">
        <v>0</v>
      </c>
      <c r="N20" s="149">
        <v>0</v>
      </c>
      <c r="O20" s="149">
        <v>8</v>
      </c>
      <c r="P20" s="149">
        <v>9</v>
      </c>
      <c r="Q20" s="149">
        <f t="shared" si="17"/>
        <v>2</v>
      </c>
      <c r="R20" s="149">
        <f t="shared" si="18"/>
        <v>4</v>
      </c>
      <c r="S20" s="149">
        <v>0</v>
      </c>
      <c r="T20" s="149">
        <v>0</v>
      </c>
      <c r="U20" s="149">
        <v>2</v>
      </c>
      <c r="V20" s="149">
        <v>3</v>
      </c>
      <c r="W20" s="149">
        <v>0</v>
      </c>
      <c r="X20" s="149">
        <v>1</v>
      </c>
      <c r="Y20" s="149">
        <v>0</v>
      </c>
      <c r="Z20" s="149">
        <v>0</v>
      </c>
      <c r="AA20" s="149">
        <v>2</v>
      </c>
      <c r="AB20" s="149">
        <v>5</v>
      </c>
      <c r="AC20" s="149">
        <f t="shared" si="19"/>
        <v>302</v>
      </c>
      <c r="AD20" s="149">
        <f t="shared" si="20"/>
        <v>217</v>
      </c>
      <c r="AE20" s="149">
        <f t="shared" si="21"/>
        <v>293</v>
      </c>
      <c r="AF20" s="149">
        <f t="shared" si="22"/>
        <v>210</v>
      </c>
      <c r="AG20" s="149">
        <v>8</v>
      </c>
      <c r="AH20" s="149">
        <v>2</v>
      </c>
      <c r="AI20" s="149">
        <v>13</v>
      </c>
      <c r="AJ20" s="149">
        <v>1</v>
      </c>
      <c r="AK20" s="149">
        <v>43</v>
      </c>
      <c r="AL20" s="149">
        <v>23</v>
      </c>
      <c r="AM20" s="149">
        <v>24</v>
      </c>
      <c r="AN20" s="149">
        <v>20</v>
      </c>
      <c r="AO20" s="149">
        <v>10</v>
      </c>
      <c r="AP20" s="149">
        <v>8</v>
      </c>
      <c r="AQ20" s="149">
        <v>26</v>
      </c>
      <c r="AR20" s="149">
        <v>17</v>
      </c>
      <c r="AS20" s="149">
        <v>15</v>
      </c>
      <c r="AT20" s="149">
        <v>7</v>
      </c>
      <c r="AU20" s="149">
        <v>15</v>
      </c>
      <c r="AV20" s="149">
        <v>27</v>
      </c>
      <c r="AW20" s="149">
        <v>0</v>
      </c>
      <c r="AX20" s="149">
        <v>0</v>
      </c>
      <c r="AY20" s="149">
        <v>74</v>
      </c>
      <c r="AZ20" s="149">
        <v>45</v>
      </c>
      <c r="BA20" s="149">
        <v>0</v>
      </c>
      <c r="BB20" s="149">
        <v>0</v>
      </c>
      <c r="BC20" s="149">
        <v>0</v>
      </c>
      <c r="BD20" s="149">
        <v>13</v>
      </c>
      <c r="BE20" s="149">
        <v>0</v>
      </c>
      <c r="BF20" s="149">
        <v>9</v>
      </c>
      <c r="BG20" s="149">
        <v>0</v>
      </c>
      <c r="BH20" s="149">
        <v>6</v>
      </c>
      <c r="BI20" s="149">
        <v>12</v>
      </c>
      <c r="BJ20" s="149">
        <v>0</v>
      </c>
      <c r="BK20" s="149">
        <v>10</v>
      </c>
      <c r="BL20" s="149">
        <v>3</v>
      </c>
      <c r="BM20" s="149">
        <v>3</v>
      </c>
      <c r="BN20" s="149">
        <v>4</v>
      </c>
      <c r="BO20" s="149">
        <v>14</v>
      </c>
      <c r="BP20" s="149">
        <v>9</v>
      </c>
      <c r="BQ20" s="149">
        <v>7</v>
      </c>
      <c r="BR20" s="149">
        <v>3</v>
      </c>
      <c r="BS20" s="149">
        <v>4</v>
      </c>
      <c r="BT20" s="149">
        <v>3</v>
      </c>
      <c r="BU20" s="149">
        <v>15</v>
      </c>
      <c r="BV20" s="149">
        <v>10</v>
      </c>
      <c r="BW20" s="149">
        <f t="shared" si="23"/>
        <v>9</v>
      </c>
      <c r="BX20" s="149">
        <f t="shared" si="24"/>
        <v>7</v>
      </c>
      <c r="BY20" s="149">
        <v>1</v>
      </c>
      <c r="BZ20" s="149">
        <v>1</v>
      </c>
      <c r="CA20" s="149">
        <v>8</v>
      </c>
      <c r="CB20" s="149">
        <v>6</v>
      </c>
      <c r="CC20" s="149">
        <f t="shared" si="25"/>
        <v>3</v>
      </c>
      <c r="CD20" s="149">
        <f t="shared" si="26"/>
        <v>8</v>
      </c>
      <c r="CE20" s="149">
        <v>0</v>
      </c>
      <c r="CF20" s="149">
        <v>4</v>
      </c>
      <c r="CG20" s="149">
        <v>3</v>
      </c>
      <c r="CH20" s="149">
        <v>4</v>
      </c>
      <c r="CI20" s="149">
        <f t="shared" si="27"/>
        <v>9</v>
      </c>
      <c r="CJ20" s="149">
        <f t="shared" si="28"/>
        <v>22</v>
      </c>
      <c r="CK20" s="149">
        <v>5</v>
      </c>
      <c r="CL20" s="149">
        <v>13</v>
      </c>
      <c r="CM20" s="149">
        <v>4</v>
      </c>
      <c r="CN20" s="149">
        <v>9</v>
      </c>
      <c r="CO20" s="149">
        <f t="shared" si="29"/>
        <v>11</v>
      </c>
      <c r="CP20" s="149">
        <f t="shared" si="30"/>
        <v>27</v>
      </c>
      <c r="CQ20" s="149">
        <v>10</v>
      </c>
      <c r="CR20" s="149">
        <v>22</v>
      </c>
      <c r="CS20" s="149">
        <v>1</v>
      </c>
      <c r="CT20" s="149">
        <v>5</v>
      </c>
      <c r="CU20" s="149">
        <f t="shared" si="31"/>
        <v>25</v>
      </c>
      <c r="CV20" s="149">
        <f t="shared" si="32"/>
        <v>61</v>
      </c>
      <c r="CW20" s="149">
        <v>0</v>
      </c>
      <c r="CX20" s="149">
        <v>0</v>
      </c>
      <c r="CY20" s="149">
        <v>1</v>
      </c>
      <c r="CZ20" s="149">
        <v>1</v>
      </c>
      <c r="DA20" s="149">
        <v>4</v>
      </c>
      <c r="DB20" s="149">
        <v>14</v>
      </c>
      <c r="DC20" s="149">
        <v>11</v>
      </c>
      <c r="DD20" s="149">
        <v>35</v>
      </c>
      <c r="DE20" s="149">
        <v>9</v>
      </c>
      <c r="DF20" s="149">
        <v>11</v>
      </c>
      <c r="DG20" s="149">
        <v>0</v>
      </c>
      <c r="DH20" s="149">
        <v>0</v>
      </c>
      <c r="DI20" s="149">
        <v>0</v>
      </c>
      <c r="DJ20" s="149">
        <v>0</v>
      </c>
      <c r="DK20" s="149">
        <f t="shared" si="33"/>
        <v>240</v>
      </c>
      <c r="DL20" s="149">
        <f t="shared" si="34"/>
        <v>298</v>
      </c>
      <c r="DM20" s="149">
        <f t="shared" si="35"/>
        <v>13</v>
      </c>
      <c r="DN20" s="149">
        <f t="shared" si="36"/>
        <v>14</v>
      </c>
      <c r="DO20" s="149">
        <v>11</v>
      </c>
      <c r="DP20" s="149">
        <v>10</v>
      </c>
      <c r="DQ20" s="149">
        <v>2</v>
      </c>
      <c r="DR20" s="149">
        <v>4</v>
      </c>
      <c r="DS20" s="149">
        <f t="shared" si="37"/>
        <v>147</v>
      </c>
      <c r="DT20" s="149">
        <f t="shared" si="38"/>
        <v>178</v>
      </c>
      <c r="DU20" s="149">
        <v>0</v>
      </c>
      <c r="DV20" s="149">
        <v>2</v>
      </c>
      <c r="DW20" s="149">
        <v>16</v>
      </c>
      <c r="DX20" s="149">
        <v>18</v>
      </c>
      <c r="DY20" s="149">
        <v>18</v>
      </c>
      <c r="DZ20" s="149">
        <v>12</v>
      </c>
      <c r="EA20" s="149">
        <v>6</v>
      </c>
      <c r="EB20" s="149">
        <v>7</v>
      </c>
      <c r="EC20" s="149">
        <v>2</v>
      </c>
      <c r="ED20" s="149">
        <v>3</v>
      </c>
      <c r="EE20" s="149">
        <v>9</v>
      </c>
      <c r="EF20" s="149">
        <v>20</v>
      </c>
      <c r="EG20" s="149">
        <v>54</v>
      </c>
      <c r="EH20" s="149">
        <v>72</v>
      </c>
      <c r="EI20" s="149">
        <v>42</v>
      </c>
      <c r="EJ20" s="149">
        <v>44</v>
      </c>
      <c r="EK20" s="149">
        <f t="shared" si="39"/>
        <v>71</v>
      </c>
      <c r="EL20" s="149">
        <f t="shared" si="40"/>
        <v>85</v>
      </c>
      <c r="EM20" s="149">
        <v>5</v>
      </c>
      <c r="EN20" s="149">
        <v>9</v>
      </c>
      <c r="EO20" s="149">
        <v>24</v>
      </c>
      <c r="EP20" s="149">
        <v>20</v>
      </c>
      <c r="EQ20" s="149">
        <v>41</v>
      </c>
      <c r="ER20" s="149">
        <v>49</v>
      </c>
      <c r="ES20" s="149">
        <v>1</v>
      </c>
      <c r="ET20" s="149">
        <v>7</v>
      </c>
      <c r="EU20" s="149">
        <v>7</v>
      </c>
      <c r="EV20" s="149">
        <v>14</v>
      </c>
      <c r="EW20" s="149">
        <v>2</v>
      </c>
      <c r="EX20" s="156">
        <v>7</v>
      </c>
      <c r="EY20" s="81" t="s">
        <v>8</v>
      </c>
    </row>
    <row r="21" spans="1:155" s="125" customFormat="1" ht="17.25" customHeight="1">
      <c r="A21" s="92" t="s">
        <v>9</v>
      </c>
      <c r="B21" s="155">
        <f t="shared" si="14"/>
        <v>703</v>
      </c>
      <c r="C21" s="149">
        <f>E21+AC21+CC21+CI21+CO21+CU21+DG21+DI21+DK21+'人22-1 (2)'!B21+'人22-1 (2)'!P21+'人22-1 (2)'!AD21+'人22-1 (2)'!AF21+'人22-1 (2)'!AH21+'人22-1 (2)'!AV21+'人22-1 (2)'!AX21+'人22-1 (2)'!BL21+'人22-1 (2)'!CB21+'人22-1 (2)'!CJ21</f>
        <v>345</v>
      </c>
      <c r="D21" s="149">
        <f>F21+AD21+CD21+CJ21+CP21+CV21+DH21+DJ21+DL21+'人22-1 (2)'!C21+'人22-1 (2)'!Q21+'人22-1 (2)'!AE21+'人22-1 (2)'!AG21+'人22-1 (2)'!AI21+'人22-1 (2)'!AW21+'人22-1 (2)'!AY21+'人22-1 (2)'!BM21+'人22-1 (2)'!CC21+'人22-1 (2)'!CK21</f>
        <v>358</v>
      </c>
      <c r="E21" s="149">
        <f t="shared" si="12"/>
        <v>5</v>
      </c>
      <c r="F21" s="149">
        <f t="shared" si="13"/>
        <v>5</v>
      </c>
      <c r="G21" s="149">
        <v>0</v>
      </c>
      <c r="H21" s="149">
        <v>1</v>
      </c>
      <c r="I21" s="149">
        <f t="shared" si="15"/>
        <v>0</v>
      </c>
      <c r="J21" s="149">
        <f t="shared" si="16"/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2</v>
      </c>
      <c r="P21" s="149">
        <v>3</v>
      </c>
      <c r="Q21" s="149">
        <f t="shared" si="17"/>
        <v>0</v>
      </c>
      <c r="R21" s="149">
        <f t="shared" si="18"/>
        <v>0</v>
      </c>
      <c r="S21" s="149">
        <v>0</v>
      </c>
      <c r="T21" s="149">
        <v>0</v>
      </c>
      <c r="U21" s="149">
        <v>0</v>
      </c>
      <c r="V21" s="149">
        <v>0</v>
      </c>
      <c r="W21" s="149">
        <v>0</v>
      </c>
      <c r="X21" s="149">
        <v>0</v>
      </c>
      <c r="Y21" s="149">
        <v>0</v>
      </c>
      <c r="Z21" s="149">
        <v>0</v>
      </c>
      <c r="AA21" s="149">
        <v>3</v>
      </c>
      <c r="AB21" s="149">
        <v>1</v>
      </c>
      <c r="AC21" s="149">
        <f t="shared" si="19"/>
        <v>113</v>
      </c>
      <c r="AD21" s="149">
        <f t="shared" si="20"/>
        <v>86</v>
      </c>
      <c r="AE21" s="149">
        <f t="shared" si="21"/>
        <v>109</v>
      </c>
      <c r="AF21" s="149">
        <f t="shared" si="22"/>
        <v>80</v>
      </c>
      <c r="AG21" s="149">
        <v>1</v>
      </c>
      <c r="AH21" s="149">
        <v>3</v>
      </c>
      <c r="AI21" s="149">
        <v>1</v>
      </c>
      <c r="AJ21" s="149">
        <v>3</v>
      </c>
      <c r="AK21" s="149">
        <v>17</v>
      </c>
      <c r="AL21" s="149">
        <v>14</v>
      </c>
      <c r="AM21" s="149">
        <v>6</v>
      </c>
      <c r="AN21" s="149">
        <v>6</v>
      </c>
      <c r="AO21" s="149">
        <v>7</v>
      </c>
      <c r="AP21" s="149">
        <v>4</v>
      </c>
      <c r="AQ21" s="149">
        <v>9</v>
      </c>
      <c r="AR21" s="149">
        <v>6</v>
      </c>
      <c r="AS21" s="149">
        <v>3</v>
      </c>
      <c r="AT21" s="149">
        <v>7</v>
      </c>
      <c r="AU21" s="149">
        <v>10</v>
      </c>
      <c r="AV21" s="149">
        <v>11</v>
      </c>
      <c r="AW21" s="149">
        <v>0</v>
      </c>
      <c r="AX21" s="149">
        <v>0</v>
      </c>
      <c r="AY21" s="149">
        <v>23</v>
      </c>
      <c r="AZ21" s="149">
        <v>8</v>
      </c>
      <c r="BA21" s="149">
        <v>1</v>
      </c>
      <c r="BB21" s="149">
        <v>1</v>
      </c>
      <c r="BC21" s="149">
        <v>0</v>
      </c>
      <c r="BD21" s="149">
        <v>4</v>
      </c>
      <c r="BE21" s="149">
        <v>0</v>
      </c>
      <c r="BF21" s="149">
        <v>2</v>
      </c>
      <c r="BG21" s="149">
        <v>0</v>
      </c>
      <c r="BH21" s="149">
        <v>1</v>
      </c>
      <c r="BI21" s="149">
        <v>4</v>
      </c>
      <c r="BJ21" s="149">
        <v>0</v>
      </c>
      <c r="BK21" s="149">
        <v>6</v>
      </c>
      <c r="BL21" s="149">
        <v>2</v>
      </c>
      <c r="BM21" s="149">
        <v>0</v>
      </c>
      <c r="BN21" s="149">
        <v>0</v>
      </c>
      <c r="BO21" s="149">
        <v>7</v>
      </c>
      <c r="BP21" s="149">
        <v>2</v>
      </c>
      <c r="BQ21" s="149">
        <v>4</v>
      </c>
      <c r="BR21" s="149">
        <v>2</v>
      </c>
      <c r="BS21" s="149">
        <v>1</v>
      </c>
      <c r="BT21" s="149">
        <v>0</v>
      </c>
      <c r="BU21" s="149">
        <v>9</v>
      </c>
      <c r="BV21" s="149">
        <v>4</v>
      </c>
      <c r="BW21" s="149">
        <f t="shared" si="23"/>
        <v>4</v>
      </c>
      <c r="BX21" s="149">
        <f t="shared" si="24"/>
        <v>6</v>
      </c>
      <c r="BY21" s="149">
        <v>0</v>
      </c>
      <c r="BZ21" s="149">
        <v>1</v>
      </c>
      <c r="CA21" s="149">
        <v>4</v>
      </c>
      <c r="CB21" s="149">
        <v>5</v>
      </c>
      <c r="CC21" s="149">
        <f t="shared" si="25"/>
        <v>3</v>
      </c>
      <c r="CD21" s="149">
        <f t="shared" si="26"/>
        <v>1</v>
      </c>
      <c r="CE21" s="149">
        <v>2</v>
      </c>
      <c r="CF21" s="149">
        <v>1</v>
      </c>
      <c r="CG21" s="149">
        <v>1</v>
      </c>
      <c r="CH21" s="149">
        <v>0</v>
      </c>
      <c r="CI21" s="149">
        <f t="shared" si="27"/>
        <v>4</v>
      </c>
      <c r="CJ21" s="149">
        <f t="shared" si="28"/>
        <v>6</v>
      </c>
      <c r="CK21" s="149">
        <v>3</v>
      </c>
      <c r="CL21" s="149">
        <v>4</v>
      </c>
      <c r="CM21" s="149">
        <v>1</v>
      </c>
      <c r="CN21" s="149">
        <v>2</v>
      </c>
      <c r="CO21" s="149">
        <f t="shared" si="29"/>
        <v>3</v>
      </c>
      <c r="CP21" s="149">
        <f t="shared" si="30"/>
        <v>3</v>
      </c>
      <c r="CQ21" s="149">
        <v>2</v>
      </c>
      <c r="CR21" s="149">
        <v>3</v>
      </c>
      <c r="CS21" s="149">
        <v>1</v>
      </c>
      <c r="CT21" s="149">
        <v>0</v>
      </c>
      <c r="CU21" s="149">
        <f t="shared" si="31"/>
        <v>15</v>
      </c>
      <c r="CV21" s="149">
        <f t="shared" si="32"/>
        <v>21</v>
      </c>
      <c r="CW21" s="149">
        <v>0</v>
      </c>
      <c r="CX21" s="149">
        <v>0</v>
      </c>
      <c r="CY21" s="149">
        <v>0</v>
      </c>
      <c r="CZ21" s="149">
        <v>1</v>
      </c>
      <c r="DA21" s="149">
        <v>5</v>
      </c>
      <c r="DB21" s="149">
        <v>4</v>
      </c>
      <c r="DC21" s="149">
        <v>6</v>
      </c>
      <c r="DD21" s="149">
        <v>13</v>
      </c>
      <c r="DE21" s="149">
        <v>4</v>
      </c>
      <c r="DF21" s="149">
        <v>3</v>
      </c>
      <c r="DG21" s="149">
        <v>0</v>
      </c>
      <c r="DH21" s="149">
        <v>0</v>
      </c>
      <c r="DI21" s="149">
        <v>0</v>
      </c>
      <c r="DJ21" s="149">
        <v>0</v>
      </c>
      <c r="DK21" s="149">
        <f t="shared" si="33"/>
        <v>89</v>
      </c>
      <c r="DL21" s="149">
        <f t="shared" si="34"/>
        <v>100</v>
      </c>
      <c r="DM21" s="149">
        <f t="shared" si="35"/>
        <v>2</v>
      </c>
      <c r="DN21" s="149">
        <f t="shared" si="36"/>
        <v>7</v>
      </c>
      <c r="DO21" s="149">
        <v>2</v>
      </c>
      <c r="DP21" s="149">
        <v>6</v>
      </c>
      <c r="DQ21" s="149">
        <v>0</v>
      </c>
      <c r="DR21" s="149">
        <v>1</v>
      </c>
      <c r="DS21" s="149">
        <f t="shared" si="37"/>
        <v>51</v>
      </c>
      <c r="DT21" s="149">
        <f t="shared" si="38"/>
        <v>58</v>
      </c>
      <c r="DU21" s="149">
        <v>1</v>
      </c>
      <c r="DV21" s="149">
        <v>0</v>
      </c>
      <c r="DW21" s="149">
        <v>5</v>
      </c>
      <c r="DX21" s="149">
        <v>6</v>
      </c>
      <c r="DY21" s="149">
        <v>3</v>
      </c>
      <c r="DZ21" s="149">
        <v>3</v>
      </c>
      <c r="EA21" s="149">
        <v>4</v>
      </c>
      <c r="EB21" s="149">
        <v>7</v>
      </c>
      <c r="EC21" s="149">
        <v>2</v>
      </c>
      <c r="ED21" s="149">
        <v>0</v>
      </c>
      <c r="EE21" s="149">
        <v>5</v>
      </c>
      <c r="EF21" s="149">
        <v>4</v>
      </c>
      <c r="EG21" s="149">
        <v>14</v>
      </c>
      <c r="EH21" s="149">
        <v>29</v>
      </c>
      <c r="EI21" s="149">
        <v>17</v>
      </c>
      <c r="EJ21" s="149">
        <v>9</v>
      </c>
      <c r="EK21" s="149">
        <f t="shared" si="39"/>
        <v>30</v>
      </c>
      <c r="EL21" s="149">
        <f t="shared" si="40"/>
        <v>26</v>
      </c>
      <c r="EM21" s="149">
        <v>1</v>
      </c>
      <c r="EN21" s="149">
        <v>6</v>
      </c>
      <c r="EO21" s="149">
        <v>7</v>
      </c>
      <c r="EP21" s="149">
        <v>3</v>
      </c>
      <c r="EQ21" s="149">
        <v>20</v>
      </c>
      <c r="ER21" s="149">
        <v>16</v>
      </c>
      <c r="ES21" s="149">
        <v>2</v>
      </c>
      <c r="ET21" s="149">
        <v>1</v>
      </c>
      <c r="EU21" s="149">
        <v>4</v>
      </c>
      <c r="EV21" s="149">
        <v>6</v>
      </c>
      <c r="EW21" s="149">
        <v>2</v>
      </c>
      <c r="EX21" s="156">
        <v>3</v>
      </c>
      <c r="EY21" s="81" t="s">
        <v>9</v>
      </c>
    </row>
    <row r="22" spans="1:155" s="125" customFormat="1" ht="17.25" customHeight="1">
      <c r="A22" s="92" t="s">
        <v>10</v>
      </c>
      <c r="B22" s="155">
        <f t="shared" si="14"/>
        <v>591</v>
      </c>
      <c r="C22" s="149">
        <f>E22+AC22+CC22+CI22+CO22+CU22+DG22+DI22+DK22+'人22-1 (2)'!B22+'人22-1 (2)'!P22+'人22-1 (2)'!AD22+'人22-1 (2)'!AF22+'人22-1 (2)'!AH22+'人22-1 (2)'!AV22+'人22-1 (2)'!AX22+'人22-1 (2)'!BL22+'人22-1 (2)'!CB22+'人22-1 (2)'!CJ22</f>
        <v>285</v>
      </c>
      <c r="D22" s="149">
        <f>F22+AD22+CD22+CJ22+CP22+CV22+DH22+DJ22+DL22+'人22-1 (2)'!C22+'人22-1 (2)'!Q22+'人22-1 (2)'!AE22+'人22-1 (2)'!AG22+'人22-1 (2)'!AI22+'人22-1 (2)'!AW22+'人22-1 (2)'!AY22+'人22-1 (2)'!BM22+'人22-1 (2)'!CC22+'人22-1 (2)'!CK22</f>
        <v>306</v>
      </c>
      <c r="E22" s="149">
        <f t="shared" si="12"/>
        <v>7</v>
      </c>
      <c r="F22" s="149">
        <f t="shared" si="13"/>
        <v>6</v>
      </c>
      <c r="G22" s="149">
        <v>1</v>
      </c>
      <c r="H22" s="149">
        <v>1</v>
      </c>
      <c r="I22" s="149">
        <f t="shared" si="15"/>
        <v>1</v>
      </c>
      <c r="J22" s="149">
        <f t="shared" si="16"/>
        <v>0</v>
      </c>
      <c r="K22" s="149">
        <v>0</v>
      </c>
      <c r="L22" s="149">
        <v>0</v>
      </c>
      <c r="M22" s="149">
        <v>1</v>
      </c>
      <c r="N22" s="149">
        <v>0</v>
      </c>
      <c r="O22" s="149">
        <v>1</v>
      </c>
      <c r="P22" s="149">
        <v>3</v>
      </c>
      <c r="Q22" s="149">
        <f t="shared" si="17"/>
        <v>1</v>
      </c>
      <c r="R22" s="149">
        <f t="shared" si="18"/>
        <v>0</v>
      </c>
      <c r="S22" s="149">
        <v>1</v>
      </c>
      <c r="T22" s="149">
        <v>0</v>
      </c>
      <c r="U22" s="149">
        <v>0</v>
      </c>
      <c r="V22" s="149">
        <v>0</v>
      </c>
      <c r="W22" s="149">
        <v>0</v>
      </c>
      <c r="X22" s="149">
        <v>0</v>
      </c>
      <c r="Y22" s="149">
        <v>0</v>
      </c>
      <c r="Z22" s="149">
        <v>0</v>
      </c>
      <c r="AA22" s="149">
        <v>3</v>
      </c>
      <c r="AB22" s="149">
        <v>2</v>
      </c>
      <c r="AC22" s="149">
        <f t="shared" si="19"/>
        <v>76</v>
      </c>
      <c r="AD22" s="149">
        <f t="shared" si="20"/>
        <v>65</v>
      </c>
      <c r="AE22" s="149">
        <f t="shared" si="21"/>
        <v>75</v>
      </c>
      <c r="AF22" s="149">
        <f t="shared" si="22"/>
        <v>65</v>
      </c>
      <c r="AG22" s="149">
        <v>2</v>
      </c>
      <c r="AH22" s="149">
        <v>4</v>
      </c>
      <c r="AI22" s="149">
        <v>3</v>
      </c>
      <c r="AJ22" s="149">
        <v>2</v>
      </c>
      <c r="AK22" s="149">
        <v>12</v>
      </c>
      <c r="AL22" s="149">
        <v>11</v>
      </c>
      <c r="AM22" s="149">
        <v>6</v>
      </c>
      <c r="AN22" s="149">
        <v>8</v>
      </c>
      <c r="AO22" s="149">
        <v>5</v>
      </c>
      <c r="AP22" s="149">
        <v>1</v>
      </c>
      <c r="AQ22" s="149">
        <v>8</v>
      </c>
      <c r="AR22" s="149">
        <v>5</v>
      </c>
      <c r="AS22" s="149">
        <v>0</v>
      </c>
      <c r="AT22" s="149">
        <v>5</v>
      </c>
      <c r="AU22" s="149">
        <v>4</v>
      </c>
      <c r="AV22" s="149">
        <v>4</v>
      </c>
      <c r="AW22" s="149">
        <v>0</v>
      </c>
      <c r="AX22" s="149">
        <v>0</v>
      </c>
      <c r="AY22" s="149">
        <v>17</v>
      </c>
      <c r="AZ22" s="149">
        <v>8</v>
      </c>
      <c r="BA22" s="149">
        <v>0</v>
      </c>
      <c r="BB22" s="149">
        <v>1</v>
      </c>
      <c r="BC22" s="149">
        <v>0</v>
      </c>
      <c r="BD22" s="149">
        <v>4</v>
      </c>
      <c r="BE22" s="149">
        <v>0</v>
      </c>
      <c r="BF22" s="149">
        <v>1</v>
      </c>
      <c r="BG22" s="149">
        <v>0</v>
      </c>
      <c r="BH22" s="149">
        <v>0</v>
      </c>
      <c r="BI22" s="149">
        <v>3</v>
      </c>
      <c r="BJ22" s="149">
        <v>0</v>
      </c>
      <c r="BK22" s="149">
        <v>2</v>
      </c>
      <c r="BL22" s="149">
        <v>1</v>
      </c>
      <c r="BM22" s="149">
        <v>0</v>
      </c>
      <c r="BN22" s="149">
        <v>0</v>
      </c>
      <c r="BO22" s="149">
        <v>5</v>
      </c>
      <c r="BP22" s="149">
        <v>6</v>
      </c>
      <c r="BQ22" s="149">
        <v>2</v>
      </c>
      <c r="BR22" s="149">
        <v>2</v>
      </c>
      <c r="BS22" s="149">
        <v>0</v>
      </c>
      <c r="BT22" s="149">
        <v>1</v>
      </c>
      <c r="BU22" s="149">
        <v>6</v>
      </c>
      <c r="BV22" s="149">
        <v>1</v>
      </c>
      <c r="BW22" s="149">
        <f t="shared" si="23"/>
        <v>1</v>
      </c>
      <c r="BX22" s="149">
        <f t="shared" si="24"/>
        <v>0</v>
      </c>
      <c r="BY22" s="149">
        <v>1</v>
      </c>
      <c r="BZ22" s="149">
        <v>0</v>
      </c>
      <c r="CA22" s="149">
        <v>0</v>
      </c>
      <c r="CB22" s="149">
        <v>0</v>
      </c>
      <c r="CC22" s="149">
        <f t="shared" si="25"/>
        <v>2</v>
      </c>
      <c r="CD22" s="149">
        <f t="shared" si="26"/>
        <v>2</v>
      </c>
      <c r="CE22" s="149">
        <v>1</v>
      </c>
      <c r="CF22" s="149">
        <v>0</v>
      </c>
      <c r="CG22" s="149">
        <v>1</v>
      </c>
      <c r="CH22" s="149">
        <v>2</v>
      </c>
      <c r="CI22" s="149">
        <f t="shared" si="27"/>
        <v>7</v>
      </c>
      <c r="CJ22" s="149">
        <f t="shared" si="28"/>
        <v>6</v>
      </c>
      <c r="CK22" s="149">
        <v>4</v>
      </c>
      <c r="CL22" s="149">
        <v>4</v>
      </c>
      <c r="CM22" s="149">
        <v>3</v>
      </c>
      <c r="CN22" s="149">
        <v>2</v>
      </c>
      <c r="CO22" s="149">
        <f t="shared" si="29"/>
        <v>3</v>
      </c>
      <c r="CP22" s="149">
        <f t="shared" si="30"/>
        <v>6</v>
      </c>
      <c r="CQ22" s="149">
        <v>2</v>
      </c>
      <c r="CR22" s="149">
        <v>4</v>
      </c>
      <c r="CS22" s="149">
        <v>1</v>
      </c>
      <c r="CT22" s="149">
        <v>2</v>
      </c>
      <c r="CU22" s="149">
        <f t="shared" si="31"/>
        <v>18</v>
      </c>
      <c r="CV22" s="149">
        <f t="shared" si="32"/>
        <v>17</v>
      </c>
      <c r="CW22" s="149">
        <v>0</v>
      </c>
      <c r="CX22" s="149">
        <v>0</v>
      </c>
      <c r="CY22" s="149">
        <v>1</v>
      </c>
      <c r="CZ22" s="149">
        <v>0</v>
      </c>
      <c r="DA22" s="149">
        <v>1</v>
      </c>
      <c r="DB22" s="149">
        <v>1</v>
      </c>
      <c r="DC22" s="149">
        <v>11</v>
      </c>
      <c r="DD22" s="149">
        <v>7</v>
      </c>
      <c r="DE22" s="149">
        <v>5</v>
      </c>
      <c r="DF22" s="149">
        <v>9</v>
      </c>
      <c r="DG22" s="149">
        <v>0</v>
      </c>
      <c r="DH22" s="149">
        <v>0</v>
      </c>
      <c r="DI22" s="149">
        <v>0</v>
      </c>
      <c r="DJ22" s="149">
        <v>0</v>
      </c>
      <c r="DK22" s="149">
        <f t="shared" si="33"/>
        <v>83</v>
      </c>
      <c r="DL22" s="149">
        <f t="shared" si="34"/>
        <v>98</v>
      </c>
      <c r="DM22" s="149">
        <f t="shared" si="35"/>
        <v>7</v>
      </c>
      <c r="DN22" s="149">
        <f t="shared" si="36"/>
        <v>2</v>
      </c>
      <c r="DO22" s="149">
        <v>5</v>
      </c>
      <c r="DP22" s="149">
        <v>1</v>
      </c>
      <c r="DQ22" s="149">
        <v>2</v>
      </c>
      <c r="DR22" s="149">
        <v>1</v>
      </c>
      <c r="DS22" s="149">
        <f t="shared" si="37"/>
        <v>45</v>
      </c>
      <c r="DT22" s="149">
        <f t="shared" si="38"/>
        <v>59</v>
      </c>
      <c r="DU22" s="149">
        <v>2</v>
      </c>
      <c r="DV22" s="149">
        <v>0</v>
      </c>
      <c r="DW22" s="149">
        <v>6</v>
      </c>
      <c r="DX22" s="149">
        <v>3</v>
      </c>
      <c r="DY22" s="149">
        <v>6</v>
      </c>
      <c r="DZ22" s="149">
        <v>1</v>
      </c>
      <c r="EA22" s="149">
        <v>1</v>
      </c>
      <c r="EB22" s="149">
        <v>4</v>
      </c>
      <c r="EC22" s="149">
        <v>2</v>
      </c>
      <c r="ED22" s="149">
        <v>0</v>
      </c>
      <c r="EE22" s="149">
        <v>2</v>
      </c>
      <c r="EF22" s="149">
        <v>7</v>
      </c>
      <c r="EG22" s="149">
        <v>18</v>
      </c>
      <c r="EH22" s="149">
        <v>32</v>
      </c>
      <c r="EI22" s="149">
        <v>8</v>
      </c>
      <c r="EJ22" s="149">
        <v>12</v>
      </c>
      <c r="EK22" s="149">
        <f t="shared" si="39"/>
        <v>26</v>
      </c>
      <c r="EL22" s="149">
        <f t="shared" si="40"/>
        <v>29</v>
      </c>
      <c r="EM22" s="149">
        <v>4</v>
      </c>
      <c r="EN22" s="149">
        <v>1</v>
      </c>
      <c r="EO22" s="149">
        <v>5</v>
      </c>
      <c r="EP22" s="149">
        <v>11</v>
      </c>
      <c r="EQ22" s="149">
        <v>14</v>
      </c>
      <c r="ER22" s="149">
        <v>15</v>
      </c>
      <c r="ES22" s="149">
        <v>3</v>
      </c>
      <c r="ET22" s="149">
        <v>2</v>
      </c>
      <c r="EU22" s="149">
        <v>5</v>
      </c>
      <c r="EV22" s="149">
        <v>6</v>
      </c>
      <c r="EW22" s="149">
        <v>0</v>
      </c>
      <c r="EX22" s="156">
        <v>2</v>
      </c>
      <c r="EY22" s="81" t="s">
        <v>10</v>
      </c>
    </row>
    <row r="23" spans="1:155" s="125" customFormat="1" ht="17.25" customHeight="1">
      <c r="A23" s="100" t="s">
        <v>11</v>
      </c>
      <c r="B23" s="157">
        <f t="shared" si="14"/>
        <v>562</v>
      </c>
      <c r="C23" s="158">
        <f>E23+AC23+CC23+CI23+CO23+CU23+DG23+DI23+DK23+'人22-1 (2)'!B23+'人22-1 (2)'!P23+'人22-1 (2)'!AD23+'人22-1 (2)'!AF23+'人22-1 (2)'!AH23+'人22-1 (2)'!AV23+'人22-1 (2)'!AX23+'人22-1 (2)'!BL23+'人22-1 (2)'!CB23+'人22-1 (2)'!CJ23</f>
        <v>280</v>
      </c>
      <c r="D23" s="158">
        <f>F23+AD23+CD23+CJ23+CP23+CV23+DH23+DJ23+DL23+'人22-1 (2)'!C23+'人22-1 (2)'!Q23+'人22-1 (2)'!AE23+'人22-1 (2)'!AG23+'人22-1 (2)'!AI23+'人22-1 (2)'!AW23+'人22-1 (2)'!AY23+'人22-1 (2)'!BM23+'人22-1 (2)'!CC23+'人22-1 (2)'!CK23</f>
        <v>282</v>
      </c>
      <c r="E23" s="158">
        <f t="shared" si="12"/>
        <v>2</v>
      </c>
      <c r="F23" s="158">
        <f t="shared" si="13"/>
        <v>5</v>
      </c>
      <c r="G23" s="158">
        <v>0</v>
      </c>
      <c r="H23" s="158">
        <v>2</v>
      </c>
      <c r="I23" s="158">
        <f t="shared" si="15"/>
        <v>0</v>
      </c>
      <c r="J23" s="158">
        <f t="shared" si="16"/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2</v>
      </c>
      <c r="Q23" s="158">
        <f t="shared" si="17"/>
        <v>1</v>
      </c>
      <c r="R23" s="158">
        <f t="shared" si="18"/>
        <v>0</v>
      </c>
      <c r="S23" s="158">
        <v>0</v>
      </c>
      <c r="T23" s="158">
        <v>0</v>
      </c>
      <c r="U23" s="158">
        <v>1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8">
        <v>1</v>
      </c>
      <c r="AB23" s="158">
        <v>1</v>
      </c>
      <c r="AC23" s="158">
        <f t="shared" si="19"/>
        <v>92</v>
      </c>
      <c r="AD23" s="158">
        <f t="shared" si="20"/>
        <v>59</v>
      </c>
      <c r="AE23" s="158">
        <f t="shared" si="21"/>
        <v>91</v>
      </c>
      <c r="AF23" s="158">
        <f t="shared" si="22"/>
        <v>53</v>
      </c>
      <c r="AG23" s="158">
        <v>2</v>
      </c>
      <c r="AH23" s="158">
        <v>1</v>
      </c>
      <c r="AI23" s="158">
        <v>3</v>
      </c>
      <c r="AJ23" s="158">
        <v>1</v>
      </c>
      <c r="AK23" s="158">
        <v>17</v>
      </c>
      <c r="AL23" s="158">
        <v>7</v>
      </c>
      <c r="AM23" s="158">
        <v>4</v>
      </c>
      <c r="AN23" s="158">
        <v>7</v>
      </c>
      <c r="AO23" s="158">
        <v>5</v>
      </c>
      <c r="AP23" s="158">
        <v>1</v>
      </c>
      <c r="AQ23" s="158">
        <v>7</v>
      </c>
      <c r="AR23" s="158">
        <v>1</v>
      </c>
      <c r="AS23" s="158">
        <v>2</v>
      </c>
      <c r="AT23" s="158">
        <v>2</v>
      </c>
      <c r="AU23" s="158">
        <v>8</v>
      </c>
      <c r="AV23" s="158">
        <v>3</v>
      </c>
      <c r="AW23" s="158">
        <v>1</v>
      </c>
      <c r="AX23" s="158">
        <v>0</v>
      </c>
      <c r="AY23" s="158">
        <v>19</v>
      </c>
      <c r="AZ23" s="158">
        <v>9</v>
      </c>
      <c r="BA23" s="158">
        <v>0</v>
      </c>
      <c r="BB23" s="158">
        <v>0</v>
      </c>
      <c r="BC23" s="158">
        <v>0</v>
      </c>
      <c r="BD23" s="158">
        <v>0</v>
      </c>
      <c r="BE23" s="158">
        <v>0</v>
      </c>
      <c r="BF23" s="158">
        <v>6</v>
      </c>
      <c r="BG23" s="158">
        <v>0</v>
      </c>
      <c r="BH23" s="158">
        <v>2</v>
      </c>
      <c r="BI23" s="158">
        <v>10</v>
      </c>
      <c r="BJ23" s="158">
        <v>0</v>
      </c>
      <c r="BK23" s="158">
        <v>2</v>
      </c>
      <c r="BL23" s="158">
        <v>1</v>
      </c>
      <c r="BM23" s="158">
        <v>0</v>
      </c>
      <c r="BN23" s="158">
        <v>0</v>
      </c>
      <c r="BO23" s="158">
        <v>4</v>
      </c>
      <c r="BP23" s="158">
        <v>3</v>
      </c>
      <c r="BQ23" s="158">
        <v>1</v>
      </c>
      <c r="BR23" s="158">
        <v>2</v>
      </c>
      <c r="BS23" s="158">
        <v>1</v>
      </c>
      <c r="BT23" s="158">
        <v>0</v>
      </c>
      <c r="BU23" s="158">
        <v>5</v>
      </c>
      <c r="BV23" s="158">
        <v>7</v>
      </c>
      <c r="BW23" s="158">
        <f t="shared" si="23"/>
        <v>1</v>
      </c>
      <c r="BX23" s="158">
        <f t="shared" si="24"/>
        <v>6</v>
      </c>
      <c r="BY23" s="158">
        <v>0</v>
      </c>
      <c r="BZ23" s="158">
        <v>2</v>
      </c>
      <c r="CA23" s="158">
        <v>1</v>
      </c>
      <c r="CB23" s="158">
        <v>4</v>
      </c>
      <c r="CC23" s="158">
        <f t="shared" si="25"/>
        <v>0</v>
      </c>
      <c r="CD23" s="158">
        <f t="shared" si="26"/>
        <v>1</v>
      </c>
      <c r="CE23" s="158">
        <v>0</v>
      </c>
      <c r="CF23" s="158">
        <v>0</v>
      </c>
      <c r="CG23" s="158">
        <v>0</v>
      </c>
      <c r="CH23" s="158">
        <v>1</v>
      </c>
      <c r="CI23" s="158">
        <f t="shared" si="27"/>
        <v>6</v>
      </c>
      <c r="CJ23" s="158">
        <f t="shared" si="28"/>
        <v>7</v>
      </c>
      <c r="CK23" s="158">
        <v>4</v>
      </c>
      <c r="CL23" s="158">
        <v>5</v>
      </c>
      <c r="CM23" s="158">
        <v>2</v>
      </c>
      <c r="CN23" s="158">
        <v>2</v>
      </c>
      <c r="CO23" s="158">
        <f t="shared" si="29"/>
        <v>3</v>
      </c>
      <c r="CP23" s="158">
        <f t="shared" si="30"/>
        <v>5</v>
      </c>
      <c r="CQ23" s="158">
        <v>3</v>
      </c>
      <c r="CR23" s="158">
        <v>5</v>
      </c>
      <c r="CS23" s="158">
        <v>0</v>
      </c>
      <c r="CT23" s="158">
        <v>0</v>
      </c>
      <c r="CU23" s="158">
        <f t="shared" si="31"/>
        <v>7</v>
      </c>
      <c r="CV23" s="158">
        <f t="shared" si="32"/>
        <v>11</v>
      </c>
      <c r="CW23" s="158">
        <v>0</v>
      </c>
      <c r="CX23" s="158">
        <v>0</v>
      </c>
      <c r="CY23" s="158">
        <v>1</v>
      </c>
      <c r="CZ23" s="158">
        <v>0</v>
      </c>
      <c r="DA23" s="158">
        <v>4</v>
      </c>
      <c r="DB23" s="158">
        <v>5</v>
      </c>
      <c r="DC23" s="158">
        <v>1</v>
      </c>
      <c r="DD23" s="158">
        <v>4</v>
      </c>
      <c r="DE23" s="158">
        <v>1</v>
      </c>
      <c r="DF23" s="158">
        <v>2</v>
      </c>
      <c r="DG23" s="158">
        <v>0</v>
      </c>
      <c r="DH23" s="158">
        <v>0</v>
      </c>
      <c r="DI23" s="158">
        <v>0</v>
      </c>
      <c r="DJ23" s="158">
        <v>0</v>
      </c>
      <c r="DK23" s="158">
        <f t="shared" si="33"/>
        <v>58</v>
      </c>
      <c r="DL23" s="158">
        <f t="shared" si="34"/>
        <v>97</v>
      </c>
      <c r="DM23" s="158">
        <f t="shared" si="35"/>
        <v>0</v>
      </c>
      <c r="DN23" s="158">
        <f t="shared" si="36"/>
        <v>5</v>
      </c>
      <c r="DO23" s="158">
        <v>0</v>
      </c>
      <c r="DP23" s="158">
        <v>5</v>
      </c>
      <c r="DQ23" s="158">
        <v>0</v>
      </c>
      <c r="DR23" s="158">
        <v>0</v>
      </c>
      <c r="DS23" s="158">
        <f t="shared" si="37"/>
        <v>36</v>
      </c>
      <c r="DT23" s="158">
        <f t="shared" si="38"/>
        <v>62</v>
      </c>
      <c r="DU23" s="158">
        <v>1</v>
      </c>
      <c r="DV23" s="158">
        <v>2</v>
      </c>
      <c r="DW23" s="158">
        <v>4</v>
      </c>
      <c r="DX23" s="158">
        <v>2</v>
      </c>
      <c r="DY23" s="158">
        <v>5</v>
      </c>
      <c r="DZ23" s="158">
        <v>1</v>
      </c>
      <c r="EA23" s="158">
        <v>1</v>
      </c>
      <c r="EB23" s="158">
        <v>6</v>
      </c>
      <c r="EC23" s="158">
        <v>2</v>
      </c>
      <c r="ED23" s="158">
        <v>0</v>
      </c>
      <c r="EE23" s="158">
        <v>3</v>
      </c>
      <c r="EF23" s="158">
        <v>6</v>
      </c>
      <c r="EG23" s="158">
        <v>12</v>
      </c>
      <c r="EH23" s="158">
        <v>26</v>
      </c>
      <c r="EI23" s="158">
        <v>8</v>
      </c>
      <c r="EJ23" s="158">
        <v>19</v>
      </c>
      <c r="EK23" s="158">
        <f t="shared" si="39"/>
        <v>21</v>
      </c>
      <c r="EL23" s="158">
        <f t="shared" si="40"/>
        <v>22</v>
      </c>
      <c r="EM23" s="158">
        <v>0</v>
      </c>
      <c r="EN23" s="158">
        <v>1</v>
      </c>
      <c r="EO23" s="158">
        <v>4</v>
      </c>
      <c r="EP23" s="158">
        <v>5</v>
      </c>
      <c r="EQ23" s="158">
        <v>17</v>
      </c>
      <c r="ER23" s="158">
        <v>16</v>
      </c>
      <c r="ES23" s="158">
        <v>0</v>
      </c>
      <c r="ET23" s="158">
        <v>0</v>
      </c>
      <c r="EU23" s="158">
        <v>1</v>
      </c>
      <c r="EV23" s="158">
        <v>6</v>
      </c>
      <c r="EW23" s="158">
        <v>0</v>
      </c>
      <c r="EX23" s="159">
        <v>2</v>
      </c>
      <c r="EY23" s="84" t="s">
        <v>11</v>
      </c>
    </row>
    <row r="24" spans="1:155" s="125" customFormat="1" ht="17.25" customHeight="1">
      <c r="A24" s="92" t="s">
        <v>12</v>
      </c>
      <c r="B24" s="149">
        <f t="shared" si="14"/>
        <v>441</v>
      </c>
      <c r="C24" s="149">
        <f>E24+AC24+CC24+CI24+CO24+CU24+DG24+DI24+DK24+'人22-1 (2)'!B24+'人22-1 (2)'!P24+'人22-1 (2)'!AD24+'人22-1 (2)'!AF24+'人22-1 (2)'!AH24+'人22-1 (2)'!AV24+'人22-1 (2)'!AX24+'人22-1 (2)'!BL24+'人22-1 (2)'!CB24+'人22-1 (2)'!CJ24</f>
        <v>203</v>
      </c>
      <c r="D24" s="149">
        <f>F24+AD24+CD24+CJ24+CP24+CV24+DH24+DJ24+DL24+'人22-1 (2)'!C24+'人22-1 (2)'!Q24+'人22-1 (2)'!AE24+'人22-1 (2)'!AG24+'人22-1 (2)'!AI24+'人22-1 (2)'!AW24+'人22-1 (2)'!AY24+'人22-1 (2)'!BM24+'人22-1 (2)'!CC24+'人22-1 (2)'!CK24</f>
        <v>238</v>
      </c>
      <c r="E24" s="149">
        <f t="shared" si="12"/>
        <v>3</v>
      </c>
      <c r="F24" s="149">
        <f t="shared" si="13"/>
        <v>2</v>
      </c>
      <c r="G24" s="149">
        <v>0</v>
      </c>
      <c r="H24" s="149">
        <v>0</v>
      </c>
      <c r="I24" s="149">
        <f t="shared" si="15"/>
        <v>0</v>
      </c>
      <c r="J24" s="149">
        <f t="shared" si="16"/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1</v>
      </c>
      <c r="P24" s="149">
        <v>1</v>
      </c>
      <c r="Q24" s="149">
        <f t="shared" si="17"/>
        <v>0</v>
      </c>
      <c r="R24" s="149">
        <f t="shared" si="18"/>
        <v>1</v>
      </c>
      <c r="S24" s="149">
        <v>0</v>
      </c>
      <c r="T24" s="149">
        <v>0</v>
      </c>
      <c r="U24" s="149">
        <v>0</v>
      </c>
      <c r="V24" s="149">
        <v>1</v>
      </c>
      <c r="W24" s="149">
        <v>0</v>
      </c>
      <c r="X24" s="149">
        <v>0</v>
      </c>
      <c r="Y24" s="149">
        <v>0</v>
      </c>
      <c r="Z24" s="149">
        <v>0</v>
      </c>
      <c r="AA24" s="149">
        <v>2</v>
      </c>
      <c r="AB24" s="149">
        <v>0</v>
      </c>
      <c r="AC24" s="149">
        <f t="shared" si="19"/>
        <v>67</v>
      </c>
      <c r="AD24" s="149">
        <f t="shared" si="20"/>
        <v>49</v>
      </c>
      <c r="AE24" s="149">
        <f t="shared" si="21"/>
        <v>67</v>
      </c>
      <c r="AF24" s="149">
        <f t="shared" si="22"/>
        <v>45</v>
      </c>
      <c r="AG24" s="149">
        <v>1</v>
      </c>
      <c r="AH24" s="149">
        <v>1</v>
      </c>
      <c r="AI24" s="149">
        <v>3</v>
      </c>
      <c r="AJ24" s="149">
        <v>0</v>
      </c>
      <c r="AK24" s="149">
        <v>10</v>
      </c>
      <c r="AL24" s="149">
        <v>4</v>
      </c>
      <c r="AM24" s="149">
        <v>5</v>
      </c>
      <c r="AN24" s="149">
        <v>8</v>
      </c>
      <c r="AO24" s="149">
        <v>4</v>
      </c>
      <c r="AP24" s="149">
        <v>3</v>
      </c>
      <c r="AQ24" s="149">
        <v>6</v>
      </c>
      <c r="AR24" s="149">
        <v>3</v>
      </c>
      <c r="AS24" s="149">
        <v>1</v>
      </c>
      <c r="AT24" s="149">
        <v>2</v>
      </c>
      <c r="AU24" s="149">
        <v>3</v>
      </c>
      <c r="AV24" s="149">
        <v>2</v>
      </c>
      <c r="AW24" s="149">
        <v>0</v>
      </c>
      <c r="AX24" s="149">
        <v>0</v>
      </c>
      <c r="AY24" s="149">
        <v>10</v>
      </c>
      <c r="AZ24" s="149">
        <v>7</v>
      </c>
      <c r="BA24" s="149">
        <v>0</v>
      </c>
      <c r="BB24" s="149">
        <v>0</v>
      </c>
      <c r="BC24" s="149">
        <v>0</v>
      </c>
      <c r="BD24" s="149">
        <v>4</v>
      </c>
      <c r="BE24" s="149">
        <v>0</v>
      </c>
      <c r="BF24" s="149">
        <v>0</v>
      </c>
      <c r="BG24" s="149">
        <v>0</v>
      </c>
      <c r="BH24" s="149">
        <v>1</v>
      </c>
      <c r="BI24" s="149">
        <v>5</v>
      </c>
      <c r="BJ24" s="149">
        <v>0</v>
      </c>
      <c r="BK24" s="149">
        <v>5</v>
      </c>
      <c r="BL24" s="149">
        <v>0</v>
      </c>
      <c r="BM24" s="149">
        <v>0</v>
      </c>
      <c r="BN24" s="149">
        <v>2</v>
      </c>
      <c r="BO24" s="149">
        <v>6</v>
      </c>
      <c r="BP24" s="149">
        <v>3</v>
      </c>
      <c r="BQ24" s="149">
        <v>1</v>
      </c>
      <c r="BR24" s="149">
        <v>0</v>
      </c>
      <c r="BS24" s="149">
        <v>0</v>
      </c>
      <c r="BT24" s="149">
        <v>1</v>
      </c>
      <c r="BU24" s="149">
        <v>7</v>
      </c>
      <c r="BV24" s="149">
        <v>4</v>
      </c>
      <c r="BW24" s="149">
        <f t="shared" si="23"/>
        <v>0</v>
      </c>
      <c r="BX24" s="149">
        <f t="shared" si="24"/>
        <v>4</v>
      </c>
      <c r="BY24" s="149">
        <v>0</v>
      </c>
      <c r="BZ24" s="149">
        <v>1</v>
      </c>
      <c r="CA24" s="149">
        <v>0</v>
      </c>
      <c r="CB24" s="149">
        <v>3</v>
      </c>
      <c r="CC24" s="149">
        <f t="shared" si="25"/>
        <v>0</v>
      </c>
      <c r="CD24" s="149">
        <f t="shared" si="26"/>
        <v>1</v>
      </c>
      <c r="CE24" s="149">
        <v>0</v>
      </c>
      <c r="CF24" s="149">
        <v>1</v>
      </c>
      <c r="CG24" s="149">
        <v>0</v>
      </c>
      <c r="CH24" s="149">
        <v>0</v>
      </c>
      <c r="CI24" s="149">
        <f t="shared" si="27"/>
        <v>1</v>
      </c>
      <c r="CJ24" s="149">
        <f t="shared" si="28"/>
        <v>3</v>
      </c>
      <c r="CK24" s="149">
        <v>1</v>
      </c>
      <c r="CL24" s="149">
        <v>2</v>
      </c>
      <c r="CM24" s="149">
        <v>0</v>
      </c>
      <c r="CN24" s="149">
        <v>1</v>
      </c>
      <c r="CO24" s="149">
        <f t="shared" si="29"/>
        <v>0</v>
      </c>
      <c r="CP24" s="149">
        <f t="shared" si="30"/>
        <v>2</v>
      </c>
      <c r="CQ24" s="149">
        <v>0</v>
      </c>
      <c r="CR24" s="149">
        <v>2</v>
      </c>
      <c r="CS24" s="149">
        <v>0</v>
      </c>
      <c r="CT24" s="149">
        <v>0</v>
      </c>
      <c r="CU24" s="149">
        <f t="shared" si="31"/>
        <v>11</v>
      </c>
      <c r="CV24" s="149">
        <f t="shared" si="32"/>
        <v>8</v>
      </c>
      <c r="CW24" s="149">
        <v>0</v>
      </c>
      <c r="CX24" s="149">
        <v>0</v>
      </c>
      <c r="CY24" s="149">
        <v>2</v>
      </c>
      <c r="CZ24" s="149">
        <v>0</v>
      </c>
      <c r="DA24" s="149">
        <v>0</v>
      </c>
      <c r="DB24" s="149">
        <v>4</v>
      </c>
      <c r="DC24" s="149">
        <v>3</v>
      </c>
      <c r="DD24" s="149">
        <v>3</v>
      </c>
      <c r="DE24" s="149">
        <v>6</v>
      </c>
      <c r="DF24" s="149">
        <v>1</v>
      </c>
      <c r="DG24" s="149">
        <v>0</v>
      </c>
      <c r="DH24" s="149">
        <v>0</v>
      </c>
      <c r="DI24" s="149">
        <v>0</v>
      </c>
      <c r="DJ24" s="149">
        <v>0</v>
      </c>
      <c r="DK24" s="149">
        <f t="shared" si="33"/>
        <v>44</v>
      </c>
      <c r="DL24" s="149">
        <f t="shared" si="34"/>
        <v>52</v>
      </c>
      <c r="DM24" s="149">
        <f t="shared" si="35"/>
        <v>0</v>
      </c>
      <c r="DN24" s="149">
        <f t="shared" si="36"/>
        <v>1</v>
      </c>
      <c r="DO24" s="149">
        <v>0</v>
      </c>
      <c r="DP24" s="149">
        <v>1</v>
      </c>
      <c r="DQ24" s="149">
        <v>0</v>
      </c>
      <c r="DR24" s="149">
        <v>0</v>
      </c>
      <c r="DS24" s="149">
        <f t="shared" si="37"/>
        <v>28</v>
      </c>
      <c r="DT24" s="149">
        <f t="shared" si="38"/>
        <v>36</v>
      </c>
      <c r="DU24" s="149">
        <v>0</v>
      </c>
      <c r="DV24" s="149">
        <v>0</v>
      </c>
      <c r="DW24" s="149">
        <v>4</v>
      </c>
      <c r="DX24" s="149">
        <v>4</v>
      </c>
      <c r="DY24" s="149">
        <v>0</v>
      </c>
      <c r="DZ24" s="149">
        <v>2</v>
      </c>
      <c r="EA24" s="149">
        <v>3</v>
      </c>
      <c r="EB24" s="149">
        <v>3</v>
      </c>
      <c r="EC24" s="149">
        <v>0</v>
      </c>
      <c r="ED24" s="149">
        <v>0</v>
      </c>
      <c r="EE24" s="149">
        <v>1</v>
      </c>
      <c r="EF24" s="149">
        <v>2</v>
      </c>
      <c r="EG24" s="149">
        <v>9</v>
      </c>
      <c r="EH24" s="149">
        <v>20</v>
      </c>
      <c r="EI24" s="149">
        <v>11</v>
      </c>
      <c r="EJ24" s="149">
        <v>5</v>
      </c>
      <c r="EK24" s="149">
        <f t="shared" si="39"/>
        <v>13</v>
      </c>
      <c r="EL24" s="149">
        <f t="shared" si="40"/>
        <v>10</v>
      </c>
      <c r="EM24" s="149">
        <v>1</v>
      </c>
      <c r="EN24" s="149">
        <v>4</v>
      </c>
      <c r="EO24" s="149">
        <v>4</v>
      </c>
      <c r="EP24" s="149">
        <v>1</v>
      </c>
      <c r="EQ24" s="149">
        <v>8</v>
      </c>
      <c r="ER24" s="149">
        <v>4</v>
      </c>
      <c r="ES24" s="149">
        <v>0</v>
      </c>
      <c r="ET24" s="149">
        <v>1</v>
      </c>
      <c r="EU24" s="149">
        <v>2</v>
      </c>
      <c r="EV24" s="149">
        <v>4</v>
      </c>
      <c r="EW24" s="149">
        <v>1</v>
      </c>
      <c r="EX24" s="149">
        <v>1</v>
      </c>
      <c r="EY24" s="81" t="s">
        <v>12</v>
      </c>
    </row>
    <row r="25" spans="1:155" s="125" customFormat="1" ht="17.25" customHeight="1">
      <c r="A25" s="92" t="s">
        <v>320</v>
      </c>
      <c r="B25" s="149">
        <f t="shared" si="14"/>
        <v>1876</v>
      </c>
      <c r="C25" s="149">
        <f>E25+AC25+CC25+CI25+CO25+CU25+DG25+DI25+DK25+'人22-1 (2)'!B25+'人22-1 (2)'!P25+'人22-1 (2)'!AD25+'人22-1 (2)'!AF25+'人22-1 (2)'!AH25+'人22-1 (2)'!AV25+'人22-1 (2)'!AX25+'人22-1 (2)'!BL25+'人22-1 (2)'!CB25+'人22-1 (2)'!CJ25</f>
        <v>942</v>
      </c>
      <c r="D25" s="149">
        <f>F25+AD25+CD25+CJ25+CP25+CV25+DH25+DJ25+DL25+'人22-1 (2)'!C25+'人22-1 (2)'!Q25+'人22-1 (2)'!AE25+'人22-1 (2)'!AG25+'人22-1 (2)'!AI25+'人22-1 (2)'!AW25+'人22-1 (2)'!AY25+'人22-1 (2)'!BM25+'人22-1 (2)'!CC25+'人22-1 (2)'!CK25</f>
        <v>934</v>
      </c>
      <c r="E25" s="149">
        <f t="shared" si="12"/>
        <v>17</v>
      </c>
      <c r="F25" s="149">
        <f t="shared" si="13"/>
        <v>23</v>
      </c>
      <c r="G25" s="149">
        <v>0</v>
      </c>
      <c r="H25" s="149">
        <v>3</v>
      </c>
      <c r="I25" s="149">
        <f t="shared" si="15"/>
        <v>0</v>
      </c>
      <c r="J25" s="149">
        <f t="shared" si="16"/>
        <v>2</v>
      </c>
      <c r="K25" s="149">
        <v>0</v>
      </c>
      <c r="L25" s="149">
        <v>1</v>
      </c>
      <c r="M25" s="149">
        <v>0</v>
      </c>
      <c r="N25" s="149">
        <v>1</v>
      </c>
      <c r="O25" s="149">
        <v>12</v>
      </c>
      <c r="P25" s="149">
        <v>12</v>
      </c>
      <c r="Q25" s="149">
        <f t="shared" si="17"/>
        <v>1</v>
      </c>
      <c r="R25" s="149">
        <f t="shared" si="18"/>
        <v>1</v>
      </c>
      <c r="S25" s="149">
        <v>0</v>
      </c>
      <c r="T25" s="149">
        <v>0</v>
      </c>
      <c r="U25" s="149">
        <v>1</v>
      </c>
      <c r="V25" s="149">
        <v>1</v>
      </c>
      <c r="W25" s="149">
        <v>0</v>
      </c>
      <c r="X25" s="149">
        <v>0</v>
      </c>
      <c r="Y25" s="149">
        <v>0</v>
      </c>
      <c r="Z25" s="149">
        <v>0</v>
      </c>
      <c r="AA25" s="149">
        <v>4</v>
      </c>
      <c r="AB25" s="149">
        <v>5</v>
      </c>
      <c r="AC25" s="149">
        <f t="shared" si="19"/>
        <v>280</v>
      </c>
      <c r="AD25" s="149">
        <f t="shared" si="20"/>
        <v>207</v>
      </c>
      <c r="AE25" s="149">
        <f t="shared" si="21"/>
        <v>270</v>
      </c>
      <c r="AF25" s="149">
        <f t="shared" si="22"/>
        <v>200</v>
      </c>
      <c r="AG25" s="149">
        <v>8</v>
      </c>
      <c r="AH25" s="149">
        <v>4</v>
      </c>
      <c r="AI25" s="149">
        <v>14</v>
      </c>
      <c r="AJ25" s="149">
        <v>3</v>
      </c>
      <c r="AK25" s="149">
        <v>35</v>
      </c>
      <c r="AL25" s="149">
        <v>30</v>
      </c>
      <c r="AM25" s="149">
        <v>24</v>
      </c>
      <c r="AN25" s="149">
        <v>28</v>
      </c>
      <c r="AO25" s="149">
        <v>15</v>
      </c>
      <c r="AP25" s="149">
        <v>9</v>
      </c>
      <c r="AQ25" s="149">
        <v>24</v>
      </c>
      <c r="AR25" s="149">
        <v>10</v>
      </c>
      <c r="AS25" s="149">
        <v>16</v>
      </c>
      <c r="AT25" s="149">
        <v>10</v>
      </c>
      <c r="AU25" s="149">
        <v>23</v>
      </c>
      <c r="AV25" s="149">
        <v>17</v>
      </c>
      <c r="AW25" s="149">
        <v>0</v>
      </c>
      <c r="AX25" s="149">
        <v>0</v>
      </c>
      <c r="AY25" s="149">
        <v>59</v>
      </c>
      <c r="AZ25" s="149">
        <v>27</v>
      </c>
      <c r="BA25" s="149">
        <v>0</v>
      </c>
      <c r="BB25" s="149">
        <v>1</v>
      </c>
      <c r="BC25" s="149">
        <v>0</v>
      </c>
      <c r="BD25" s="149">
        <v>19</v>
      </c>
      <c r="BE25" s="149">
        <v>0</v>
      </c>
      <c r="BF25" s="149">
        <v>6</v>
      </c>
      <c r="BG25" s="149">
        <v>0</v>
      </c>
      <c r="BH25" s="149">
        <v>5</v>
      </c>
      <c r="BI25" s="149">
        <v>15</v>
      </c>
      <c r="BJ25" s="149">
        <v>0</v>
      </c>
      <c r="BK25" s="149">
        <v>11</v>
      </c>
      <c r="BL25" s="149">
        <v>3</v>
      </c>
      <c r="BM25" s="149">
        <v>4</v>
      </c>
      <c r="BN25" s="149">
        <v>5</v>
      </c>
      <c r="BO25" s="149">
        <v>6</v>
      </c>
      <c r="BP25" s="149">
        <v>3</v>
      </c>
      <c r="BQ25" s="149">
        <v>3</v>
      </c>
      <c r="BR25" s="149">
        <v>2</v>
      </c>
      <c r="BS25" s="149">
        <v>2</v>
      </c>
      <c r="BT25" s="149">
        <v>3</v>
      </c>
      <c r="BU25" s="149">
        <v>11</v>
      </c>
      <c r="BV25" s="149">
        <v>15</v>
      </c>
      <c r="BW25" s="149">
        <f t="shared" si="23"/>
        <v>10</v>
      </c>
      <c r="BX25" s="149">
        <f t="shared" si="24"/>
        <v>7</v>
      </c>
      <c r="BY25" s="149">
        <v>1</v>
      </c>
      <c r="BZ25" s="149">
        <v>2</v>
      </c>
      <c r="CA25" s="149">
        <v>9</v>
      </c>
      <c r="CB25" s="149">
        <v>5</v>
      </c>
      <c r="CC25" s="149">
        <f t="shared" si="25"/>
        <v>3</v>
      </c>
      <c r="CD25" s="149">
        <f t="shared" si="26"/>
        <v>2</v>
      </c>
      <c r="CE25" s="149">
        <v>3</v>
      </c>
      <c r="CF25" s="149">
        <v>1</v>
      </c>
      <c r="CG25" s="149">
        <v>0</v>
      </c>
      <c r="CH25" s="149">
        <v>1</v>
      </c>
      <c r="CI25" s="149">
        <f t="shared" si="27"/>
        <v>10</v>
      </c>
      <c r="CJ25" s="149">
        <f t="shared" si="28"/>
        <v>3</v>
      </c>
      <c r="CK25" s="149">
        <v>8</v>
      </c>
      <c r="CL25" s="149">
        <v>1</v>
      </c>
      <c r="CM25" s="149">
        <v>2</v>
      </c>
      <c r="CN25" s="149">
        <v>2</v>
      </c>
      <c r="CO25" s="149">
        <f t="shared" si="29"/>
        <v>8</v>
      </c>
      <c r="CP25" s="149">
        <f t="shared" si="30"/>
        <v>22</v>
      </c>
      <c r="CQ25" s="149">
        <v>6</v>
      </c>
      <c r="CR25" s="149">
        <v>22</v>
      </c>
      <c r="CS25" s="149">
        <v>2</v>
      </c>
      <c r="CT25" s="149">
        <v>0</v>
      </c>
      <c r="CU25" s="149">
        <f t="shared" si="31"/>
        <v>28</v>
      </c>
      <c r="CV25" s="149">
        <f t="shared" si="32"/>
        <v>57</v>
      </c>
      <c r="CW25" s="149">
        <v>0</v>
      </c>
      <c r="CX25" s="149">
        <v>0</v>
      </c>
      <c r="CY25" s="149">
        <v>2</v>
      </c>
      <c r="CZ25" s="149">
        <v>2</v>
      </c>
      <c r="DA25" s="149">
        <v>8</v>
      </c>
      <c r="DB25" s="149">
        <v>7</v>
      </c>
      <c r="DC25" s="149">
        <v>6</v>
      </c>
      <c r="DD25" s="149">
        <v>36</v>
      </c>
      <c r="DE25" s="149">
        <v>12</v>
      </c>
      <c r="DF25" s="149">
        <v>12</v>
      </c>
      <c r="DG25" s="149">
        <v>0</v>
      </c>
      <c r="DH25" s="149">
        <v>0</v>
      </c>
      <c r="DI25" s="149">
        <v>0</v>
      </c>
      <c r="DJ25" s="149">
        <v>0</v>
      </c>
      <c r="DK25" s="149">
        <f t="shared" si="33"/>
        <v>241</v>
      </c>
      <c r="DL25" s="149">
        <f t="shared" si="34"/>
        <v>267</v>
      </c>
      <c r="DM25" s="149">
        <f t="shared" si="35"/>
        <v>8</v>
      </c>
      <c r="DN25" s="149">
        <f t="shared" si="36"/>
        <v>12</v>
      </c>
      <c r="DO25" s="149">
        <v>7</v>
      </c>
      <c r="DP25" s="149">
        <v>7</v>
      </c>
      <c r="DQ25" s="149">
        <v>1</v>
      </c>
      <c r="DR25" s="149">
        <v>5</v>
      </c>
      <c r="DS25" s="149">
        <f t="shared" si="37"/>
        <v>145</v>
      </c>
      <c r="DT25" s="149">
        <f t="shared" si="38"/>
        <v>152</v>
      </c>
      <c r="DU25" s="149">
        <v>2</v>
      </c>
      <c r="DV25" s="149">
        <v>0</v>
      </c>
      <c r="DW25" s="149">
        <v>9</v>
      </c>
      <c r="DX25" s="149">
        <v>7</v>
      </c>
      <c r="DY25" s="149">
        <v>17</v>
      </c>
      <c r="DZ25" s="149">
        <v>8</v>
      </c>
      <c r="EA25" s="149">
        <v>8</v>
      </c>
      <c r="EB25" s="149">
        <v>9</v>
      </c>
      <c r="EC25" s="149">
        <v>2</v>
      </c>
      <c r="ED25" s="149">
        <v>2</v>
      </c>
      <c r="EE25" s="149">
        <v>9</v>
      </c>
      <c r="EF25" s="149">
        <v>13</v>
      </c>
      <c r="EG25" s="149">
        <v>25</v>
      </c>
      <c r="EH25" s="149">
        <v>72</v>
      </c>
      <c r="EI25" s="149">
        <v>73</v>
      </c>
      <c r="EJ25" s="149">
        <v>41</v>
      </c>
      <c r="EK25" s="149">
        <f t="shared" si="39"/>
        <v>70</v>
      </c>
      <c r="EL25" s="149">
        <f t="shared" si="40"/>
        <v>87</v>
      </c>
      <c r="EM25" s="149">
        <v>4</v>
      </c>
      <c r="EN25" s="149">
        <v>9</v>
      </c>
      <c r="EO25" s="149">
        <v>18</v>
      </c>
      <c r="EP25" s="149">
        <v>18</v>
      </c>
      <c r="EQ25" s="149">
        <v>44</v>
      </c>
      <c r="ER25" s="149">
        <v>58</v>
      </c>
      <c r="ES25" s="149">
        <v>4</v>
      </c>
      <c r="ET25" s="149">
        <v>2</v>
      </c>
      <c r="EU25" s="149">
        <v>13</v>
      </c>
      <c r="EV25" s="149">
        <v>13</v>
      </c>
      <c r="EW25" s="149">
        <v>5</v>
      </c>
      <c r="EX25" s="149">
        <v>3</v>
      </c>
      <c r="EY25" s="81" t="s">
        <v>320</v>
      </c>
    </row>
    <row r="26" spans="1:155" s="125" customFormat="1" ht="17.25" customHeight="1">
      <c r="A26" s="92" t="s">
        <v>322</v>
      </c>
      <c r="B26" s="149">
        <f t="shared" si="14"/>
        <v>873</v>
      </c>
      <c r="C26" s="149">
        <f>E26+AC26+CC26+CI26+CO26+CU26+DG26+DI26+DK26+'人22-1 (2)'!B26+'人22-1 (2)'!P26+'人22-1 (2)'!AD26+'人22-1 (2)'!AF26+'人22-1 (2)'!AH26+'人22-1 (2)'!AV26+'人22-1 (2)'!AX26+'人22-1 (2)'!BL26+'人22-1 (2)'!CB26+'人22-1 (2)'!CJ26</f>
        <v>420</v>
      </c>
      <c r="D26" s="149">
        <f>F26+AD26+CD26+CJ26+CP26+CV26+DH26+DJ26+DL26+'人22-1 (2)'!C26+'人22-1 (2)'!Q26+'人22-1 (2)'!AE26+'人22-1 (2)'!AG26+'人22-1 (2)'!AI26+'人22-1 (2)'!AW26+'人22-1 (2)'!AY26+'人22-1 (2)'!BM26+'人22-1 (2)'!CC26+'人22-1 (2)'!CK26</f>
        <v>453</v>
      </c>
      <c r="E26" s="149">
        <f t="shared" si="12"/>
        <v>8</v>
      </c>
      <c r="F26" s="149">
        <f t="shared" si="13"/>
        <v>5</v>
      </c>
      <c r="G26" s="149">
        <v>0</v>
      </c>
      <c r="H26" s="149">
        <v>1</v>
      </c>
      <c r="I26" s="149">
        <f t="shared" si="15"/>
        <v>1</v>
      </c>
      <c r="J26" s="149">
        <f t="shared" si="16"/>
        <v>0</v>
      </c>
      <c r="K26" s="149">
        <v>1</v>
      </c>
      <c r="L26" s="149">
        <v>0</v>
      </c>
      <c r="M26" s="149">
        <v>0</v>
      </c>
      <c r="N26" s="149">
        <v>0</v>
      </c>
      <c r="O26" s="149">
        <v>5</v>
      </c>
      <c r="P26" s="149">
        <v>1</v>
      </c>
      <c r="Q26" s="149">
        <f t="shared" si="17"/>
        <v>0</v>
      </c>
      <c r="R26" s="149">
        <f t="shared" si="18"/>
        <v>3</v>
      </c>
      <c r="S26" s="149">
        <v>0</v>
      </c>
      <c r="T26" s="149">
        <v>1</v>
      </c>
      <c r="U26" s="149">
        <v>0</v>
      </c>
      <c r="V26" s="149">
        <v>2</v>
      </c>
      <c r="W26" s="149">
        <v>0</v>
      </c>
      <c r="X26" s="149">
        <v>0</v>
      </c>
      <c r="Y26" s="149">
        <v>0</v>
      </c>
      <c r="Z26" s="149">
        <v>0</v>
      </c>
      <c r="AA26" s="149">
        <v>2</v>
      </c>
      <c r="AB26" s="149">
        <v>0</v>
      </c>
      <c r="AC26" s="149">
        <f t="shared" si="19"/>
        <v>129</v>
      </c>
      <c r="AD26" s="149">
        <f t="shared" si="20"/>
        <v>94</v>
      </c>
      <c r="AE26" s="149">
        <f t="shared" si="21"/>
        <v>121</v>
      </c>
      <c r="AF26" s="149">
        <f t="shared" si="22"/>
        <v>89</v>
      </c>
      <c r="AG26" s="149">
        <v>3</v>
      </c>
      <c r="AH26" s="149">
        <v>0</v>
      </c>
      <c r="AI26" s="149">
        <v>1</v>
      </c>
      <c r="AJ26" s="149">
        <v>1</v>
      </c>
      <c r="AK26" s="149">
        <v>11</v>
      </c>
      <c r="AL26" s="149">
        <v>9</v>
      </c>
      <c r="AM26" s="149">
        <v>12</v>
      </c>
      <c r="AN26" s="149">
        <v>12</v>
      </c>
      <c r="AO26" s="149">
        <v>2</v>
      </c>
      <c r="AP26" s="149">
        <v>3</v>
      </c>
      <c r="AQ26" s="149">
        <v>11</v>
      </c>
      <c r="AR26" s="149">
        <v>8</v>
      </c>
      <c r="AS26" s="149">
        <v>5</v>
      </c>
      <c r="AT26" s="149">
        <v>3</v>
      </c>
      <c r="AU26" s="149">
        <v>16</v>
      </c>
      <c r="AV26" s="149">
        <v>6</v>
      </c>
      <c r="AW26" s="149">
        <v>0</v>
      </c>
      <c r="AX26" s="149">
        <v>0</v>
      </c>
      <c r="AY26" s="149">
        <v>31</v>
      </c>
      <c r="AZ26" s="149">
        <v>13</v>
      </c>
      <c r="BA26" s="149">
        <v>0</v>
      </c>
      <c r="BB26" s="149">
        <v>1</v>
      </c>
      <c r="BC26" s="149">
        <v>0</v>
      </c>
      <c r="BD26" s="149">
        <v>9</v>
      </c>
      <c r="BE26" s="149">
        <v>0</v>
      </c>
      <c r="BF26" s="149">
        <v>5</v>
      </c>
      <c r="BG26" s="149">
        <v>0</v>
      </c>
      <c r="BH26" s="149">
        <v>2</v>
      </c>
      <c r="BI26" s="149">
        <v>4</v>
      </c>
      <c r="BJ26" s="149">
        <v>0</v>
      </c>
      <c r="BK26" s="149">
        <v>1</v>
      </c>
      <c r="BL26" s="149">
        <v>0</v>
      </c>
      <c r="BM26" s="149">
        <v>1</v>
      </c>
      <c r="BN26" s="149">
        <v>1</v>
      </c>
      <c r="BO26" s="149">
        <v>2</v>
      </c>
      <c r="BP26" s="149">
        <v>3</v>
      </c>
      <c r="BQ26" s="149">
        <v>3</v>
      </c>
      <c r="BR26" s="149">
        <v>4</v>
      </c>
      <c r="BS26" s="149">
        <v>4</v>
      </c>
      <c r="BT26" s="149">
        <v>1</v>
      </c>
      <c r="BU26" s="149">
        <v>14</v>
      </c>
      <c r="BV26" s="149">
        <v>8</v>
      </c>
      <c r="BW26" s="149">
        <f t="shared" si="23"/>
        <v>8</v>
      </c>
      <c r="BX26" s="149">
        <f t="shared" si="24"/>
        <v>5</v>
      </c>
      <c r="BY26" s="149">
        <v>1</v>
      </c>
      <c r="BZ26" s="149">
        <v>0</v>
      </c>
      <c r="CA26" s="149">
        <v>7</v>
      </c>
      <c r="CB26" s="149">
        <v>5</v>
      </c>
      <c r="CC26" s="149">
        <f t="shared" si="25"/>
        <v>2</v>
      </c>
      <c r="CD26" s="149">
        <f t="shared" si="26"/>
        <v>4</v>
      </c>
      <c r="CE26" s="149">
        <v>1</v>
      </c>
      <c r="CF26" s="149">
        <v>2</v>
      </c>
      <c r="CG26" s="149">
        <v>1</v>
      </c>
      <c r="CH26" s="149">
        <v>2</v>
      </c>
      <c r="CI26" s="149">
        <f t="shared" si="27"/>
        <v>7</v>
      </c>
      <c r="CJ26" s="149">
        <f t="shared" si="28"/>
        <v>13</v>
      </c>
      <c r="CK26" s="149">
        <v>6</v>
      </c>
      <c r="CL26" s="149">
        <v>13</v>
      </c>
      <c r="CM26" s="149">
        <v>1</v>
      </c>
      <c r="CN26" s="149">
        <v>0</v>
      </c>
      <c r="CO26" s="149">
        <f t="shared" si="29"/>
        <v>3</v>
      </c>
      <c r="CP26" s="149">
        <f t="shared" si="30"/>
        <v>4</v>
      </c>
      <c r="CQ26" s="149">
        <v>2</v>
      </c>
      <c r="CR26" s="149">
        <v>4</v>
      </c>
      <c r="CS26" s="149">
        <v>1</v>
      </c>
      <c r="CT26" s="149">
        <v>0</v>
      </c>
      <c r="CU26" s="149">
        <f t="shared" si="31"/>
        <v>12</v>
      </c>
      <c r="CV26" s="149">
        <f t="shared" si="32"/>
        <v>16</v>
      </c>
      <c r="CW26" s="149">
        <v>0</v>
      </c>
      <c r="CX26" s="149">
        <v>1</v>
      </c>
      <c r="CY26" s="149">
        <v>1</v>
      </c>
      <c r="CZ26" s="149">
        <v>0</v>
      </c>
      <c r="DA26" s="149">
        <v>2</v>
      </c>
      <c r="DB26" s="149">
        <v>7</v>
      </c>
      <c r="DC26" s="149">
        <v>4</v>
      </c>
      <c r="DD26" s="149">
        <v>6</v>
      </c>
      <c r="DE26" s="149">
        <v>5</v>
      </c>
      <c r="DF26" s="149">
        <v>2</v>
      </c>
      <c r="DG26" s="149">
        <v>0</v>
      </c>
      <c r="DH26" s="149">
        <v>0</v>
      </c>
      <c r="DI26" s="149">
        <v>0</v>
      </c>
      <c r="DJ26" s="149">
        <v>0</v>
      </c>
      <c r="DK26" s="149">
        <f t="shared" si="33"/>
        <v>102</v>
      </c>
      <c r="DL26" s="149">
        <f t="shared" si="34"/>
        <v>117</v>
      </c>
      <c r="DM26" s="149">
        <f t="shared" si="35"/>
        <v>7</v>
      </c>
      <c r="DN26" s="149">
        <f t="shared" si="36"/>
        <v>3</v>
      </c>
      <c r="DO26" s="149">
        <v>5</v>
      </c>
      <c r="DP26" s="149">
        <v>3</v>
      </c>
      <c r="DQ26" s="149">
        <v>2</v>
      </c>
      <c r="DR26" s="149">
        <v>0</v>
      </c>
      <c r="DS26" s="149">
        <f t="shared" si="37"/>
        <v>63</v>
      </c>
      <c r="DT26" s="149">
        <f t="shared" si="38"/>
        <v>77</v>
      </c>
      <c r="DU26" s="149">
        <v>1</v>
      </c>
      <c r="DV26" s="149">
        <v>0</v>
      </c>
      <c r="DW26" s="149">
        <v>10</v>
      </c>
      <c r="DX26" s="149">
        <v>5</v>
      </c>
      <c r="DY26" s="149">
        <v>5</v>
      </c>
      <c r="DZ26" s="149">
        <v>4</v>
      </c>
      <c r="EA26" s="149">
        <v>1</v>
      </c>
      <c r="EB26" s="149">
        <v>6</v>
      </c>
      <c r="EC26" s="149">
        <v>0</v>
      </c>
      <c r="ED26" s="149">
        <v>1</v>
      </c>
      <c r="EE26" s="149">
        <v>7</v>
      </c>
      <c r="EF26" s="149">
        <v>9</v>
      </c>
      <c r="EG26" s="149">
        <v>19</v>
      </c>
      <c r="EH26" s="149">
        <v>37</v>
      </c>
      <c r="EI26" s="149">
        <v>20</v>
      </c>
      <c r="EJ26" s="149">
        <v>15</v>
      </c>
      <c r="EK26" s="149">
        <f t="shared" si="39"/>
        <v>28</v>
      </c>
      <c r="EL26" s="149">
        <f t="shared" si="40"/>
        <v>30</v>
      </c>
      <c r="EM26" s="149">
        <v>1</v>
      </c>
      <c r="EN26" s="149">
        <v>3</v>
      </c>
      <c r="EO26" s="149">
        <v>7</v>
      </c>
      <c r="EP26" s="149">
        <v>5</v>
      </c>
      <c r="EQ26" s="149">
        <v>16</v>
      </c>
      <c r="ER26" s="149">
        <v>19</v>
      </c>
      <c r="ES26" s="149">
        <v>4</v>
      </c>
      <c r="ET26" s="149">
        <v>3</v>
      </c>
      <c r="EU26" s="149">
        <v>4</v>
      </c>
      <c r="EV26" s="149">
        <v>5</v>
      </c>
      <c r="EW26" s="149">
        <v>0</v>
      </c>
      <c r="EX26" s="149">
        <v>2</v>
      </c>
      <c r="EY26" s="81" t="s">
        <v>322</v>
      </c>
    </row>
    <row r="27" spans="1:155" s="125" customFormat="1" ht="17.25" customHeight="1">
      <c r="A27" s="91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81"/>
    </row>
    <row r="28" spans="1:155" s="125" customFormat="1" ht="17.25" customHeight="1">
      <c r="A28" s="92" t="s">
        <v>325</v>
      </c>
      <c r="B28" s="149">
        <f>C28+D28</f>
        <v>1083</v>
      </c>
      <c r="C28" s="149">
        <f>E28+AC28+CC28+CI28+CO28+CU28+DG28+DI28+DK28+'人22-1 (2)'!B28+'人22-1 (2)'!P28+'人22-1 (2)'!AD28+'人22-1 (2)'!AF28+'人22-1 (2)'!AH28+'人22-1 (2)'!AV28+'人22-1 (2)'!AX28+'人22-1 (2)'!BL28+'人22-1 (2)'!CB28+'人22-1 (2)'!CJ28</f>
        <v>517</v>
      </c>
      <c r="D28" s="149">
        <f>F28+AD28+CD28+CJ28+CP28+CV28+DH28+DJ28+DL28+'人22-1 (2)'!C28+'人22-1 (2)'!Q28+'人22-1 (2)'!AE28+'人22-1 (2)'!AG28+'人22-1 (2)'!AI28+'人22-1 (2)'!AW28+'人22-1 (2)'!AY28+'人22-1 (2)'!BM28+'人22-1 (2)'!CC28+'人22-1 (2)'!CK28</f>
        <v>566</v>
      </c>
      <c r="E28" s="149">
        <f>G28+I28+O28+Q28+Y28+AA120+AA28</f>
        <v>8</v>
      </c>
      <c r="F28" s="149">
        <f>H28+J28+P28+R28+Z28+AB120+AB28</f>
        <v>7</v>
      </c>
      <c r="G28" s="149">
        <f>SUM(G30:G35)</f>
        <v>0</v>
      </c>
      <c r="H28" s="149">
        <f>SUM(H30:H35)</f>
        <v>0</v>
      </c>
      <c r="I28" s="149">
        <f>K28+M28</f>
        <v>1</v>
      </c>
      <c r="J28" s="149">
        <f>L28+N28</f>
        <v>1</v>
      </c>
      <c r="K28" s="149">
        <f aca="true" t="shared" si="41" ref="K28:P28">SUM(K30:K35)</f>
        <v>1</v>
      </c>
      <c r="L28" s="149">
        <f t="shared" si="41"/>
        <v>1</v>
      </c>
      <c r="M28" s="149">
        <f t="shared" si="41"/>
        <v>0</v>
      </c>
      <c r="N28" s="149">
        <f t="shared" si="41"/>
        <v>0</v>
      </c>
      <c r="O28" s="149">
        <f t="shared" si="41"/>
        <v>6</v>
      </c>
      <c r="P28" s="149">
        <f t="shared" si="41"/>
        <v>3</v>
      </c>
      <c r="Q28" s="149">
        <f>S28+U28+W28</f>
        <v>0</v>
      </c>
      <c r="R28" s="149">
        <f>T28+V28+X28</f>
        <v>0</v>
      </c>
      <c r="S28" s="149">
        <f aca="true" t="shared" si="42" ref="S28:AB28">SUM(S30:S35)</f>
        <v>0</v>
      </c>
      <c r="T28" s="149">
        <f t="shared" si="42"/>
        <v>0</v>
      </c>
      <c r="U28" s="149">
        <f t="shared" si="42"/>
        <v>0</v>
      </c>
      <c r="V28" s="149">
        <f t="shared" si="42"/>
        <v>0</v>
      </c>
      <c r="W28" s="149">
        <f t="shared" si="42"/>
        <v>0</v>
      </c>
      <c r="X28" s="149">
        <f t="shared" si="42"/>
        <v>0</v>
      </c>
      <c r="Y28" s="149">
        <f t="shared" si="42"/>
        <v>0</v>
      </c>
      <c r="Z28" s="149">
        <f t="shared" si="42"/>
        <v>0</v>
      </c>
      <c r="AA28" s="149">
        <f t="shared" si="42"/>
        <v>1</v>
      </c>
      <c r="AB28" s="149">
        <f t="shared" si="42"/>
        <v>3</v>
      </c>
      <c r="AC28" s="149">
        <f>AE28+BW28</f>
        <v>128</v>
      </c>
      <c r="AD28" s="149">
        <f>AF28+BX28</f>
        <v>97</v>
      </c>
      <c r="AE28" s="149">
        <f>AG28+AI28+AK28+AM28+AO28+AQ28+AS28+AU28+AW28+AY28+BA28+BC28+BE28+BG28+BI28+BK28+BM28+BO28+BQ28+BS28+BU28</f>
        <v>123</v>
      </c>
      <c r="AF28" s="149">
        <f>AH28+AJ28+AL28+AN28+AP28+AR28+AT28+AV28+AX28+AZ28+BB28+BD28+BF28+BH28+BJ28+BL28+BN28+BP28+BR28+BT28+BV28</f>
        <v>96</v>
      </c>
      <c r="AG28" s="149">
        <f aca="true" t="shared" si="43" ref="AG28:BV28">SUM(AG30:AG35)</f>
        <v>2</v>
      </c>
      <c r="AH28" s="149">
        <f t="shared" si="43"/>
        <v>1</v>
      </c>
      <c r="AI28" s="149">
        <f t="shared" si="43"/>
        <v>2</v>
      </c>
      <c r="AJ28" s="149">
        <f t="shared" si="43"/>
        <v>1</v>
      </c>
      <c r="AK28" s="149">
        <f t="shared" si="43"/>
        <v>17</v>
      </c>
      <c r="AL28" s="149">
        <f t="shared" si="43"/>
        <v>7</v>
      </c>
      <c r="AM28" s="149">
        <f t="shared" si="43"/>
        <v>5</v>
      </c>
      <c r="AN28" s="149">
        <f t="shared" si="43"/>
        <v>18</v>
      </c>
      <c r="AO28" s="149">
        <f t="shared" si="43"/>
        <v>7</v>
      </c>
      <c r="AP28" s="149">
        <f t="shared" si="43"/>
        <v>2</v>
      </c>
      <c r="AQ28" s="149">
        <f t="shared" si="43"/>
        <v>12</v>
      </c>
      <c r="AR28" s="149">
        <f t="shared" si="43"/>
        <v>7</v>
      </c>
      <c r="AS28" s="149">
        <f t="shared" si="43"/>
        <v>5</v>
      </c>
      <c r="AT28" s="149">
        <f t="shared" si="43"/>
        <v>8</v>
      </c>
      <c r="AU28" s="149">
        <f t="shared" si="43"/>
        <v>8</v>
      </c>
      <c r="AV28" s="149">
        <f t="shared" si="43"/>
        <v>11</v>
      </c>
      <c r="AW28" s="149">
        <f t="shared" si="43"/>
        <v>0</v>
      </c>
      <c r="AX28" s="149">
        <f t="shared" si="43"/>
        <v>0</v>
      </c>
      <c r="AY28" s="149">
        <f t="shared" si="43"/>
        <v>35</v>
      </c>
      <c r="AZ28" s="149">
        <f t="shared" si="43"/>
        <v>12</v>
      </c>
      <c r="BA28" s="149">
        <f t="shared" si="43"/>
        <v>1</v>
      </c>
      <c r="BB28" s="149">
        <f t="shared" si="43"/>
        <v>0</v>
      </c>
      <c r="BC28" s="149">
        <f t="shared" si="43"/>
        <v>0</v>
      </c>
      <c r="BD28" s="149">
        <f t="shared" si="43"/>
        <v>6</v>
      </c>
      <c r="BE28" s="149">
        <f t="shared" si="43"/>
        <v>0</v>
      </c>
      <c r="BF28" s="149">
        <f t="shared" si="43"/>
        <v>1</v>
      </c>
      <c r="BG28" s="149">
        <f t="shared" si="43"/>
        <v>0</v>
      </c>
      <c r="BH28" s="149">
        <f t="shared" si="43"/>
        <v>2</v>
      </c>
      <c r="BI28" s="149">
        <f t="shared" si="43"/>
        <v>4</v>
      </c>
      <c r="BJ28" s="149">
        <f t="shared" si="43"/>
        <v>0</v>
      </c>
      <c r="BK28" s="149">
        <f t="shared" si="43"/>
        <v>5</v>
      </c>
      <c r="BL28" s="149">
        <f t="shared" si="43"/>
        <v>1</v>
      </c>
      <c r="BM28" s="149">
        <f t="shared" si="43"/>
        <v>1</v>
      </c>
      <c r="BN28" s="149">
        <f t="shared" si="43"/>
        <v>1</v>
      </c>
      <c r="BO28" s="149">
        <f t="shared" si="43"/>
        <v>1</v>
      </c>
      <c r="BP28" s="149">
        <f t="shared" si="43"/>
        <v>3</v>
      </c>
      <c r="BQ28" s="149">
        <f t="shared" si="43"/>
        <v>2</v>
      </c>
      <c r="BR28" s="149">
        <f t="shared" si="43"/>
        <v>3</v>
      </c>
      <c r="BS28" s="149">
        <f t="shared" si="43"/>
        <v>3</v>
      </c>
      <c r="BT28" s="149">
        <f t="shared" si="43"/>
        <v>5</v>
      </c>
      <c r="BU28" s="149">
        <f t="shared" si="43"/>
        <v>13</v>
      </c>
      <c r="BV28" s="149">
        <f t="shared" si="43"/>
        <v>7</v>
      </c>
      <c r="BW28" s="149">
        <f>BY28+CA28</f>
        <v>5</v>
      </c>
      <c r="BX28" s="149">
        <f>BZ28+CB28</f>
        <v>1</v>
      </c>
      <c r="BY28" s="149">
        <f>SUM(BY30:BY35)</f>
        <v>0</v>
      </c>
      <c r="BZ28" s="149">
        <f>SUM(BZ30:BZ35)</f>
        <v>0</v>
      </c>
      <c r="CA28" s="149">
        <f>SUM(CA30:CA35)</f>
        <v>5</v>
      </c>
      <c r="CB28" s="149">
        <f>SUM(CB30:CB35)</f>
        <v>1</v>
      </c>
      <c r="CC28" s="149">
        <f>CE28+CG28</f>
        <v>4</v>
      </c>
      <c r="CD28" s="149">
        <f>CF28+CH28</f>
        <v>0</v>
      </c>
      <c r="CE28" s="149">
        <f>SUM(CE30:CE35)</f>
        <v>1</v>
      </c>
      <c r="CF28" s="149">
        <f>SUM(CF30:CF35)</f>
        <v>0</v>
      </c>
      <c r="CG28" s="149">
        <f>SUM(CG30:CG35)</f>
        <v>3</v>
      </c>
      <c r="CH28" s="149">
        <f>SUM(CH30:CH35)</f>
        <v>0</v>
      </c>
      <c r="CI28" s="149">
        <f>CK28+CM28</f>
        <v>3</v>
      </c>
      <c r="CJ28" s="149">
        <f>CL28+CN28</f>
        <v>8</v>
      </c>
      <c r="CK28" s="149">
        <f>SUM(CK30:CK35)</f>
        <v>2</v>
      </c>
      <c r="CL28" s="149">
        <f>SUM(CL30:CL35)</f>
        <v>5</v>
      </c>
      <c r="CM28" s="149">
        <f>SUM(CM30:CM35)</f>
        <v>1</v>
      </c>
      <c r="CN28" s="149">
        <f>SUM(CN30:CN35)</f>
        <v>3</v>
      </c>
      <c r="CO28" s="149">
        <f>CQ28+CS28</f>
        <v>7</v>
      </c>
      <c r="CP28" s="149">
        <f>CR28+CT28</f>
        <v>15</v>
      </c>
      <c r="CQ28" s="149">
        <f>SUM(CQ30:CQ35)</f>
        <v>5</v>
      </c>
      <c r="CR28" s="149">
        <f>SUM(CR30:CR35)</f>
        <v>14</v>
      </c>
      <c r="CS28" s="149">
        <f>SUM(CS30:CS35)</f>
        <v>2</v>
      </c>
      <c r="CT28" s="149">
        <f>SUM(CT30:CT35)</f>
        <v>1</v>
      </c>
      <c r="CU28" s="149">
        <f>CW28+CY28+DA28+DC28+DE28</f>
        <v>19</v>
      </c>
      <c r="CV28" s="149">
        <f>CX28+CZ28+DB28+DD28+DF28</f>
        <v>24</v>
      </c>
      <c r="CW28" s="149">
        <f aca="true" t="shared" si="44" ref="CW28:DJ28">SUM(CW30:CW35)</f>
        <v>0</v>
      </c>
      <c r="CX28" s="149">
        <f t="shared" si="44"/>
        <v>0</v>
      </c>
      <c r="CY28" s="149">
        <f t="shared" si="44"/>
        <v>0</v>
      </c>
      <c r="CZ28" s="149">
        <f t="shared" si="44"/>
        <v>2</v>
      </c>
      <c r="DA28" s="149">
        <f t="shared" si="44"/>
        <v>2</v>
      </c>
      <c r="DB28" s="149">
        <f t="shared" si="44"/>
        <v>6</v>
      </c>
      <c r="DC28" s="149">
        <f t="shared" si="44"/>
        <v>10</v>
      </c>
      <c r="DD28" s="149">
        <f t="shared" si="44"/>
        <v>12</v>
      </c>
      <c r="DE28" s="149">
        <f t="shared" si="44"/>
        <v>7</v>
      </c>
      <c r="DF28" s="149">
        <f t="shared" si="44"/>
        <v>4</v>
      </c>
      <c r="DG28" s="149">
        <f t="shared" si="44"/>
        <v>0</v>
      </c>
      <c r="DH28" s="149">
        <f t="shared" si="44"/>
        <v>0</v>
      </c>
      <c r="DI28" s="149">
        <f t="shared" si="44"/>
        <v>0</v>
      </c>
      <c r="DJ28" s="149">
        <f t="shared" si="44"/>
        <v>0</v>
      </c>
      <c r="DK28" s="149">
        <f>DM28+DS28+EK28+EU28+EW28</f>
        <v>147</v>
      </c>
      <c r="DL28" s="149">
        <f>DN28+DT28+EL28+EV28+EX28</f>
        <v>203</v>
      </c>
      <c r="DM28" s="149">
        <f>DO28+DQ28</f>
        <v>4</v>
      </c>
      <c r="DN28" s="149">
        <f>DP28+DR28</f>
        <v>3</v>
      </c>
      <c r="DO28" s="149">
        <f>SUM(DO30:DO35)</f>
        <v>3</v>
      </c>
      <c r="DP28" s="149">
        <f>SUM(DP30:DP35)</f>
        <v>1</v>
      </c>
      <c r="DQ28" s="149">
        <f>SUM(DQ30:DQ35)</f>
        <v>1</v>
      </c>
      <c r="DR28" s="149">
        <f>SUM(DR30:DR35)</f>
        <v>2</v>
      </c>
      <c r="DS28" s="149">
        <f>DU28+DW28+DY28+EA28+EC28+EE28+EG28+EI28</f>
        <v>81</v>
      </c>
      <c r="DT28" s="149">
        <f>DV28+DX28+DZ28+EB28+ED28+EF28+EH28+EJ28</f>
        <v>130</v>
      </c>
      <c r="DU28" s="149">
        <f aca="true" t="shared" si="45" ref="DU28:EJ28">SUM(DU30:DU35)</f>
        <v>2</v>
      </c>
      <c r="DV28" s="149">
        <f t="shared" si="45"/>
        <v>5</v>
      </c>
      <c r="DW28" s="149">
        <f t="shared" si="45"/>
        <v>3</v>
      </c>
      <c r="DX28" s="149">
        <f t="shared" si="45"/>
        <v>16</v>
      </c>
      <c r="DY28" s="149">
        <f t="shared" si="45"/>
        <v>4</v>
      </c>
      <c r="DZ28" s="149">
        <f t="shared" si="45"/>
        <v>8</v>
      </c>
      <c r="EA28" s="149">
        <f t="shared" si="45"/>
        <v>6</v>
      </c>
      <c r="EB28" s="149">
        <f t="shared" si="45"/>
        <v>5</v>
      </c>
      <c r="EC28" s="149">
        <f t="shared" si="45"/>
        <v>2</v>
      </c>
      <c r="ED28" s="149">
        <f t="shared" si="45"/>
        <v>0</v>
      </c>
      <c r="EE28" s="149">
        <f t="shared" si="45"/>
        <v>8</v>
      </c>
      <c r="EF28" s="149">
        <f t="shared" si="45"/>
        <v>20</v>
      </c>
      <c r="EG28" s="149">
        <f t="shared" si="45"/>
        <v>31</v>
      </c>
      <c r="EH28" s="149">
        <f t="shared" si="45"/>
        <v>55</v>
      </c>
      <c r="EI28" s="149">
        <f t="shared" si="45"/>
        <v>25</v>
      </c>
      <c r="EJ28" s="149">
        <f t="shared" si="45"/>
        <v>21</v>
      </c>
      <c r="EK28" s="149">
        <f>EM28+EO28+EQ28+ES28</f>
        <v>51</v>
      </c>
      <c r="EL28" s="149">
        <f>EN28+EP28+ER28+ET28</f>
        <v>59</v>
      </c>
      <c r="EM28" s="149">
        <f aca="true" t="shared" si="46" ref="EM28:EX28">SUM(EM30:EM35)</f>
        <v>1</v>
      </c>
      <c r="EN28" s="149">
        <f>SUM(EN30:EN35)</f>
        <v>5</v>
      </c>
      <c r="EO28" s="149">
        <f t="shared" si="46"/>
        <v>14</v>
      </c>
      <c r="EP28" s="149">
        <f t="shared" si="46"/>
        <v>9</v>
      </c>
      <c r="EQ28" s="149">
        <f t="shared" si="46"/>
        <v>32</v>
      </c>
      <c r="ER28" s="149">
        <f t="shared" si="46"/>
        <v>44</v>
      </c>
      <c r="ES28" s="149">
        <f t="shared" si="46"/>
        <v>4</v>
      </c>
      <c r="ET28" s="149">
        <f t="shared" si="46"/>
        <v>1</v>
      </c>
      <c r="EU28" s="149">
        <f t="shared" si="46"/>
        <v>9</v>
      </c>
      <c r="EV28" s="149">
        <f t="shared" si="46"/>
        <v>7</v>
      </c>
      <c r="EW28" s="149">
        <f t="shared" si="46"/>
        <v>2</v>
      </c>
      <c r="EX28" s="149">
        <f t="shared" si="46"/>
        <v>4</v>
      </c>
      <c r="EY28" s="81" t="s">
        <v>325</v>
      </c>
    </row>
    <row r="29" spans="1:155" s="125" customFormat="1" ht="17.25" customHeight="1">
      <c r="A29" s="91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81"/>
    </row>
    <row r="30" spans="1:155" s="125" customFormat="1" ht="17.25" customHeight="1">
      <c r="A30" s="92" t="s">
        <v>321</v>
      </c>
      <c r="B30" s="149">
        <f>C30+D30</f>
        <v>430</v>
      </c>
      <c r="C30" s="149">
        <f>E30+AC30+CC30+CI30+CO30+CU30+DG30+DI30+DK30+'人22-1 (2)'!B30+'人22-1 (2)'!P30+'人22-1 (2)'!AD30+'人22-1 (2)'!AF30+'人22-1 (2)'!AH30+'人22-1 (2)'!AV30+'人22-1 (2)'!AX30+'人22-1 (2)'!BL30+'人22-1 (2)'!CB30+'人22-1 (2)'!CJ30</f>
        <v>202</v>
      </c>
      <c r="D30" s="149">
        <f>F30+AD30+CD30+CJ30+CP30+CV30+DH30+DJ30+DL30+'人22-1 (2)'!C30+'人22-1 (2)'!Q30+'人22-1 (2)'!AE30+'人22-1 (2)'!AG30+'人22-1 (2)'!AI30+'人22-1 (2)'!AW30+'人22-1 (2)'!AY30+'人22-1 (2)'!BM30+'人22-1 (2)'!CC30+'人22-1 (2)'!CK30</f>
        <v>228</v>
      </c>
      <c r="E30" s="149">
        <f aca="true" t="shared" si="47" ref="E30:F35">G30+I30+O30+Q30+Y30+AA122+AA30</f>
        <v>3</v>
      </c>
      <c r="F30" s="149">
        <f t="shared" si="47"/>
        <v>5</v>
      </c>
      <c r="G30" s="149">
        <v>0</v>
      </c>
      <c r="H30" s="149">
        <v>0</v>
      </c>
      <c r="I30" s="149">
        <f aca="true" t="shared" si="48" ref="I30:J35">K30+M30</f>
        <v>0</v>
      </c>
      <c r="J30" s="149">
        <f t="shared" si="48"/>
        <v>1</v>
      </c>
      <c r="K30" s="149">
        <v>0</v>
      </c>
      <c r="L30" s="149">
        <v>1</v>
      </c>
      <c r="M30" s="149">
        <v>0</v>
      </c>
      <c r="N30" s="149">
        <v>0</v>
      </c>
      <c r="O30" s="149">
        <v>2</v>
      </c>
      <c r="P30" s="149">
        <v>2</v>
      </c>
      <c r="Q30" s="149">
        <f aca="true" t="shared" si="49" ref="Q30:R35">S30+U30+W30</f>
        <v>0</v>
      </c>
      <c r="R30" s="149">
        <f t="shared" si="49"/>
        <v>0</v>
      </c>
      <c r="S30" s="149">
        <v>0</v>
      </c>
      <c r="T30" s="149">
        <v>0</v>
      </c>
      <c r="U30" s="149">
        <v>0</v>
      </c>
      <c r="V30" s="149">
        <v>0</v>
      </c>
      <c r="W30" s="149">
        <v>0</v>
      </c>
      <c r="X30" s="149">
        <v>0</v>
      </c>
      <c r="Y30" s="149">
        <v>0</v>
      </c>
      <c r="Z30" s="149">
        <v>0</v>
      </c>
      <c r="AA30" s="149">
        <v>1</v>
      </c>
      <c r="AB30" s="149">
        <v>2</v>
      </c>
      <c r="AC30" s="149">
        <f aca="true" t="shared" si="50" ref="AC30:AD35">AE30+BW30</f>
        <v>37</v>
      </c>
      <c r="AD30" s="149">
        <f t="shared" si="50"/>
        <v>33</v>
      </c>
      <c r="AE30" s="149">
        <f aca="true" t="shared" si="51" ref="AE30:AF35">AG30+AI30+AK30+AM30+AO30+AQ30+AS30+AU30+AW30+AY30+BA30+BC30+BE30+BG30+BI30+BK30+BM30+BO30+BQ30+BS30+BU30</f>
        <v>35</v>
      </c>
      <c r="AF30" s="149">
        <f t="shared" si="51"/>
        <v>32</v>
      </c>
      <c r="AG30" s="149">
        <v>1</v>
      </c>
      <c r="AH30" s="149">
        <v>0</v>
      </c>
      <c r="AI30" s="149">
        <v>0</v>
      </c>
      <c r="AJ30" s="149">
        <v>1</v>
      </c>
      <c r="AK30" s="149">
        <v>1</v>
      </c>
      <c r="AL30" s="149">
        <v>2</v>
      </c>
      <c r="AM30" s="149">
        <v>1</v>
      </c>
      <c r="AN30" s="149">
        <v>5</v>
      </c>
      <c r="AO30" s="149">
        <v>2</v>
      </c>
      <c r="AP30" s="149">
        <v>1</v>
      </c>
      <c r="AQ30" s="149">
        <v>3</v>
      </c>
      <c r="AR30" s="149">
        <v>3</v>
      </c>
      <c r="AS30" s="149">
        <v>2</v>
      </c>
      <c r="AT30" s="149">
        <v>2</v>
      </c>
      <c r="AU30" s="149">
        <v>3</v>
      </c>
      <c r="AV30" s="149">
        <v>6</v>
      </c>
      <c r="AW30" s="149">
        <v>0</v>
      </c>
      <c r="AX30" s="149">
        <v>0</v>
      </c>
      <c r="AY30" s="149">
        <v>8</v>
      </c>
      <c r="AZ30" s="149">
        <v>4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49">
        <v>3</v>
      </c>
      <c r="BJ30" s="149">
        <v>0</v>
      </c>
      <c r="BK30" s="149">
        <v>4</v>
      </c>
      <c r="BL30" s="149">
        <v>1</v>
      </c>
      <c r="BM30" s="149">
        <v>0</v>
      </c>
      <c r="BN30" s="149">
        <v>0</v>
      </c>
      <c r="BO30" s="149">
        <v>1</v>
      </c>
      <c r="BP30" s="149">
        <v>2</v>
      </c>
      <c r="BQ30" s="149">
        <v>0</v>
      </c>
      <c r="BR30" s="149">
        <v>0</v>
      </c>
      <c r="BS30" s="149">
        <v>1</v>
      </c>
      <c r="BT30" s="149">
        <v>1</v>
      </c>
      <c r="BU30" s="149">
        <v>5</v>
      </c>
      <c r="BV30" s="149">
        <v>4</v>
      </c>
      <c r="BW30" s="149">
        <f aca="true" t="shared" si="52" ref="BW30:BX35">BY30+CA30</f>
        <v>2</v>
      </c>
      <c r="BX30" s="149">
        <f t="shared" si="52"/>
        <v>1</v>
      </c>
      <c r="BY30" s="149">
        <v>0</v>
      </c>
      <c r="BZ30" s="149">
        <v>0</v>
      </c>
      <c r="CA30" s="149">
        <v>2</v>
      </c>
      <c r="CB30" s="149">
        <v>1</v>
      </c>
      <c r="CC30" s="149">
        <f aca="true" t="shared" si="53" ref="CC30:CD35">CE30+CG30</f>
        <v>0</v>
      </c>
      <c r="CD30" s="149">
        <f t="shared" si="53"/>
        <v>0</v>
      </c>
      <c r="CE30" s="149">
        <v>0</v>
      </c>
      <c r="CF30" s="149">
        <v>0</v>
      </c>
      <c r="CG30" s="149">
        <v>0</v>
      </c>
      <c r="CH30" s="149">
        <v>0</v>
      </c>
      <c r="CI30" s="149">
        <f aca="true" t="shared" si="54" ref="CI30:CJ35">CK30+CM30</f>
        <v>2</v>
      </c>
      <c r="CJ30" s="149">
        <f t="shared" si="54"/>
        <v>3</v>
      </c>
      <c r="CK30" s="149">
        <v>2</v>
      </c>
      <c r="CL30" s="149">
        <v>2</v>
      </c>
      <c r="CM30" s="149">
        <v>0</v>
      </c>
      <c r="CN30" s="149">
        <v>1</v>
      </c>
      <c r="CO30" s="149">
        <f aca="true" t="shared" si="55" ref="CO30:CP35">CQ30+CS30</f>
        <v>4</v>
      </c>
      <c r="CP30" s="149">
        <f t="shared" si="55"/>
        <v>5</v>
      </c>
      <c r="CQ30" s="149">
        <v>3</v>
      </c>
      <c r="CR30" s="149">
        <v>5</v>
      </c>
      <c r="CS30" s="149">
        <v>1</v>
      </c>
      <c r="CT30" s="149">
        <v>0</v>
      </c>
      <c r="CU30" s="149">
        <f aca="true" t="shared" si="56" ref="CU30:CV35">CW30+CY30+DA30+DC30+DE30</f>
        <v>3</v>
      </c>
      <c r="CV30" s="149">
        <f t="shared" si="56"/>
        <v>5</v>
      </c>
      <c r="CW30" s="149">
        <v>0</v>
      </c>
      <c r="CX30" s="149">
        <v>0</v>
      </c>
      <c r="CY30" s="149">
        <v>0</v>
      </c>
      <c r="CZ30" s="149">
        <v>0</v>
      </c>
      <c r="DA30" s="149">
        <v>0</v>
      </c>
      <c r="DB30" s="149">
        <v>1</v>
      </c>
      <c r="DC30" s="149">
        <v>3</v>
      </c>
      <c r="DD30" s="149">
        <v>3</v>
      </c>
      <c r="DE30" s="149">
        <v>0</v>
      </c>
      <c r="DF30" s="149">
        <v>1</v>
      </c>
      <c r="DG30" s="149">
        <v>0</v>
      </c>
      <c r="DH30" s="149">
        <v>0</v>
      </c>
      <c r="DI30" s="149">
        <v>0</v>
      </c>
      <c r="DJ30" s="149">
        <v>0</v>
      </c>
      <c r="DK30" s="149">
        <f aca="true" t="shared" si="57" ref="DK30:DL35">DM30+DS30+EK30+EU30+EW30</f>
        <v>63</v>
      </c>
      <c r="DL30" s="149">
        <f t="shared" si="57"/>
        <v>83</v>
      </c>
      <c r="DM30" s="149">
        <f aca="true" t="shared" si="58" ref="DM30:DN35">DO30+DQ30</f>
        <v>1</v>
      </c>
      <c r="DN30" s="149">
        <f t="shared" si="58"/>
        <v>1</v>
      </c>
      <c r="DO30" s="149">
        <v>1</v>
      </c>
      <c r="DP30" s="149">
        <v>1</v>
      </c>
      <c r="DQ30" s="149">
        <v>0</v>
      </c>
      <c r="DR30" s="149">
        <v>0</v>
      </c>
      <c r="DS30" s="149">
        <f aca="true" t="shared" si="59" ref="DS30:DT35">DU30+DW30+DY30+EA30+EC30+EE30+EG30+EI30</f>
        <v>36</v>
      </c>
      <c r="DT30" s="149">
        <f t="shared" si="59"/>
        <v>59</v>
      </c>
      <c r="DU30" s="149">
        <v>1</v>
      </c>
      <c r="DV30" s="149">
        <v>3</v>
      </c>
      <c r="DW30" s="149">
        <v>2</v>
      </c>
      <c r="DX30" s="149">
        <v>10</v>
      </c>
      <c r="DY30" s="149">
        <v>1</v>
      </c>
      <c r="DZ30" s="149">
        <v>2</v>
      </c>
      <c r="EA30" s="149">
        <v>0</v>
      </c>
      <c r="EB30" s="149">
        <v>2</v>
      </c>
      <c r="EC30" s="149">
        <v>1</v>
      </c>
      <c r="ED30" s="149">
        <v>0</v>
      </c>
      <c r="EE30" s="149">
        <v>2</v>
      </c>
      <c r="EF30" s="149">
        <v>6</v>
      </c>
      <c r="EG30" s="149">
        <v>17</v>
      </c>
      <c r="EH30" s="149">
        <v>29</v>
      </c>
      <c r="EI30" s="149">
        <v>12</v>
      </c>
      <c r="EJ30" s="149">
        <v>7</v>
      </c>
      <c r="EK30" s="149">
        <f aca="true" t="shared" si="60" ref="EK30:EL35">EM30+EO30+EQ30+ES30</f>
        <v>23</v>
      </c>
      <c r="EL30" s="149">
        <f t="shared" si="60"/>
        <v>19</v>
      </c>
      <c r="EM30" s="149">
        <v>1</v>
      </c>
      <c r="EN30" s="149">
        <v>2</v>
      </c>
      <c r="EO30" s="149">
        <v>5</v>
      </c>
      <c r="EP30" s="149">
        <v>4</v>
      </c>
      <c r="EQ30" s="149">
        <v>15</v>
      </c>
      <c r="ER30" s="149">
        <v>12</v>
      </c>
      <c r="ES30" s="149">
        <v>2</v>
      </c>
      <c r="ET30" s="149">
        <v>1</v>
      </c>
      <c r="EU30" s="149">
        <v>3</v>
      </c>
      <c r="EV30" s="149">
        <v>4</v>
      </c>
      <c r="EW30" s="149">
        <v>0</v>
      </c>
      <c r="EX30" s="149">
        <v>0</v>
      </c>
      <c r="EY30" s="81" t="s">
        <v>321</v>
      </c>
    </row>
    <row r="31" spans="1:155" s="125" customFormat="1" ht="17.25" customHeight="1">
      <c r="A31" s="92" t="s">
        <v>13</v>
      </c>
      <c r="B31" s="149">
        <f t="shared" si="14"/>
        <v>76</v>
      </c>
      <c r="C31" s="149">
        <f>E31+AC31+CC31+CI31+CO31+CU31+DG31+DI31+DK31+'人22-1 (2)'!B31+'人22-1 (2)'!P31+'人22-1 (2)'!AD31+'人22-1 (2)'!AF31+'人22-1 (2)'!AH31+'人22-1 (2)'!AV31+'人22-1 (2)'!AX31+'人22-1 (2)'!BL31+'人22-1 (2)'!CB31+'人22-1 (2)'!CJ31</f>
        <v>37</v>
      </c>
      <c r="D31" s="149">
        <f>F31+AD31+CD31+CJ31+CP31+CV31+DH31+DJ31+DL31+'人22-1 (2)'!C31+'人22-1 (2)'!Q31+'人22-1 (2)'!AE31+'人22-1 (2)'!AG31+'人22-1 (2)'!AI31+'人22-1 (2)'!AW31+'人22-1 (2)'!AY31+'人22-1 (2)'!BM31+'人22-1 (2)'!CC31+'人22-1 (2)'!CK31</f>
        <v>39</v>
      </c>
      <c r="E31" s="149">
        <f t="shared" si="47"/>
        <v>1</v>
      </c>
      <c r="F31" s="149">
        <f t="shared" si="47"/>
        <v>0</v>
      </c>
      <c r="G31" s="149">
        <v>0</v>
      </c>
      <c r="H31" s="149">
        <v>0</v>
      </c>
      <c r="I31" s="149">
        <f t="shared" si="48"/>
        <v>0</v>
      </c>
      <c r="J31" s="149">
        <f t="shared" si="48"/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1</v>
      </c>
      <c r="P31" s="149">
        <v>0</v>
      </c>
      <c r="Q31" s="149">
        <f t="shared" si="49"/>
        <v>0</v>
      </c>
      <c r="R31" s="149">
        <f t="shared" si="49"/>
        <v>0</v>
      </c>
      <c r="S31" s="149">
        <v>0</v>
      </c>
      <c r="T31" s="149">
        <v>0</v>
      </c>
      <c r="U31" s="149">
        <v>0</v>
      </c>
      <c r="V31" s="149">
        <v>0</v>
      </c>
      <c r="W31" s="149">
        <v>0</v>
      </c>
      <c r="X31" s="149">
        <v>0</v>
      </c>
      <c r="Y31" s="149">
        <v>0</v>
      </c>
      <c r="Z31" s="149">
        <v>0</v>
      </c>
      <c r="AA31" s="149">
        <v>0</v>
      </c>
      <c r="AB31" s="149">
        <v>0</v>
      </c>
      <c r="AC31" s="149">
        <f t="shared" si="50"/>
        <v>9</v>
      </c>
      <c r="AD31" s="149">
        <f t="shared" si="50"/>
        <v>12</v>
      </c>
      <c r="AE31" s="149">
        <f t="shared" si="51"/>
        <v>9</v>
      </c>
      <c r="AF31" s="149">
        <f t="shared" si="51"/>
        <v>12</v>
      </c>
      <c r="AG31" s="149">
        <v>0</v>
      </c>
      <c r="AH31" s="149">
        <v>0</v>
      </c>
      <c r="AI31" s="149">
        <v>0</v>
      </c>
      <c r="AJ31" s="149">
        <v>0</v>
      </c>
      <c r="AK31" s="149">
        <v>3</v>
      </c>
      <c r="AL31" s="149">
        <v>2</v>
      </c>
      <c r="AM31" s="149">
        <v>0</v>
      </c>
      <c r="AN31" s="149">
        <v>0</v>
      </c>
      <c r="AO31" s="149">
        <v>0</v>
      </c>
      <c r="AP31" s="149">
        <v>1</v>
      </c>
      <c r="AQ31" s="149">
        <v>1</v>
      </c>
      <c r="AR31" s="149">
        <v>1</v>
      </c>
      <c r="AS31" s="149">
        <v>0</v>
      </c>
      <c r="AT31" s="149">
        <v>0</v>
      </c>
      <c r="AU31" s="149">
        <v>0</v>
      </c>
      <c r="AV31" s="149">
        <v>2</v>
      </c>
      <c r="AW31" s="149">
        <v>0</v>
      </c>
      <c r="AX31" s="149">
        <v>0</v>
      </c>
      <c r="AY31" s="149">
        <v>4</v>
      </c>
      <c r="AZ31" s="149">
        <v>2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1</v>
      </c>
      <c r="BI31" s="149">
        <v>0</v>
      </c>
      <c r="BJ31" s="149">
        <v>0</v>
      </c>
      <c r="BK31" s="149">
        <v>0</v>
      </c>
      <c r="BL31" s="149">
        <v>0</v>
      </c>
      <c r="BM31" s="149">
        <v>0</v>
      </c>
      <c r="BN31" s="149">
        <v>0</v>
      </c>
      <c r="BO31" s="149">
        <v>0</v>
      </c>
      <c r="BP31" s="149">
        <v>1</v>
      </c>
      <c r="BQ31" s="149">
        <v>0</v>
      </c>
      <c r="BR31" s="149">
        <v>1</v>
      </c>
      <c r="BS31" s="149">
        <v>0</v>
      </c>
      <c r="BT31" s="149">
        <v>0</v>
      </c>
      <c r="BU31" s="149">
        <v>1</v>
      </c>
      <c r="BV31" s="149">
        <v>1</v>
      </c>
      <c r="BW31" s="149">
        <f t="shared" si="52"/>
        <v>0</v>
      </c>
      <c r="BX31" s="149">
        <f t="shared" si="52"/>
        <v>0</v>
      </c>
      <c r="BY31" s="149">
        <v>0</v>
      </c>
      <c r="BZ31" s="149">
        <v>0</v>
      </c>
      <c r="CA31" s="149">
        <v>0</v>
      </c>
      <c r="CB31" s="149">
        <v>0</v>
      </c>
      <c r="CC31" s="149">
        <f t="shared" si="53"/>
        <v>1</v>
      </c>
      <c r="CD31" s="149">
        <f t="shared" si="53"/>
        <v>0</v>
      </c>
      <c r="CE31" s="149">
        <v>0</v>
      </c>
      <c r="CF31" s="149">
        <v>0</v>
      </c>
      <c r="CG31" s="149">
        <v>1</v>
      </c>
      <c r="CH31" s="149">
        <v>0</v>
      </c>
      <c r="CI31" s="149">
        <f t="shared" si="54"/>
        <v>0</v>
      </c>
      <c r="CJ31" s="149">
        <f t="shared" si="54"/>
        <v>0</v>
      </c>
      <c r="CK31" s="149">
        <v>0</v>
      </c>
      <c r="CL31" s="149">
        <v>0</v>
      </c>
      <c r="CM31" s="149">
        <v>0</v>
      </c>
      <c r="CN31" s="149">
        <v>0</v>
      </c>
      <c r="CO31" s="149">
        <f t="shared" si="55"/>
        <v>0</v>
      </c>
      <c r="CP31" s="149">
        <f t="shared" si="55"/>
        <v>0</v>
      </c>
      <c r="CQ31" s="149">
        <v>0</v>
      </c>
      <c r="CR31" s="149">
        <v>0</v>
      </c>
      <c r="CS31" s="149">
        <v>0</v>
      </c>
      <c r="CT31" s="149">
        <v>0</v>
      </c>
      <c r="CU31" s="149">
        <f t="shared" si="56"/>
        <v>2</v>
      </c>
      <c r="CV31" s="149">
        <f t="shared" si="56"/>
        <v>3</v>
      </c>
      <c r="CW31" s="149">
        <v>0</v>
      </c>
      <c r="CX31" s="149">
        <v>0</v>
      </c>
      <c r="CY31" s="149">
        <v>0</v>
      </c>
      <c r="CZ31" s="149">
        <v>1</v>
      </c>
      <c r="DA31" s="149">
        <v>0</v>
      </c>
      <c r="DB31" s="149">
        <v>0</v>
      </c>
      <c r="DC31" s="149">
        <v>1</v>
      </c>
      <c r="DD31" s="149">
        <v>1</v>
      </c>
      <c r="DE31" s="149">
        <v>1</v>
      </c>
      <c r="DF31" s="149">
        <v>1</v>
      </c>
      <c r="DG31" s="149">
        <v>0</v>
      </c>
      <c r="DH31" s="149">
        <v>0</v>
      </c>
      <c r="DI31" s="149">
        <v>0</v>
      </c>
      <c r="DJ31" s="149">
        <v>0</v>
      </c>
      <c r="DK31" s="149">
        <f t="shared" si="57"/>
        <v>10</v>
      </c>
      <c r="DL31" s="149">
        <f t="shared" si="57"/>
        <v>10</v>
      </c>
      <c r="DM31" s="149">
        <f t="shared" si="58"/>
        <v>0</v>
      </c>
      <c r="DN31" s="149">
        <f t="shared" si="58"/>
        <v>0</v>
      </c>
      <c r="DO31" s="149">
        <v>0</v>
      </c>
      <c r="DP31" s="149">
        <v>0</v>
      </c>
      <c r="DQ31" s="149">
        <v>0</v>
      </c>
      <c r="DR31" s="149">
        <v>0</v>
      </c>
      <c r="DS31" s="149">
        <f t="shared" si="59"/>
        <v>6</v>
      </c>
      <c r="DT31" s="149">
        <f t="shared" si="59"/>
        <v>8</v>
      </c>
      <c r="DU31" s="149">
        <v>0</v>
      </c>
      <c r="DV31" s="149">
        <v>0</v>
      </c>
      <c r="DW31" s="149">
        <v>0</v>
      </c>
      <c r="DX31" s="149">
        <v>0</v>
      </c>
      <c r="DY31" s="149">
        <v>0</v>
      </c>
      <c r="DZ31" s="149">
        <v>1</v>
      </c>
      <c r="EA31" s="149">
        <v>1</v>
      </c>
      <c r="EB31" s="149">
        <v>0</v>
      </c>
      <c r="EC31" s="149">
        <v>0</v>
      </c>
      <c r="ED31" s="149">
        <v>0</v>
      </c>
      <c r="EE31" s="149">
        <v>1</v>
      </c>
      <c r="EF31" s="149">
        <v>0</v>
      </c>
      <c r="EG31" s="149">
        <v>2</v>
      </c>
      <c r="EH31" s="149">
        <v>3</v>
      </c>
      <c r="EI31" s="149">
        <v>2</v>
      </c>
      <c r="EJ31" s="149">
        <v>4</v>
      </c>
      <c r="EK31" s="149">
        <f t="shared" si="60"/>
        <v>3</v>
      </c>
      <c r="EL31" s="149">
        <f t="shared" si="60"/>
        <v>2</v>
      </c>
      <c r="EM31" s="149">
        <v>0</v>
      </c>
      <c r="EN31" s="149">
        <v>0</v>
      </c>
      <c r="EO31" s="149">
        <v>0</v>
      </c>
      <c r="EP31" s="149">
        <v>0</v>
      </c>
      <c r="EQ31" s="149">
        <v>3</v>
      </c>
      <c r="ER31" s="149">
        <v>2</v>
      </c>
      <c r="ES31" s="149">
        <v>0</v>
      </c>
      <c r="ET31" s="149">
        <v>0</v>
      </c>
      <c r="EU31" s="149">
        <v>1</v>
      </c>
      <c r="EV31" s="149">
        <v>0</v>
      </c>
      <c r="EW31" s="149">
        <v>0</v>
      </c>
      <c r="EX31" s="149">
        <v>0</v>
      </c>
      <c r="EY31" s="81" t="s">
        <v>13</v>
      </c>
    </row>
    <row r="32" spans="1:155" s="94" customFormat="1" ht="17.25" customHeight="1">
      <c r="A32" s="92" t="s">
        <v>14</v>
      </c>
      <c r="B32" s="149">
        <f t="shared" si="14"/>
        <v>76</v>
      </c>
      <c r="C32" s="149">
        <f>E32+AC32+CC32+CI32+CO32+CU32+DG32+DI32+DK32+'人22-1 (2)'!B32+'人22-1 (2)'!P32+'人22-1 (2)'!AD32+'人22-1 (2)'!AF32+'人22-1 (2)'!AH32+'人22-1 (2)'!AV32+'人22-1 (2)'!AX32+'人22-1 (2)'!BL32+'人22-1 (2)'!CB32+'人22-1 (2)'!CJ32</f>
        <v>28</v>
      </c>
      <c r="D32" s="149">
        <f>F32+AD32+CD32+CJ32+CP32+CV32+DH32+DJ32+DL32+'人22-1 (2)'!C32+'人22-1 (2)'!Q32+'人22-1 (2)'!AE32+'人22-1 (2)'!AG32+'人22-1 (2)'!AI32+'人22-1 (2)'!AW32+'人22-1 (2)'!AY32+'人22-1 (2)'!BM32+'人22-1 (2)'!CC32+'人22-1 (2)'!CK32</f>
        <v>48</v>
      </c>
      <c r="E32" s="149">
        <f t="shared" si="47"/>
        <v>1</v>
      </c>
      <c r="F32" s="149">
        <f t="shared" si="47"/>
        <v>2</v>
      </c>
      <c r="G32" s="149">
        <v>0</v>
      </c>
      <c r="H32" s="149">
        <v>0</v>
      </c>
      <c r="I32" s="149">
        <f t="shared" si="48"/>
        <v>0</v>
      </c>
      <c r="J32" s="149">
        <f t="shared" si="48"/>
        <v>0</v>
      </c>
      <c r="K32" s="149">
        <v>0</v>
      </c>
      <c r="L32" s="149">
        <v>0</v>
      </c>
      <c r="M32" s="149">
        <v>0</v>
      </c>
      <c r="N32" s="149">
        <v>0</v>
      </c>
      <c r="O32" s="149">
        <v>1</v>
      </c>
      <c r="P32" s="149">
        <v>1</v>
      </c>
      <c r="Q32" s="149">
        <f t="shared" si="49"/>
        <v>0</v>
      </c>
      <c r="R32" s="149">
        <f t="shared" si="49"/>
        <v>0</v>
      </c>
      <c r="S32" s="149">
        <v>0</v>
      </c>
      <c r="T32" s="149">
        <v>0</v>
      </c>
      <c r="U32" s="149">
        <v>0</v>
      </c>
      <c r="V32" s="149">
        <v>0</v>
      </c>
      <c r="W32" s="149">
        <v>0</v>
      </c>
      <c r="X32" s="149">
        <v>0</v>
      </c>
      <c r="Y32" s="149">
        <v>0</v>
      </c>
      <c r="Z32" s="149">
        <v>0</v>
      </c>
      <c r="AA32" s="149">
        <v>0</v>
      </c>
      <c r="AB32" s="149">
        <v>1</v>
      </c>
      <c r="AC32" s="149">
        <f t="shared" si="50"/>
        <v>7</v>
      </c>
      <c r="AD32" s="149">
        <f t="shared" si="50"/>
        <v>5</v>
      </c>
      <c r="AE32" s="149">
        <f t="shared" si="51"/>
        <v>7</v>
      </c>
      <c r="AF32" s="149">
        <f t="shared" si="51"/>
        <v>5</v>
      </c>
      <c r="AG32" s="149">
        <v>0</v>
      </c>
      <c r="AH32" s="149">
        <v>0</v>
      </c>
      <c r="AI32" s="149">
        <v>0</v>
      </c>
      <c r="AJ32" s="149">
        <v>0</v>
      </c>
      <c r="AK32" s="149">
        <v>0</v>
      </c>
      <c r="AL32" s="149">
        <v>0</v>
      </c>
      <c r="AM32" s="149">
        <v>1</v>
      </c>
      <c r="AN32" s="149">
        <v>0</v>
      </c>
      <c r="AO32" s="149">
        <v>0</v>
      </c>
      <c r="AP32" s="149">
        <v>0</v>
      </c>
      <c r="AQ32" s="149">
        <v>0</v>
      </c>
      <c r="AR32" s="149">
        <v>1</v>
      </c>
      <c r="AS32" s="149">
        <v>0</v>
      </c>
      <c r="AT32" s="149">
        <v>2</v>
      </c>
      <c r="AU32" s="149">
        <v>0</v>
      </c>
      <c r="AV32" s="149">
        <v>0</v>
      </c>
      <c r="AW32" s="149">
        <v>0</v>
      </c>
      <c r="AX32" s="149">
        <v>0</v>
      </c>
      <c r="AY32" s="149">
        <v>4</v>
      </c>
      <c r="AZ32" s="149">
        <v>0</v>
      </c>
      <c r="BA32" s="149">
        <v>1</v>
      </c>
      <c r="BB32" s="149">
        <v>0</v>
      </c>
      <c r="BC32" s="149">
        <v>0</v>
      </c>
      <c r="BD32" s="149">
        <v>1</v>
      </c>
      <c r="BE32" s="149">
        <v>0</v>
      </c>
      <c r="BF32" s="149">
        <v>0</v>
      </c>
      <c r="BG32" s="149">
        <v>0</v>
      </c>
      <c r="BH32" s="149">
        <v>0</v>
      </c>
      <c r="BI32" s="149">
        <v>0</v>
      </c>
      <c r="BJ32" s="149">
        <v>0</v>
      </c>
      <c r="BK32" s="149">
        <v>0</v>
      </c>
      <c r="BL32" s="149">
        <v>0</v>
      </c>
      <c r="BM32" s="149">
        <v>1</v>
      </c>
      <c r="BN32" s="149">
        <v>0</v>
      </c>
      <c r="BO32" s="149">
        <v>0</v>
      </c>
      <c r="BP32" s="149">
        <v>0</v>
      </c>
      <c r="BQ32" s="149">
        <v>0</v>
      </c>
      <c r="BR32" s="149">
        <v>0</v>
      </c>
      <c r="BS32" s="149">
        <v>0</v>
      </c>
      <c r="BT32" s="149">
        <v>1</v>
      </c>
      <c r="BU32" s="149">
        <v>0</v>
      </c>
      <c r="BV32" s="149">
        <v>0</v>
      </c>
      <c r="BW32" s="149">
        <f t="shared" si="52"/>
        <v>0</v>
      </c>
      <c r="BX32" s="149">
        <f t="shared" si="52"/>
        <v>0</v>
      </c>
      <c r="BY32" s="149">
        <v>0</v>
      </c>
      <c r="BZ32" s="149">
        <v>0</v>
      </c>
      <c r="CA32" s="149">
        <v>0</v>
      </c>
      <c r="CB32" s="149">
        <v>0</v>
      </c>
      <c r="CC32" s="149">
        <f t="shared" si="53"/>
        <v>0</v>
      </c>
      <c r="CD32" s="149">
        <f t="shared" si="53"/>
        <v>0</v>
      </c>
      <c r="CE32" s="149">
        <v>0</v>
      </c>
      <c r="CF32" s="149">
        <v>0</v>
      </c>
      <c r="CG32" s="149">
        <v>0</v>
      </c>
      <c r="CH32" s="149">
        <v>0</v>
      </c>
      <c r="CI32" s="149">
        <f t="shared" si="54"/>
        <v>0</v>
      </c>
      <c r="CJ32" s="149">
        <f t="shared" si="54"/>
        <v>2</v>
      </c>
      <c r="CK32" s="149">
        <v>0</v>
      </c>
      <c r="CL32" s="149">
        <v>2</v>
      </c>
      <c r="CM32" s="149">
        <v>0</v>
      </c>
      <c r="CN32" s="149">
        <v>0</v>
      </c>
      <c r="CO32" s="149">
        <f t="shared" si="55"/>
        <v>0</v>
      </c>
      <c r="CP32" s="149">
        <f t="shared" si="55"/>
        <v>1</v>
      </c>
      <c r="CQ32" s="149">
        <v>0</v>
      </c>
      <c r="CR32" s="149">
        <v>1</v>
      </c>
      <c r="CS32" s="149">
        <v>0</v>
      </c>
      <c r="CT32" s="149">
        <v>0</v>
      </c>
      <c r="CU32" s="149">
        <f t="shared" si="56"/>
        <v>1</v>
      </c>
      <c r="CV32" s="149">
        <f t="shared" si="56"/>
        <v>3</v>
      </c>
      <c r="CW32" s="149">
        <v>0</v>
      </c>
      <c r="CX32" s="149">
        <v>0</v>
      </c>
      <c r="CY32" s="149">
        <v>0</v>
      </c>
      <c r="CZ32" s="149">
        <v>0</v>
      </c>
      <c r="DA32" s="149">
        <v>0</v>
      </c>
      <c r="DB32" s="149">
        <v>2</v>
      </c>
      <c r="DC32" s="149">
        <v>1</v>
      </c>
      <c r="DD32" s="149">
        <v>1</v>
      </c>
      <c r="DE32" s="149">
        <v>0</v>
      </c>
      <c r="DF32" s="149">
        <v>0</v>
      </c>
      <c r="DG32" s="149">
        <v>0</v>
      </c>
      <c r="DH32" s="149">
        <v>0</v>
      </c>
      <c r="DI32" s="149">
        <v>0</v>
      </c>
      <c r="DJ32" s="149">
        <v>0</v>
      </c>
      <c r="DK32" s="149">
        <f t="shared" si="57"/>
        <v>8</v>
      </c>
      <c r="DL32" s="149">
        <f t="shared" si="57"/>
        <v>18</v>
      </c>
      <c r="DM32" s="149">
        <f t="shared" si="58"/>
        <v>2</v>
      </c>
      <c r="DN32" s="149">
        <f t="shared" si="58"/>
        <v>0</v>
      </c>
      <c r="DO32" s="149">
        <v>2</v>
      </c>
      <c r="DP32" s="149">
        <v>0</v>
      </c>
      <c r="DQ32" s="149">
        <v>0</v>
      </c>
      <c r="DR32" s="149">
        <v>0</v>
      </c>
      <c r="DS32" s="149">
        <f t="shared" si="59"/>
        <v>5</v>
      </c>
      <c r="DT32" s="149">
        <f t="shared" si="59"/>
        <v>10</v>
      </c>
      <c r="DU32" s="149">
        <v>0</v>
      </c>
      <c r="DV32" s="149">
        <v>0</v>
      </c>
      <c r="DW32" s="149">
        <v>0</v>
      </c>
      <c r="DX32" s="149">
        <v>0</v>
      </c>
      <c r="DY32" s="149">
        <v>1</v>
      </c>
      <c r="DZ32" s="149">
        <v>1</v>
      </c>
      <c r="EA32" s="149">
        <v>0</v>
      </c>
      <c r="EB32" s="149">
        <v>0</v>
      </c>
      <c r="EC32" s="149">
        <v>0</v>
      </c>
      <c r="ED32" s="149">
        <v>0</v>
      </c>
      <c r="EE32" s="149">
        <v>1</v>
      </c>
      <c r="EF32" s="149">
        <v>4</v>
      </c>
      <c r="EG32" s="149">
        <v>3</v>
      </c>
      <c r="EH32" s="149">
        <v>4</v>
      </c>
      <c r="EI32" s="149">
        <v>0</v>
      </c>
      <c r="EJ32" s="149">
        <v>1</v>
      </c>
      <c r="EK32" s="149">
        <f t="shared" si="60"/>
        <v>1</v>
      </c>
      <c r="EL32" s="149">
        <f t="shared" si="60"/>
        <v>7</v>
      </c>
      <c r="EM32" s="149">
        <v>0</v>
      </c>
      <c r="EN32" s="149">
        <v>1</v>
      </c>
      <c r="EO32" s="149">
        <v>1</v>
      </c>
      <c r="EP32" s="149">
        <v>1</v>
      </c>
      <c r="EQ32" s="149">
        <v>0</v>
      </c>
      <c r="ER32" s="149">
        <v>5</v>
      </c>
      <c r="ES32" s="149">
        <v>0</v>
      </c>
      <c r="ET32" s="149">
        <v>0</v>
      </c>
      <c r="EU32" s="149">
        <v>0</v>
      </c>
      <c r="EV32" s="149">
        <v>0</v>
      </c>
      <c r="EW32" s="149">
        <v>0</v>
      </c>
      <c r="EX32" s="149">
        <v>1</v>
      </c>
      <c r="EY32" s="81" t="s">
        <v>14</v>
      </c>
    </row>
    <row r="33" spans="1:155" s="94" customFormat="1" ht="17.25" customHeight="1">
      <c r="A33" s="92" t="s">
        <v>15</v>
      </c>
      <c r="B33" s="149">
        <f t="shared" si="14"/>
        <v>223</v>
      </c>
      <c r="C33" s="149">
        <f>E33+AC33+CC33+CI33+CO33+CU33+DG33+DI33+DK33+'人22-1 (2)'!B33+'人22-1 (2)'!P33+'人22-1 (2)'!AD33+'人22-1 (2)'!AF33+'人22-1 (2)'!AH33+'人22-1 (2)'!AV33+'人22-1 (2)'!AX33+'人22-1 (2)'!BL33+'人22-1 (2)'!CB33+'人22-1 (2)'!CJ33</f>
        <v>115</v>
      </c>
      <c r="D33" s="149">
        <f>F33+AD33+CD33+CJ33+CP33+CV33+DH33+DJ33+DL33+'人22-1 (2)'!C33+'人22-1 (2)'!Q33+'人22-1 (2)'!AE33+'人22-1 (2)'!AG33+'人22-1 (2)'!AI33+'人22-1 (2)'!AW33+'人22-1 (2)'!AY33+'人22-1 (2)'!BM33+'人22-1 (2)'!CC33+'人22-1 (2)'!CK33</f>
        <v>108</v>
      </c>
      <c r="E33" s="149">
        <f t="shared" si="47"/>
        <v>2</v>
      </c>
      <c r="F33" s="149">
        <f t="shared" si="47"/>
        <v>0</v>
      </c>
      <c r="G33" s="149">
        <v>0</v>
      </c>
      <c r="H33" s="149">
        <v>0</v>
      </c>
      <c r="I33" s="149">
        <f t="shared" si="48"/>
        <v>1</v>
      </c>
      <c r="J33" s="149">
        <f t="shared" si="48"/>
        <v>0</v>
      </c>
      <c r="K33" s="149">
        <v>1</v>
      </c>
      <c r="L33" s="149">
        <v>0</v>
      </c>
      <c r="M33" s="149">
        <v>0</v>
      </c>
      <c r="N33" s="149">
        <v>0</v>
      </c>
      <c r="O33" s="149">
        <v>1</v>
      </c>
      <c r="P33" s="149">
        <v>0</v>
      </c>
      <c r="Q33" s="149">
        <f t="shared" si="49"/>
        <v>0</v>
      </c>
      <c r="R33" s="149">
        <f t="shared" si="49"/>
        <v>0</v>
      </c>
      <c r="S33" s="149">
        <v>0</v>
      </c>
      <c r="T33" s="149">
        <v>0</v>
      </c>
      <c r="U33" s="149">
        <v>0</v>
      </c>
      <c r="V33" s="149">
        <v>0</v>
      </c>
      <c r="W33" s="149">
        <v>0</v>
      </c>
      <c r="X33" s="149">
        <v>0</v>
      </c>
      <c r="Y33" s="149">
        <v>0</v>
      </c>
      <c r="Z33" s="149">
        <v>0</v>
      </c>
      <c r="AA33" s="149">
        <v>0</v>
      </c>
      <c r="AB33" s="149">
        <v>0</v>
      </c>
      <c r="AC33" s="149">
        <f t="shared" si="50"/>
        <v>38</v>
      </c>
      <c r="AD33" s="149">
        <f t="shared" si="50"/>
        <v>19</v>
      </c>
      <c r="AE33" s="149">
        <f t="shared" si="51"/>
        <v>37</v>
      </c>
      <c r="AF33" s="149">
        <f t="shared" si="51"/>
        <v>19</v>
      </c>
      <c r="AG33" s="149">
        <v>0</v>
      </c>
      <c r="AH33" s="149">
        <v>0</v>
      </c>
      <c r="AI33" s="149">
        <v>2</v>
      </c>
      <c r="AJ33" s="149">
        <v>0</v>
      </c>
      <c r="AK33" s="149">
        <v>6</v>
      </c>
      <c r="AL33" s="149">
        <v>2</v>
      </c>
      <c r="AM33" s="149">
        <v>2</v>
      </c>
      <c r="AN33" s="149">
        <v>4</v>
      </c>
      <c r="AO33" s="149">
        <v>4</v>
      </c>
      <c r="AP33" s="149">
        <v>0</v>
      </c>
      <c r="AQ33" s="149">
        <v>3</v>
      </c>
      <c r="AR33" s="149">
        <v>0</v>
      </c>
      <c r="AS33" s="149">
        <v>2</v>
      </c>
      <c r="AT33" s="149">
        <v>2</v>
      </c>
      <c r="AU33" s="149">
        <v>1</v>
      </c>
      <c r="AV33" s="149">
        <v>3</v>
      </c>
      <c r="AW33" s="149">
        <v>0</v>
      </c>
      <c r="AX33" s="149">
        <v>0</v>
      </c>
      <c r="AY33" s="149">
        <v>9</v>
      </c>
      <c r="AZ33" s="149">
        <v>2</v>
      </c>
      <c r="BA33" s="149">
        <v>0</v>
      </c>
      <c r="BB33" s="149">
        <v>0</v>
      </c>
      <c r="BC33" s="149">
        <v>0</v>
      </c>
      <c r="BD33" s="149">
        <v>1</v>
      </c>
      <c r="BE33" s="149">
        <v>0</v>
      </c>
      <c r="BF33" s="149">
        <v>0</v>
      </c>
      <c r="BG33" s="149">
        <v>0</v>
      </c>
      <c r="BH33" s="149">
        <v>1</v>
      </c>
      <c r="BI33" s="149">
        <v>0</v>
      </c>
      <c r="BJ33" s="149">
        <v>0</v>
      </c>
      <c r="BK33" s="149">
        <v>1</v>
      </c>
      <c r="BL33" s="149">
        <v>0</v>
      </c>
      <c r="BM33" s="149">
        <v>0</v>
      </c>
      <c r="BN33" s="149">
        <v>0</v>
      </c>
      <c r="BO33" s="149">
        <v>0</v>
      </c>
      <c r="BP33" s="149">
        <v>0</v>
      </c>
      <c r="BQ33" s="149">
        <v>0</v>
      </c>
      <c r="BR33" s="149">
        <v>1</v>
      </c>
      <c r="BS33" s="149">
        <v>1</v>
      </c>
      <c r="BT33" s="149">
        <v>2</v>
      </c>
      <c r="BU33" s="149">
        <v>6</v>
      </c>
      <c r="BV33" s="149">
        <v>1</v>
      </c>
      <c r="BW33" s="149">
        <f t="shared" si="52"/>
        <v>1</v>
      </c>
      <c r="BX33" s="149">
        <f t="shared" si="52"/>
        <v>0</v>
      </c>
      <c r="BY33" s="149">
        <v>0</v>
      </c>
      <c r="BZ33" s="149">
        <v>0</v>
      </c>
      <c r="CA33" s="149">
        <v>1</v>
      </c>
      <c r="CB33" s="149">
        <v>0</v>
      </c>
      <c r="CC33" s="149">
        <f t="shared" si="53"/>
        <v>1</v>
      </c>
      <c r="CD33" s="149">
        <f t="shared" si="53"/>
        <v>0</v>
      </c>
      <c r="CE33" s="149">
        <v>1</v>
      </c>
      <c r="CF33" s="149">
        <v>0</v>
      </c>
      <c r="CG33" s="149">
        <v>0</v>
      </c>
      <c r="CH33" s="149">
        <v>0</v>
      </c>
      <c r="CI33" s="149">
        <f t="shared" si="54"/>
        <v>0</v>
      </c>
      <c r="CJ33" s="149">
        <f t="shared" si="54"/>
        <v>2</v>
      </c>
      <c r="CK33" s="149">
        <v>0</v>
      </c>
      <c r="CL33" s="149">
        <v>0</v>
      </c>
      <c r="CM33" s="149">
        <v>0</v>
      </c>
      <c r="CN33" s="149">
        <v>2</v>
      </c>
      <c r="CO33" s="149">
        <f t="shared" si="55"/>
        <v>0</v>
      </c>
      <c r="CP33" s="149">
        <f t="shared" si="55"/>
        <v>4</v>
      </c>
      <c r="CQ33" s="149">
        <v>0</v>
      </c>
      <c r="CR33" s="149">
        <v>3</v>
      </c>
      <c r="CS33" s="149">
        <v>0</v>
      </c>
      <c r="CT33" s="149">
        <v>1</v>
      </c>
      <c r="CU33" s="149">
        <f t="shared" si="56"/>
        <v>4</v>
      </c>
      <c r="CV33" s="149">
        <f t="shared" si="56"/>
        <v>3</v>
      </c>
      <c r="CW33" s="149">
        <v>0</v>
      </c>
      <c r="CX33" s="149">
        <v>0</v>
      </c>
      <c r="CY33" s="149">
        <v>0</v>
      </c>
      <c r="CZ33" s="149">
        <v>0</v>
      </c>
      <c r="DA33" s="149">
        <v>0</v>
      </c>
      <c r="DB33" s="149">
        <v>1</v>
      </c>
      <c r="DC33" s="149">
        <v>1</v>
      </c>
      <c r="DD33" s="149">
        <v>1</v>
      </c>
      <c r="DE33" s="149">
        <v>3</v>
      </c>
      <c r="DF33" s="149">
        <v>1</v>
      </c>
      <c r="DG33" s="149">
        <v>0</v>
      </c>
      <c r="DH33" s="149">
        <v>0</v>
      </c>
      <c r="DI33" s="149">
        <v>0</v>
      </c>
      <c r="DJ33" s="149">
        <v>0</v>
      </c>
      <c r="DK33" s="149">
        <f t="shared" si="57"/>
        <v>31</v>
      </c>
      <c r="DL33" s="149">
        <f t="shared" si="57"/>
        <v>41</v>
      </c>
      <c r="DM33" s="149">
        <f t="shared" si="58"/>
        <v>0</v>
      </c>
      <c r="DN33" s="149">
        <f t="shared" si="58"/>
        <v>0</v>
      </c>
      <c r="DO33" s="149">
        <v>0</v>
      </c>
      <c r="DP33" s="149">
        <v>0</v>
      </c>
      <c r="DQ33" s="149">
        <v>0</v>
      </c>
      <c r="DR33" s="149">
        <v>0</v>
      </c>
      <c r="DS33" s="149">
        <f t="shared" si="59"/>
        <v>18</v>
      </c>
      <c r="DT33" s="149">
        <f t="shared" si="59"/>
        <v>28</v>
      </c>
      <c r="DU33" s="149">
        <v>0</v>
      </c>
      <c r="DV33" s="149">
        <v>0</v>
      </c>
      <c r="DW33" s="149">
        <v>0</v>
      </c>
      <c r="DX33" s="149">
        <v>6</v>
      </c>
      <c r="DY33" s="149">
        <v>1</v>
      </c>
      <c r="DZ33" s="149">
        <v>2</v>
      </c>
      <c r="EA33" s="149">
        <v>3</v>
      </c>
      <c r="EB33" s="149">
        <v>2</v>
      </c>
      <c r="EC33" s="149">
        <v>1</v>
      </c>
      <c r="ED33" s="149">
        <v>0</v>
      </c>
      <c r="EE33" s="149">
        <v>3</v>
      </c>
      <c r="EF33" s="149">
        <v>4</v>
      </c>
      <c r="EG33" s="149">
        <v>5</v>
      </c>
      <c r="EH33" s="149">
        <v>9</v>
      </c>
      <c r="EI33" s="149">
        <v>5</v>
      </c>
      <c r="EJ33" s="149">
        <v>5</v>
      </c>
      <c r="EK33" s="149">
        <f t="shared" si="60"/>
        <v>10</v>
      </c>
      <c r="EL33" s="149">
        <f t="shared" si="60"/>
        <v>10</v>
      </c>
      <c r="EM33" s="149">
        <v>0</v>
      </c>
      <c r="EN33" s="149">
        <v>1</v>
      </c>
      <c r="EO33" s="149">
        <v>6</v>
      </c>
      <c r="EP33" s="149">
        <v>1</v>
      </c>
      <c r="EQ33" s="149">
        <v>3</v>
      </c>
      <c r="ER33" s="149">
        <v>8</v>
      </c>
      <c r="ES33" s="149">
        <v>1</v>
      </c>
      <c r="ET33" s="149">
        <v>0</v>
      </c>
      <c r="EU33" s="149">
        <v>3</v>
      </c>
      <c r="EV33" s="149">
        <v>1</v>
      </c>
      <c r="EW33" s="149">
        <v>0</v>
      </c>
      <c r="EX33" s="149">
        <v>2</v>
      </c>
      <c r="EY33" s="81" t="s">
        <v>15</v>
      </c>
    </row>
    <row r="34" spans="1:155" s="94" customFormat="1" ht="17.25" customHeight="1">
      <c r="A34" s="100" t="s">
        <v>16</v>
      </c>
      <c r="B34" s="157">
        <f t="shared" si="14"/>
        <v>203</v>
      </c>
      <c r="C34" s="158">
        <f>E34+AC34+CC34+CI34+CO34+CU34+DG34+DI34+DK34+'人22-1 (2)'!B34+'人22-1 (2)'!P34+'人22-1 (2)'!AD34+'人22-1 (2)'!AF34+'人22-1 (2)'!AH34+'人22-1 (2)'!AV34+'人22-1 (2)'!AX34+'人22-1 (2)'!BL34+'人22-1 (2)'!CB34+'人22-1 (2)'!CJ34</f>
        <v>102</v>
      </c>
      <c r="D34" s="158">
        <f>F34+AD34+CD34+CJ34+CP34+CV34+DH34+DJ34+DL34+'人22-1 (2)'!C34+'人22-1 (2)'!Q34+'人22-1 (2)'!AE34+'人22-1 (2)'!AG34+'人22-1 (2)'!AI34+'人22-1 (2)'!AW34+'人22-1 (2)'!AY34+'人22-1 (2)'!BM34+'人22-1 (2)'!CC34+'人22-1 (2)'!CK34</f>
        <v>101</v>
      </c>
      <c r="E34" s="158">
        <f t="shared" si="47"/>
        <v>1</v>
      </c>
      <c r="F34" s="158">
        <f t="shared" si="47"/>
        <v>0</v>
      </c>
      <c r="G34" s="158">
        <v>0</v>
      </c>
      <c r="H34" s="158">
        <v>0</v>
      </c>
      <c r="I34" s="158">
        <f t="shared" si="48"/>
        <v>0</v>
      </c>
      <c r="J34" s="158">
        <f t="shared" si="48"/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1</v>
      </c>
      <c r="P34" s="158">
        <v>0</v>
      </c>
      <c r="Q34" s="158">
        <f t="shared" si="49"/>
        <v>0</v>
      </c>
      <c r="R34" s="158">
        <f t="shared" si="49"/>
        <v>0</v>
      </c>
      <c r="S34" s="158">
        <v>0</v>
      </c>
      <c r="T34" s="158">
        <v>0</v>
      </c>
      <c r="U34" s="158">
        <v>0</v>
      </c>
      <c r="V34" s="158">
        <v>0</v>
      </c>
      <c r="W34" s="158">
        <v>0</v>
      </c>
      <c r="X34" s="158">
        <v>0</v>
      </c>
      <c r="Y34" s="158">
        <v>0</v>
      </c>
      <c r="Z34" s="158">
        <v>0</v>
      </c>
      <c r="AA34" s="158">
        <v>0</v>
      </c>
      <c r="AB34" s="158">
        <v>0</v>
      </c>
      <c r="AC34" s="158">
        <f t="shared" si="50"/>
        <v>28</v>
      </c>
      <c r="AD34" s="158">
        <f t="shared" si="50"/>
        <v>22</v>
      </c>
      <c r="AE34" s="158">
        <f t="shared" si="51"/>
        <v>26</v>
      </c>
      <c r="AF34" s="158">
        <f t="shared" si="51"/>
        <v>22</v>
      </c>
      <c r="AG34" s="158">
        <v>0</v>
      </c>
      <c r="AH34" s="158">
        <v>1</v>
      </c>
      <c r="AI34" s="158">
        <v>0</v>
      </c>
      <c r="AJ34" s="158">
        <v>0</v>
      </c>
      <c r="AK34" s="158">
        <v>4</v>
      </c>
      <c r="AL34" s="158">
        <v>1</v>
      </c>
      <c r="AM34" s="158">
        <v>0</v>
      </c>
      <c r="AN34" s="158">
        <v>6</v>
      </c>
      <c r="AO34" s="158">
        <v>1</v>
      </c>
      <c r="AP34" s="158">
        <v>0</v>
      </c>
      <c r="AQ34" s="158">
        <v>4</v>
      </c>
      <c r="AR34" s="158">
        <v>2</v>
      </c>
      <c r="AS34" s="158">
        <v>1</v>
      </c>
      <c r="AT34" s="158">
        <v>2</v>
      </c>
      <c r="AU34" s="158">
        <v>4</v>
      </c>
      <c r="AV34" s="158">
        <v>0</v>
      </c>
      <c r="AW34" s="158">
        <v>0</v>
      </c>
      <c r="AX34" s="158">
        <v>0</v>
      </c>
      <c r="AY34" s="158">
        <v>7</v>
      </c>
      <c r="AZ34" s="158">
        <v>3</v>
      </c>
      <c r="BA34" s="158">
        <v>0</v>
      </c>
      <c r="BB34" s="158">
        <v>0</v>
      </c>
      <c r="BC34" s="158">
        <v>0</v>
      </c>
      <c r="BD34" s="158">
        <v>3</v>
      </c>
      <c r="BE34" s="158">
        <v>0</v>
      </c>
      <c r="BF34" s="158">
        <v>1</v>
      </c>
      <c r="BG34" s="158">
        <v>0</v>
      </c>
      <c r="BH34" s="158">
        <v>0</v>
      </c>
      <c r="BI34" s="158">
        <v>1</v>
      </c>
      <c r="BJ34" s="158">
        <v>0</v>
      </c>
      <c r="BK34" s="158">
        <v>0</v>
      </c>
      <c r="BL34" s="158">
        <v>0</v>
      </c>
      <c r="BM34" s="158">
        <v>0</v>
      </c>
      <c r="BN34" s="158">
        <v>1</v>
      </c>
      <c r="BO34" s="158">
        <v>0</v>
      </c>
      <c r="BP34" s="158">
        <v>0</v>
      </c>
      <c r="BQ34" s="158">
        <v>2</v>
      </c>
      <c r="BR34" s="158">
        <v>1</v>
      </c>
      <c r="BS34" s="158">
        <v>1</v>
      </c>
      <c r="BT34" s="158">
        <v>1</v>
      </c>
      <c r="BU34" s="158">
        <v>1</v>
      </c>
      <c r="BV34" s="158"/>
      <c r="BW34" s="158">
        <f t="shared" si="52"/>
        <v>2</v>
      </c>
      <c r="BX34" s="158">
        <f t="shared" si="52"/>
        <v>0</v>
      </c>
      <c r="BY34" s="158">
        <v>0</v>
      </c>
      <c r="BZ34" s="158">
        <v>0</v>
      </c>
      <c r="CA34" s="158">
        <v>2</v>
      </c>
      <c r="CB34" s="158">
        <v>0</v>
      </c>
      <c r="CC34" s="158">
        <f t="shared" si="53"/>
        <v>2</v>
      </c>
      <c r="CD34" s="158">
        <f t="shared" si="53"/>
        <v>0</v>
      </c>
      <c r="CE34" s="158">
        <v>0</v>
      </c>
      <c r="CF34" s="158">
        <v>0</v>
      </c>
      <c r="CG34" s="158">
        <v>2</v>
      </c>
      <c r="CH34" s="158"/>
      <c r="CI34" s="158">
        <f t="shared" si="54"/>
        <v>1</v>
      </c>
      <c r="CJ34" s="158">
        <f t="shared" si="54"/>
        <v>1</v>
      </c>
      <c r="CK34" s="158">
        <v>0</v>
      </c>
      <c r="CL34" s="158">
        <v>1</v>
      </c>
      <c r="CM34" s="158">
        <v>1</v>
      </c>
      <c r="CN34" s="158">
        <v>0</v>
      </c>
      <c r="CO34" s="158">
        <f t="shared" si="55"/>
        <v>3</v>
      </c>
      <c r="CP34" s="158">
        <f t="shared" si="55"/>
        <v>4</v>
      </c>
      <c r="CQ34" s="158">
        <v>2</v>
      </c>
      <c r="CR34" s="158">
        <v>4</v>
      </c>
      <c r="CS34" s="158">
        <v>1</v>
      </c>
      <c r="CT34" s="158">
        <v>0</v>
      </c>
      <c r="CU34" s="158">
        <f t="shared" si="56"/>
        <v>6</v>
      </c>
      <c r="CV34" s="158">
        <f t="shared" si="56"/>
        <v>5</v>
      </c>
      <c r="CW34" s="158">
        <v>0</v>
      </c>
      <c r="CX34" s="158">
        <v>0</v>
      </c>
      <c r="CY34" s="158">
        <v>0</v>
      </c>
      <c r="CZ34" s="158">
        <v>0</v>
      </c>
      <c r="DA34" s="158">
        <v>1</v>
      </c>
      <c r="DB34" s="158">
        <v>0</v>
      </c>
      <c r="DC34" s="158">
        <v>2</v>
      </c>
      <c r="DD34" s="158">
        <v>4</v>
      </c>
      <c r="DE34" s="158">
        <v>3</v>
      </c>
      <c r="DF34" s="158">
        <v>1</v>
      </c>
      <c r="DG34" s="158">
        <v>0</v>
      </c>
      <c r="DH34" s="158">
        <v>0</v>
      </c>
      <c r="DI34" s="158">
        <v>0</v>
      </c>
      <c r="DJ34" s="158">
        <v>0</v>
      </c>
      <c r="DK34" s="158">
        <f t="shared" si="57"/>
        <v>27</v>
      </c>
      <c r="DL34" s="158">
        <f t="shared" si="57"/>
        <v>35</v>
      </c>
      <c r="DM34" s="158">
        <f t="shared" si="58"/>
        <v>1</v>
      </c>
      <c r="DN34" s="158">
        <f t="shared" si="58"/>
        <v>0</v>
      </c>
      <c r="DO34" s="158">
        <v>0</v>
      </c>
      <c r="DP34" s="158">
        <v>0</v>
      </c>
      <c r="DQ34" s="158">
        <v>1</v>
      </c>
      <c r="DR34" s="158">
        <v>0</v>
      </c>
      <c r="DS34" s="158">
        <f t="shared" si="59"/>
        <v>12</v>
      </c>
      <c r="DT34" s="158">
        <f t="shared" si="59"/>
        <v>16</v>
      </c>
      <c r="DU34" s="158">
        <v>1</v>
      </c>
      <c r="DV34" s="158">
        <v>2</v>
      </c>
      <c r="DW34" s="158">
        <v>1</v>
      </c>
      <c r="DX34" s="158">
        <v>0</v>
      </c>
      <c r="DY34" s="158">
        <v>1</v>
      </c>
      <c r="DZ34" s="158">
        <v>1</v>
      </c>
      <c r="EA34" s="158">
        <v>2</v>
      </c>
      <c r="EB34" s="158">
        <v>1</v>
      </c>
      <c r="EC34" s="158">
        <v>0</v>
      </c>
      <c r="ED34" s="158">
        <v>0</v>
      </c>
      <c r="EE34" s="158">
        <v>0</v>
      </c>
      <c r="EF34" s="158">
        <v>3</v>
      </c>
      <c r="EG34" s="158">
        <v>3</v>
      </c>
      <c r="EH34" s="158">
        <v>5</v>
      </c>
      <c r="EI34" s="158">
        <v>4</v>
      </c>
      <c r="EJ34" s="158">
        <v>4</v>
      </c>
      <c r="EK34" s="158">
        <f t="shared" si="60"/>
        <v>11</v>
      </c>
      <c r="EL34" s="158">
        <f t="shared" si="60"/>
        <v>18</v>
      </c>
      <c r="EM34" s="158">
        <v>0</v>
      </c>
      <c r="EN34" s="158">
        <v>1</v>
      </c>
      <c r="EO34" s="158">
        <v>1</v>
      </c>
      <c r="EP34" s="158">
        <v>2</v>
      </c>
      <c r="EQ34" s="158">
        <v>9</v>
      </c>
      <c r="ER34" s="158">
        <v>15</v>
      </c>
      <c r="ES34" s="158">
        <v>1</v>
      </c>
      <c r="ET34" s="158">
        <v>0</v>
      </c>
      <c r="EU34" s="158">
        <v>1</v>
      </c>
      <c r="EV34" s="158">
        <v>1</v>
      </c>
      <c r="EW34" s="158">
        <v>2</v>
      </c>
      <c r="EX34" s="159">
        <v>0</v>
      </c>
      <c r="EY34" s="84" t="s">
        <v>16</v>
      </c>
    </row>
    <row r="35" spans="1:155" s="94" customFormat="1" ht="17.25" customHeight="1">
      <c r="A35" s="92" t="s">
        <v>17</v>
      </c>
      <c r="B35" s="152">
        <f t="shared" si="14"/>
        <v>75</v>
      </c>
      <c r="C35" s="153">
        <f>E35+AC35+CC35+CI35+CO35+CU35+DG35+DI35+DK35+'人22-1 (2)'!B35+'人22-1 (2)'!P35+'人22-1 (2)'!AD35+'人22-1 (2)'!AF35+'人22-1 (2)'!AH35+'人22-1 (2)'!AV35+'人22-1 (2)'!AX35+'人22-1 (2)'!BL35+'人22-1 (2)'!CB35+'人22-1 (2)'!CJ35</f>
        <v>33</v>
      </c>
      <c r="D35" s="153">
        <f>F35+AD35+CD35+CJ35+CP35+CV35+DH35+DJ35+DL35+'人22-1 (2)'!C35+'人22-1 (2)'!Q35+'人22-1 (2)'!AE35+'人22-1 (2)'!AG35+'人22-1 (2)'!AI35+'人22-1 (2)'!AW35+'人22-1 (2)'!AY35+'人22-1 (2)'!BM35+'人22-1 (2)'!CC35+'人22-1 (2)'!CK35</f>
        <v>42</v>
      </c>
      <c r="E35" s="153">
        <f t="shared" si="47"/>
        <v>0</v>
      </c>
      <c r="F35" s="153">
        <f t="shared" si="47"/>
        <v>0</v>
      </c>
      <c r="G35" s="153">
        <v>0</v>
      </c>
      <c r="H35" s="153">
        <v>0</v>
      </c>
      <c r="I35" s="153">
        <f t="shared" si="48"/>
        <v>0</v>
      </c>
      <c r="J35" s="153">
        <f t="shared" si="48"/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153">
        <v>0</v>
      </c>
      <c r="Q35" s="153">
        <f t="shared" si="49"/>
        <v>0</v>
      </c>
      <c r="R35" s="153">
        <f t="shared" si="49"/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0</v>
      </c>
      <c r="AB35" s="153">
        <v>0</v>
      </c>
      <c r="AC35" s="153">
        <f t="shared" si="50"/>
        <v>9</v>
      </c>
      <c r="AD35" s="153">
        <f t="shared" si="50"/>
        <v>6</v>
      </c>
      <c r="AE35" s="153">
        <f t="shared" si="51"/>
        <v>9</v>
      </c>
      <c r="AF35" s="153">
        <f t="shared" si="51"/>
        <v>6</v>
      </c>
      <c r="AG35" s="153">
        <v>1</v>
      </c>
      <c r="AH35" s="153">
        <v>0</v>
      </c>
      <c r="AI35" s="153">
        <v>0</v>
      </c>
      <c r="AJ35" s="153">
        <v>0</v>
      </c>
      <c r="AK35" s="153">
        <v>3</v>
      </c>
      <c r="AL35" s="153">
        <v>0</v>
      </c>
      <c r="AM35" s="153">
        <v>1</v>
      </c>
      <c r="AN35" s="153">
        <v>3</v>
      </c>
      <c r="AO35" s="153">
        <v>0</v>
      </c>
      <c r="AP35" s="153">
        <v>0</v>
      </c>
      <c r="AQ35" s="153">
        <v>1</v>
      </c>
      <c r="AR35" s="153">
        <v>0</v>
      </c>
      <c r="AS35" s="153">
        <v>0</v>
      </c>
      <c r="AT35" s="153">
        <v>0</v>
      </c>
      <c r="AU35" s="153">
        <v>0</v>
      </c>
      <c r="AV35" s="153">
        <v>0</v>
      </c>
      <c r="AW35" s="153">
        <v>0</v>
      </c>
      <c r="AX35" s="153">
        <v>0</v>
      </c>
      <c r="AY35" s="153">
        <v>3</v>
      </c>
      <c r="AZ35" s="153">
        <v>1</v>
      </c>
      <c r="BA35" s="153">
        <v>0</v>
      </c>
      <c r="BB35" s="153">
        <v>0</v>
      </c>
      <c r="BC35" s="153">
        <v>0</v>
      </c>
      <c r="BD35" s="153">
        <v>1</v>
      </c>
      <c r="BE35" s="153">
        <v>0</v>
      </c>
      <c r="BF35" s="153">
        <v>0</v>
      </c>
      <c r="BG35" s="153">
        <v>0</v>
      </c>
      <c r="BH35" s="153">
        <v>0</v>
      </c>
      <c r="BI35" s="153">
        <v>0</v>
      </c>
      <c r="BJ35" s="153">
        <v>0</v>
      </c>
      <c r="BK35" s="153">
        <v>0</v>
      </c>
      <c r="BL35" s="153">
        <v>0</v>
      </c>
      <c r="BM35" s="153">
        <v>0</v>
      </c>
      <c r="BN35" s="153">
        <v>0</v>
      </c>
      <c r="BO35" s="153">
        <v>0</v>
      </c>
      <c r="BP35" s="153">
        <v>0</v>
      </c>
      <c r="BQ35" s="153">
        <v>0</v>
      </c>
      <c r="BR35" s="153">
        <v>0</v>
      </c>
      <c r="BS35" s="153">
        <v>0</v>
      </c>
      <c r="BT35" s="153">
        <v>0</v>
      </c>
      <c r="BU35" s="153">
        <v>0</v>
      </c>
      <c r="BV35" s="153">
        <v>1</v>
      </c>
      <c r="BW35" s="153">
        <f t="shared" si="52"/>
        <v>0</v>
      </c>
      <c r="BX35" s="153">
        <f t="shared" si="52"/>
        <v>0</v>
      </c>
      <c r="BY35" s="153">
        <v>0</v>
      </c>
      <c r="BZ35" s="153">
        <v>0</v>
      </c>
      <c r="CA35" s="153">
        <v>0</v>
      </c>
      <c r="CB35" s="153">
        <v>0</v>
      </c>
      <c r="CC35" s="153">
        <f t="shared" si="53"/>
        <v>0</v>
      </c>
      <c r="CD35" s="153">
        <f t="shared" si="53"/>
        <v>0</v>
      </c>
      <c r="CE35" s="153">
        <v>0</v>
      </c>
      <c r="CF35" s="153">
        <v>0</v>
      </c>
      <c r="CG35" s="153">
        <v>0</v>
      </c>
      <c r="CH35" s="153">
        <v>0</v>
      </c>
      <c r="CI35" s="153">
        <f t="shared" si="54"/>
        <v>0</v>
      </c>
      <c r="CJ35" s="153">
        <f t="shared" si="54"/>
        <v>0</v>
      </c>
      <c r="CK35" s="153">
        <v>0</v>
      </c>
      <c r="CL35" s="153">
        <v>0</v>
      </c>
      <c r="CM35" s="153">
        <v>0</v>
      </c>
      <c r="CN35" s="153">
        <v>0</v>
      </c>
      <c r="CO35" s="153">
        <f t="shared" si="55"/>
        <v>0</v>
      </c>
      <c r="CP35" s="153">
        <f t="shared" si="55"/>
        <v>1</v>
      </c>
      <c r="CQ35" s="153">
        <v>0</v>
      </c>
      <c r="CR35" s="153">
        <v>1</v>
      </c>
      <c r="CS35" s="153">
        <v>0</v>
      </c>
      <c r="CT35" s="153">
        <v>0</v>
      </c>
      <c r="CU35" s="153">
        <f t="shared" si="56"/>
        <v>3</v>
      </c>
      <c r="CV35" s="153">
        <f t="shared" si="56"/>
        <v>5</v>
      </c>
      <c r="CW35" s="153">
        <v>0</v>
      </c>
      <c r="CX35" s="153">
        <v>0</v>
      </c>
      <c r="CY35" s="153">
        <v>0</v>
      </c>
      <c r="CZ35" s="153">
        <v>1</v>
      </c>
      <c r="DA35" s="153">
        <v>1</v>
      </c>
      <c r="DB35" s="153">
        <v>2</v>
      </c>
      <c r="DC35" s="153">
        <v>2</v>
      </c>
      <c r="DD35" s="153">
        <v>2</v>
      </c>
      <c r="DE35" s="153">
        <v>0</v>
      </c>
      <c r="DF35" s="153">
        <v>0</v>
      </c>
      <c r="DG35" s="153">
        <v>0</v>
      </c>
      <c r="DH35" s="153">
        <v>0</v>
      </c>
      <c r="DI35" s="153">
        <v>0</v>
      </c>
      <c r="DJ35" s="153">
        <v>0</v>
      </c>
      <c r="DK35" s="153">
        <f t="shared" si="57"/>
        <v>8</v>
      </c>
      <c r="DL35" s="153">
        <f t="shared" si="57"/>
        <v>16</v>
      </c>
      <c r="DM35" s="153">
        <f t="shared" si="58"/>
        <v>0</v>
      </c>
      <c r="DN35" s="153">
        <f t="shared" si="58"/>
        <v>2</v>
      </c>
      <c r="DO35" s="153">
        <v>0</v>
      </c>
      <c r="DP35" s="153">
        <v>0</v>
      </c>
      <c r="DQ35" s="153">
        <v>0</v>
      </c>
      <c r="DR35" s="153">
        <v>2</v>
      </c>
      <c r="DS35" s="153">
        <f t="shared" si="59"/>
        <v>4</v>
      </c>
      <c r="DT35" s="153">
        <f t="shared" si="59"/>
        <v>9</v>
      </c>
      <c r="DU35" s="153">
        <v>0</v>
      </c>
      <c r="DV35" s="153">
        <v>0</v>
      </c>
      <c r="DW35" s="153">
        <v>0</v>
      </c>
      <c r="DX35" s="153">
        <v>0</v>
      </c>
      <c r="DY35" s="153">
        <v>0</v>
      </c>
      <c r="DZ35" s="153">
        <v>1</v>
      </c>
      <c r="EA35" s="153">
        <v>0</v>
      </c>
      <c r="EB35" s="153">
        <v>0</v>
      </c>
      <c r="EC35" s="153">
        <v>0</v>
      </c>
      <c r="ED35" s="153">
        <v>0</v>
      </c>
      <c r="EE35" s="153">
        <v>1</v>
      </c>
      <c r="EF35" s="153">
        <v>3</v>
      </c>
      <c r="EG35" s="153">
        <v>1</v>
      </c>
      <c r="EH35" s="153">
        <v>5</v>
      </c>
      <c r="EI35" s="153">
        <v>2</v>
      </c>
      <c r="EJ35" s="153">
        <v>0</v>
      </c>
      <c r="EK35" s="153">
        <f t="shared" si="60"/>
        <v>3</v>
      </c>
      <c r="EL35" s="153">
        <f t="shared" si="60"/>
        <v>3</v>
      </c>
      <c r="EM35" s="153">
        <v>0</v>
      </c>
      <c r="EN35" s="153">
        <v>0</v>
      </c>
      <c r="EO35" s="153">
        <v>1</v>
      </c>
      <c r="EP35" s="153">
        <v>1</v>
      </c>
      <c r="EQ35" s="153">
        <v>2</v>
      </c>
      <c r="ER35" s="153">
        <v>2</v>
      </c>
      <c r="ES35" s="153">
        <v>0</v>
      </c>
      <c r="ET35" s="153">
        <v>0</v>
      </c>
      <c r="EU35" s="153">
        <v>1</v>
      </c>
      <c r="EV35" s="153">
        <v>1</v>
      </c>
      <c r="EW35" s="153">
        <v>0</v>
      </c>
      <c r="EX35" s="154">
        <v>1</v>
      </c>
      <c r="EY35" s="81" t="s">
        <v>17</v>
      </c>
    </row>
    <row r="36" spans="1:155" s="125" customFormat="1" ht="17.25" customHeight="1" thickBot="1">
      <c r="A36" s="93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37"/>
    </row>
    <row r="40" spans="2:3" ht="15">
      <c r="B40" s="25"/>
      <c r="C40" s="25"/>
    </row>
  </sheetData>
  <sheetProtection/>
  <mergeCells count="97">
    <mergeCell ref="EG6:EH6"/>
    <mergeCell ref="EI6:EJ6"/>
    <mergeCell ref="EM6:EN6"/>
    <mergeCell ref="EO6:EP6"/>
    <mergeCell ref="EQ6:ER6"/>
    <mergeCell ref="ES6:ET6"/>
    <mergeCell ref="DU6:DV6"/>
    <mergeCell ref="DW6:DX6"/>
    <mergeCell ref="DY6:DZ6"/>
    <mergeCell ref="EA6:EB6"/>
    <mergeCell ref="EC6:ED6"/>
    <mergeCell ref="EE6:EF6"/>
    <mergeCell ref="BS6:BT6"/>
    <mergeCell ref="BU6:BV6"/>
    <mergeCell ref="BY6:BZ6"/>
    <mergeCell ref="CA6:CB6"/>
    <mergeCell ref="DO6:DP6"/>
    <mergeCell ref="DQ6:DR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K6:L6"/>
    <mergeCell ref="M6:N6"/>
    <mergeCell ref="S6:T6"/>
    <mergeCell ref="U6:V6"/>
    <mergeCell ref="W6:X6"/>
    <mergeCell ref="AG6:AH6"/>
    <mergeCell ref="EU7:EV7"/>
    <mergeCell ref="EI7:EJ7"/>
    <mergeCell ref="EK7:EL7"/>
    <mergeCell ref="EM7:EN7"/>
    <mergeCell ref="EO7:EP7"/>
    <mergeCell ref="EQ7:ER7"/>
    <mergeCell ref="ES7:ET7"/>
    <mergeCell ref="DK7:DL7"/>
    <mergeCell ref="DM7:DN7"/>
    <mergeCell ref="DW7:DX7"/>
    <mergeCell ref="EC7:ED7"/>
    <mergeCell ref="EE7:EF7"/>
    <mergeCell ref="EG7:EH7"/>
    <mergeCell ref="CW7:CX7"/>
    <mergeCell ref="DA7:DB7"/>
    <mergeCell ref="DG4:DH4"/>
    <mergeCell ref="DI4:DJ4"/>
    <mergeCell ref="DC7:DD7"/>
    <mergeCell ref="DG7:DH7"/>
    <mergeCell ref="CC7:CD7"/>
    <mergeCell ref="CE7:CF7"/>
    <mergeCell ref="CG7:CH7"/>
    <mergeCell ref="CK7:CL7"/>
    <mergeCell ref="CO7:CP7"/>
    <mergeCell ref="CU7:CV7"/>
    <mergeCell ref="BM7:BN7"/>
    <mergeCell ref="BO7:BP7"/>
    <mergeCell ref="BQ7:BR7"/>
    <mergeCell ref="BU7:BV7"/>
    <mergeCell ref="BW7:BX7"/>
    <mergeCell ref="BY7:BZ7"/>
    <mergeCell ref="BA7:BB7"/>
    <mergeCell ref="BC7:BD7"/>
    <mergeCell ref="BE7:BF7"/>
    <mergeCell ref="BG7:BH7"/>
    <mergeCell ref="BI7:BJ7"/>
    <mergeCell ref="BK7:BL7"/>
    <mergeCell ref="AW7:AX7"/>
    <mergeCell ref="AY7:AZ7"/>
    <mergeCell ref="AI7:AJ7"/>
    <mergeCell ref="AK7:AL7"/>
    <mergeCell ref="AM7:AN7"/>
    <mergeCell ref="AU7:AV7"/>
    <mergeCell ref="Q7:R7"/>
    <mergeCell ref="S7:T7"/>
    <mergeCell ref="U7:V7"/>
    <mergeCell ref="AC7:AD7"/>
    <mergeCell ref="AE7:AF7"/>
    <mergeCell ref="AG7:AH7"/>
    <mergeCell ref="E7:F7"/>
    <mergeCell ref="G7:H7"/>
    <mergeCell ref="I7:J7"/>
    <mergeCell ref="K7:L7"/>
    <mergeCell ref="M7:N7"/>
    <mergeCell ref="O7:P7"/>
  </mergeCells>
  <printOptions horizontalCentered="1"/>
  <pageMargins left="0.4724409448818898" right="0.5905511811023623" top="0.5905511811023623" bottom="0.5905511811023623" header="0.5118110236220472" footer="0.5118110236220472"/>
  <pageSetup fitToHeight="1" fitToWidth="1" horizontalDpi="300" verticalDpi="3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H38"/>
  <sheetViews>
    <sheetView showGridLines="0" zoomScale="50" zoomScaleNormal="50" zoomScaleSheetLayoutView="50" zoomScalePageLayoutView="0" workbookViewId="0" topLeftCell="A1">
      <pane xSplit="1" ySplit="8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H20" sqref="CH20"/>
    </sheetView>
  </sheetViews>
  <sheetFormatPr defaultColWidth="15.75" defaultRowHeight="18"/>
  <cols>
    <col min="1" max="1" width="15.58203125" style="3" customWidth="1"/>
    <col min="2" max="3" width="8.33203125" style="4" customWidth="1"/>
    <col min="4" max="5" width="5.08203125" style="4" customWidth="1"/>
    <col min="6" max="7" width="6.25" style="4" customWidth="1"/>
    <col min="8" max="9" width="5.08203125" style="4" customWidth="1"/>
    <col min="10" max="10" width="6.25" style="4" customWidth="1"/>
    <col min="11" max="13" width="5.08203125" style="4" customWidth="1"/>
    <col min="14" max="17" width="6.25" style="4" customWidth="1"/>
    <col min="18" max="21" width="5.08203125" style="4" customWidth="1"/>
    <col min="22" max="22" width="6.25" style="4" customWidth="1"/>
    <col min="23" max="27" width="5.08203125" style="4" customWidth="1"/>
    <col min="28" max="29" width="6.25" style="4" customWidth="1"/>
    <col min="30" max="33" width="5.08203125" style="4" customWidth="1"/>
    <col min="34" max="34" width="6.25" style="4" customWidth="1"/>
    <col min="35" max="35" width="6.25" style="39" customWidth="1"/>
    <col min="36" max="37" width="5.08203125" style="39" customWidth="1"/>
    <col min="38" max="39" width="6.25" style="39" customWidth="1"/>
    <col min="40" max="41" width="5.08203125" style="4" customWidth="1"/>
    <col min="42" max="43" width="6.25" style="4" customWidth="1"/>
    <col min="44" max="79" width="5.08203125" style="4" customWidth="1"/>
    <col min="80" max="80" width="6.33203125" style="4" customWidth="1"/>
    <col min="81" max="81" width="8.5" style="4" customWidth="1"/>
    <col min="82" max="82" width="6.33203125" style="4" customWidth="1"/>
    <col min="83" max="83" width="8.75" style="4" customWidth="1"/>
    <col min="84" max="85" width="5.08203125" style="4" customWidth="1"/>
    <col min="86" max="86" width="6.33203125" style="4" customWidth="1"/>
    <col min="87" max="87" width="5.08203125" style="4" customWidth="1"/>
    <col min="88" max="91" width="6.5" style="4" customWidth="1"/>
    <col min="92" max="105" width="5.08203125" style="4" customWidth="1"/>
    <col min="106" max="106" width="6.5" style="4" customWidth="1"/>
    <col min="107" max="111" width="5.08203125" style="4" customWidth="1"/>
    <col min="112" max="16384" width="15.75" style="4" customWidth="1"/>
  </cols>
  <sheetData>
    <row r="1" spans="1:54" s="2" customFormat="1" ht="24" customHeight="1">
      <c r="A1" s="1" t="s">
        <v>323</v>
      </c>
      <c r="AI1" s="60"/>
      <c r="AJ1" s="60"/>
      <c r="AK1" s="60"/>
      <c r="AL1" s="60"/>
      <c r="AM1" s="60"/>
      <c r="BB1" s="61"/>
    </row>
    <row r="2" spans="1:39" s="2" customFormat="1" ht="15" customHeight="1">
      <c r="A2" s="112"/>
      <c r="AI2" s="60"/>
      <c r="AJ2" s="60"/>
      <c r="AK2" s="60"/>
      <c r="AL2" s="60"/>
      <c r="AM2" s="60"/>
    </row>
    <row r="3" spans="1:112" s="2" customFormat="1" ht="21" customHeight="1" thickBot="1">
      <c r="A3" s="113" t="s">
        <v>307</v>
      </c>
      <c r="B3" s="114"/>
      <c r="C3" s="114"/>
      <c r="D3" s="116"/>
      <c r="E3" s="114"/>
      <c r="F3" s="117"/>
      <c r="G3" s="117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6"/>
      <c r="BG3" s="114"/>
      <c r="BH3" s="117"/>
      <c r="BI3" s="117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5"/>
      <c r="DG3" s="115"/>
      <c r="DH3" s="5" t="s">
        <v>336</v>
      </c>
    </row>
    <row r="4" spans="1:112" s="125" customFormat="1" ht="15" customHeight="1">
      <c r="A4" s="118"/>
      <c r="B4" s="121" t="s">
        <v>192</v>
      </c>
      <c r="C4" s="122"/>
      <c r="D4" s="208" t="s">
        <v>330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  <c r="P4" s="121" t="s">
        <v>194</v>
      </c>
      <c r="Q4" s="122"/>
      <c r="R4" s="208" t="s">
        <v>161</v>
      </c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10"/>
      <c r="AD4" s="121" t="s">
        <v>223</v>
      </c>
      <c r="AE4" s="122"/>
      <c r="AF4" s="121" t="s">
        <v>224</v>
      </c>
      <c r="AG4" s="122"/>
      <c r="AH4" s="121" t="s">
        <v>225</v>
      </c>
      <c r="AI4" s="144"/>
      <c r="AJ4" s="123"/>
      <c r="AK4" s="120"/>
      <c r="AL4" s="120"/>
      <c r="AM4" s="119" t="s">
        <v>193</v>
      </c>
      <c r="AN4" s="119"/>
      <c r="AO4" s="119"/>
      <c r="AP4" s="119"/>
      <c r="AQ4" s="119"/>
      <c r="AR4" s="119"/>
      <c r="AS4" s="120"/>
      <c r="AT4" s="120"/>
      <c r="AU4" s="120"/>
      <c r="AV4" s="121" t="s">
        <v>226</v>
      </c>
      <c r="AW4" s="122"/>
      <c r="AX4" s="121" t="s">
        <v>227</v>
      </c>
      <c r="AY4" s="122"/>
      <c r="AZ4" s="208" t="s">
        <v>311</v>
      </c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10"/>
      <c r="BL4" s="121" t="s">
        <v>262</v>
      </c>
      <c r="BM4" s="122"/>
      <c r="BN4" s="123"/>
      <c r="BO4" s="120"/>
      <c r="BP4" s="120"/>
      <c r="BQ4" s="119" t="s">
        <v>193</v>
      </c>
      <c r="BR4" s="119"/>
      <c r="BS4" s="119"/>
      <c r="BT4" s="119"/>
      <c r="BU4" s="119"/>
      <c r="BV4" s="119"/>
      <c r="BW4" s="119"/>
      <c r="BX4" s="119"/>
      <c r="BY4" s="120"/>
      <c r="BZ4" s="120"/>
      <c r="CA4" s="120"/>
      <c r="CB4" s="121" t="s">
        <v>263</v>
      </c>
      <c r="CC4" s="122"/>
      <c r="CD4" s="123"/>
      <c r="CE4" s="120"/>
      <c r="CF4" s="119" t="s">
        <v>54</v>
      </c>
      <c r="CG4" s="119"/>
      <c r="CH4" s="161"/>
      <c r="CI4" s="120"/>
      <c r="CJ4" s="162">
        <v>20000</v>
      </c>
      <c r="CK4" s="163"/>
      <c r="CL4" s="164" t="s">
        <v>0</v>
      </c>
      <c r="CM4" s="165" t="s">
        <v>0</v>
      </c>
      <c r="CN4" s="165" t="s">
        <v>0</v>
      </c>
      <c r="CO4" s="165" t="s">
        <v>0</v>
      </c>
      <c r="CP4" s="119" t="s">
        <v>314</v>
      </c>
      <c r="CQ4" s="119"/>
      <c r="CR4" s="119"/>
      <c r="CS4" s="119"/>
      <c r="CT4" s="119"/>
      <c r="CU4" s="119"/>
      <c r="CV4" s="119"/>
      <c r="CW4" s="119"/>
      <c r="CX4" s="119"/>
      <c r="CY4" s="119"/>
      <c r="CZ4" s="166"/>
      <c r="DA4" s="119"/>
      <c r="DB4" s="119"/>
      <c r="DC4" s="119"/>
      <c r="DD4" s="119" t="s">
        <v>0</v>
      </c>
      <c r="DE4" s="119" t="s">
        <v>0</v>
      </c>
      <c r="DF4" s="119" t="s">
        <v>0</v>
      </c>
      <c r="DG4" s="119" t="s">
        <v>0</v>
      </c>
      <c r="DH4" s="124"/>
    </row>
    <row r="5" spans="1:112" s="125" customFormat="1" ht="15" customHeight="1">
      <c r="A5" s="92"/>
      <c r="B5" s="130"/>
      <c r="C5" s="131"/>
      <c r="D5" s="129" t="s">
        <v>197</v>
      </c>
      <c r="E5" s="145"/>
      <c r="F5" s="129" t="s">
        <v>29</v>
      </c>
      <c r="G5" s="146"/>
      <c r="H5" s="127" t="s">
        <v>198</v>
      </c>
      <c r="I5" s="145"/>
      <c r="J5" s="129" t="s">
        <v>40</v>
      </c>
      <c r="K5" s="145"/>
      <c r="L5" s="129" t="s">
        <v>199</v>
      </c>
      <c r="M5" s="145"/>
      <c r="N5" s="129" t="s">
        <v>200</v>
      </c>
      <c r="O5" s="145"/>
      <c r="P5" s="130"/>
      <c r="Q5" s="131"/>
      <c r="R5" s="129" t="s">
        <v>201</v>
      </c>
      <c r="S5" s="128"/>
      <c r="T5" s="129" t="s">
        <v>202</v>
      </c>
      <c r="U5" s="128"/>
      <c r="V5" s="129" t="s">
        <v>30</v>
      </c>
      <c r="W5" s="128"/>
      <c r="X5" s="211" t="s">
        <v>331</v>
      </c>
      <c r="Y5" s="212"/>
      <c r="Z5" s="212"/>
      <c r="AA5" s="213"/>
      <c r="AB5" s="129" t="s">
        <v>228</v>
      </c>
      <c r="AC5" s="128"/>
      <c r="AD5" s="130"/>
      <c r="AE5" s="131"/>
      <c r="AF5" s="132"/>
      <c r="AG5" s="131"/>
      <c r="AH5" s="132"/>
      <c r="AI5" s="147"/>
      <c r="AJ5" s="129" t="s">
        <v>229</v>
      </c>
      <c r="AK5" s="128"/>
      <c r="AL5" s="129" t="s">
        <v>31</v>
      </c>
      <c r="AM5" s="128"/>
      <c r="AN5" s="134"/>
      <c r="AO5" s="133"/>
      <c r="AP5" s="133" t="s">
        <v>191</v>
      </c>
      <c r="AQ5" s="133"/>
      <c r="AR5" s="133"/>
      <c r="AS5" s="133"/>
      <c r="AT5" s="129" t="s">
        <v>230</v>
      </c>
      <c r="AU5" s="128"/>
      <c r="AV5" s="130"/>
      <c r="AW5" s="131"/>
      <c r="AX5" s="132"/>
      <c r="AY5" s="131"/>
      <c r="AZ5" s="129" t="s">
        <v>231</v>
      </c>
      <c r="BA5" s="128"/>
      <c r="BB5" s="129" t="s">
        <v>232</v>
      </c>
      <c r="BC5" s="128"/>
      <c r="BD5" s="129" t="s">
        <v>233</v>
      </c>
      <c r="BE5" s="128"/>
      <c r="BF5" s="129" t="s">
        <v>234</v>
      </c>
      <c r="BG5" s="128"/>
      <c r="BH5" s="129" t="s">
        <v>235</v>
      </c>
      <c r="BI5" s="128"/>
      <c r="BJ5" s="129" t="s">
        <v>265</v>
      </c>
      <c r="BK5" s="128"/>
      <c r="BL5" s="130"/>
      <c r="BM5" s="131"/>
      <c r="BN5" s="129" t="s">
        <v>266</v>
      </c>
      <c r="BO5" s="128"/>
      <c r="BP5" s="129" t="s">
        <v>267</v>
      </c>
      <c r="BQ5" s="128"/>
      <c r="BR5" s="134"/>
      <c r="BS5" s="167" t="s">
        <v>49</v>
      </c>
      <c r="BT5" s="168"/>
      <c r="BU5" s="133"/>
      <c r="BV5" s="129" t="s">
        <v>268</v>
      </c>
      <c r="BW5" s="128"/>
      <c r="BX5" s="129" t="s">
        <v>269</v>
      </c>
      <c r="BY5" s="128"/>
      <c r="BZ5" s="129" t="s">
        <v>270</v>
      </c>
      <c r="CA5" s="128"/>
      <c r="CB5" s="132"/>
      <c r="CC5" s="131"/>
      <c r="CD5" s="129" t="s">
        <v>32</v>
      </c>
      <c r="CE5" s="128"/>
      <c r="CF5" s="129" t="s">
        <v>271</v>
      </c>
      <c r="CG5" s="128"/>
      <c r="CH5" s="129" t="s">
        <v>272</v>
      </c>
      <c r="CI5" s="128"/>
      <c r="CJ5" s="130"/>
      <c r="CK5" s="131"/>
      <c r="CL5" s="169" t="s">
        <v>33</v>
      </c>
      <c r="CM5" s="146"/>
      <c r="CN5" s="170" t="s">
        <v>314</v>
      </c>
      <c r="CO5" s="167"/>
      <c r="CP5" s="167"/>
      <c r="CQ5" s="167"/>
      <c r="CR5" s="167"/>
      <c r="CS5" s="167"/>
      <c r="CT5" s="167"/>
      <c r="CU5" s="167"/>
      <c r="CV5" s="167"/>
      <c r="CW5" s="167"/>
      <c r="CX5" s="168"/>
      <c r="CY5" s="167"/>
      <c r="CZ5" s="167"/>
      <c r="DA5" s="167"/>
      <c r="DB5" s="129" t="s">
        <v>34</v>
      </c>
      <c r="DC5" s="128"/>
      <c r="DD5" s="129" t="s">
        <v>296</v>
      </c>
      <c r="DE5" s="128"/>
      <c r="DF5" s="203" t="s">
        <v>329</v>
      </c>
      <c r="DG5" s="205"/>
      <c r="DH5" s="135"/>
    </row>
    <row r="6" spans="1:112" s="7" customFormat="1" ht="15" customHeight="1">
      <c r="A6" s="108"/>
      <c r="B6" s="50"/>
      <c r="C6" s="49"/>
      <c r="D6" s="48"/>
      <c r="E6" s="49"/>
      <c r="F6" s="48"/>
      <c r="G6" s="62"/>
      <c r="H6" s="105"/>
      <c r="I6" s="49"/>
      <c r="J6" s="50"/>
      <c r="K6" s="49"/>
      <c r="L6" s="50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43" t="s">
        <v>207</v>
      </c>
      <c r="Y6" s="44"/>
      <c r="Z6" s="43" t="s">
        <v>236</v>
      </c>
      <c r="AA6" s="44"/>
      <c r="AB6" s="50"/>
      <c r="AC6" s="49"/>
      <c r="AD6" s="50"/>
      <c r="AE6" s="49"/>
      <c r="AF6" s="48"/>
      <c r="AG6" s="49"/>
      <c r="AH6" s="48"/>
      <c r="AI6" s="62"/>
      <c r="AJ6" s="50"/>
      <c r="AK6" s="49"/>
      <c r="AL6" s="50"/>
      <c r="AM6" s="49"/>
      <c r="AN6" s="43" t="s">
        <v>237</v>
      </c>
      <c r="AO6" s="44"/>
      <c r="AP6" s="43" t="s">
        <v>238</v>
      </c>
      <c r="AQ6" s="44"/>
      <c r="AR6" s="43" t="s">
        <v>239</v>
      </c>
      <c r="AS6" s="44"/>
      <c r="AT6" s="50"/>
      <c r="AU6" s="49"/>
      <c r="AV6" s="50"/>
      <c r="AW6" s="49"/>
      <c r="AX6" s="50"/>
      <c r="AY6" s="49"/>
      <c r="AZ6" s="50"/>
      <c r="BA6" s="49"/>
      <c r="BB6" s="50"/>
      <c r="BC6" s="49"/>
      <c r="BD6" s="50"/>
      <c r="BE6" s="49"/>
      <c r="BF6" s="50"/>
      <c r="BG6" s="49"/>
      <c r="BH6" s="50"/>
      <c r="BI6" s="49"/>
      <c r="BJ6" s="50"/>
      <c r="BK6" s="49"/>
      <c r="BL6" s="50"/>
      <c r="BM6" s="49"/>
      <c r="BN6" s="50"/>
      <c r="BO6" s="49"/>
      <c r="BP6" s="48"/>
      <c r="BQ6" s="49"/>
      <c r="BR6" s="43" t="s">
        <v>273</v>
      </c>
      <c r="BS6" s="44"/>
      <c r="BT6" s="43" t="s">
        <v>274</v>
      </c>
      <c r="BU6" s="44"/>
      <c r="BV6" s="50"/>
      <c r="BW6" s="49"/>
      <c r="BX6" s="48"/>
      <c r="BY6" s="49"/>
      <c r="BZ6" s="48"/>
      <c r="CA6" s="49"/>
      <c r="CB6" s="48"/>
      <c r="CC6" s="49"/>
      <c r="CD6" s="50"/>
      <c r="CE6" s="49"/>
      <c r="CF6" s="50"/>
      <c r="CG6" s="49"/>
      <c r="CH6" s="50"/>
      <c r="CI6" s="49"/>
      <c r="CJ6" s="50"/>
      <c r="CK6" s="49"/>
      <c r="CL6" s="50"/>
      <c r="CM6" s="49"/>
      <c r="CN6" s="43" t="s">
        <v>275</v>
      </c>
      <c r="CO6" s="44"/>
      <c r="CP6" s="43" t="s">
        <v>276</v>
      </c>
      <c r="CQ6" s="44"/>
      <c r="CR6" s="43" t="s">
        <v>277</v>
      </c>
      <c r="CS6" s="44"/>
      <c r="CT6" s="43" t="s">
        <v>297</v>
      </c>
      <c r="CU6" s="44"/>
      <c r="CV6" s="43" t="s">
        <v>298</v>
      </c>
      <c r="CW6" s="44"/>
      <c r="CX6" s="43" t="s">
        <v>299</v>
      </c>
      <c r="CY6" s="44"/>
      <c r="CZ6" s="43" t="s">
        <v>300</v>
      </c>
      <c r="DA6" s="44"/>
      <c r="DB6" s="48"/>
      <c r="DC6" s="49"/>
      <c r="DD6" s="50"/>
      <c r="DE6" s="49"/>
      <c r="DF6" s="50"/>
      <c r="DG6" s="49"/>
      <c r="DH6" s="80"/>
    </row>
    <row r="7" spans="1:112" s="7" customFormat="1" ht="140.25" customHeight="1">
      <c r="A7" s="92" t="s">
        <v>324</v>
      </c>
      <c r="B7" s="196" t="s">
        <v>213</v>
      </c>
      <c r="C7" s="195"/>
      <c r="D7" s="196" t="s">
        <v>214</v>
      </c>
      <c r="E7" s="195"/>
      <c r="F7" s="196" t="s">
        <v>23</v>
      </c>
      <c r="G7" s="195"/>
      <c r="H7" s="194" t="s">
        <v>215</v>
      </c>
      <c r="I7" s="195"/>
      <c r="J7" s="199" t="s">
        <v>41</v>
      </c>
      <c r="K7" s="200"/>
      <c r="L7" s="199" t="s">
        <v>36</v>
      </c>
      <c r="M7" s="200"/>
      <c r="N7" s="56" t="s">
        <v>216</v>
      </c>
      <c r="O7" s="53" t="s">
        <v>174</v>
      </c>
      <c r="P7" s="196" t="s">
        <v>217</v>
      </c>
      <c r="Q7" s="195"/>
      <c r="R7" s="52" t="s">
        <v>218</v>
      </c>
      <c r="S7" s="55" t="s">
        <v>219</v>
      </c>
      <c r="T7" s="199" t="s">
        <v>220</v>
      </c>
      <c r="U7" s="200"/>
      <c r="V7" s="199" t="s">
        <v>38</v>
      </c>
      <c r="W7" s="200"/>
      <c r="X7" s="56" t="s">
        <v>221</v>
      </c>
      <c r="Y7" s="55" t="s">
        <v>222</v>
      </c>
      <c r="Z7" s="199" t="s">
        <v>240</v>
      </c>
      <c r="AA7" s="200"/>
      <c r="AB7" s="52" t="s">
        <v>241</v>
      </c>
      <c r="AC7" s="53" t="s">
        <v>174</v>
      </c>
      <c r="AD7" s="52" t="s">
        <v>242</v>
      </c>
      <c r="AE7" s="53" t="s">
        <v>174</v>
      </c>
      <c r="AF7" s="52" t="s">
        <v>243</v>
      </c>
      <c r="AG7" s="53" t="s">
        <v>244</v>
      </c>
      <c r="AH7" s="185" t="s">
        <v>245</v>
      </c>
      <c r="AI7" s="186"/>
      <c r="AJ7" s="52" t="s">
        <v>246</v>
      </c>
      <c r="AK7" s="53" t="s">
        <v>247</v>
      </c>
      <c r="AL7" s="196" t="s">
        <v>39</v>
      </c>
      <c r="AM7" s="195"/>
      <c r="AN7" s="196" t="s">
        <v>248</v>
      </c>
      <c r="AO7" s="195"/>
      <c r="AP7" s="196" t="s">
        <v>249</v>
      </c>
      <c r="AQ7" s="195"/>
      <c r="AR7" s="196" t="s">
        <v>250</v>
      </c>
      <c r="AS7" s="195"/>
      <c r="AT7" s="52" t="s">
        <v>251</v>
      </c>
      <c r="AU7" s="55" t="s">
        <v>252</v>
      </c>
      <c r="AV7" s="63" t="s">
        <v>253</v>
      </c>
      <c r="AW7" s="55" t="s">
        <v>254</v>
      </c>
      <c r="AX7" s="56" t="s">
        <v>255</v>
      </c>
      <c r="AY7" s="53" t="s">
        <v>256</v>
      </c>
      <c r="AZ7" s="52" t="s">
        <v>257</v>
      </c>
      <c r="BA7" s="53" t="s">
        <v>258</v>
      </c>
      <c r="BB7" s="196" t="s">
        <v>259</v>
      </c>
      <c r="BC7" s="195"/>
      <c r="BD7" s="56" t="s">
        <v>260</v>
      </c>
      <c r="BE7" s="64" t="s">
        <v>334</v>
      </c>
      <c r="BF7" s="56" t="s">
        <v>260</v>
      </c>
      <c r="BG7" s="55" t="s">
        <v>261</v>
      </c>
      <c r="BH7" s="56" t="s">
        <v>312</v>
      </c>
      <c r="BI7" s="65" t="s">
        <v>313</v>
      </c>
      <c r="BJ7" s="52" t="s">
        <v>278</v>
      </c>
      <c r="BK7" s="53" t="s">
        <v>279</v>
      </c>
      <c r="BL7" s="171" t="s">
        <v>280</v>
      </c>
      <c r="BM7" s="53" t="s">
        <v>281</v>
      </c>
      <c r="BN7" s="196" t="s">
        <v>282</v>
      </c>
      <c r="BO7" s="195"/>
      <c r="BP7" s="196" t="s">
        <v>283</v>
      </c>
      <c r="BQ7" s="195"/>
      <c r="BR7" s="196" t="s">
        <v>284</v>
      </c>
      <c r="BS7" s="195"/>
      <c r="BT7" s="52" t="s">
        <v>212</v>
      </c>
      <c r="BU7" s="53" t="s">
        <v>285</v>
      </c>
      <c r="BV7" s="196" t="s">
        <v>286</v>
      </c>
      <c r="BW7" s="195"/>
      <c r="BX7" s="52" t="s">
        <v>287</v>
      </c>
      <c r="BY7" s="53" t="s">
        <v>288</v>
      </c>
      <c r="BZ7" s="171" t="s">
        <v>289</v>
      </c>
      <c r="CA7" s="53" t="s">
        <v>290</v>
      </c>
      <c r="CB7" s="151" t="s">
        <v>315</v>
      </c>
      <c r="CC7" s="172" t="s">
        <v>316</v>
      </c>
      <c r="CD7" s="199" t="s">
        <v>19</v>
      </c>
      <c r="CE7" s="200"/>
      <c r="CF7" s="199" t="s">
        <v>291</v>
      </c>
      <c r="CG7" s="200"/>
      <c r="CH7" s="173" t="s">
        <v>317</v>
      </c>
      <c r="CI7" s="174" t="s">
        <v>318</v>
      </c>
      <c r="CJ7" s="185" t="s">
        <v>292</v>
      </c>
      <c r="CK7" s="186"/>
      <c r="CL7" s="199" t="s">
        <v>22</v>
      </c>
      <c r="CM7" s="200"/>
      <c r="CN7" s="199" t="s">
        <v>293</v>
      </c>
      <c r="CO7" s="200"/>
      <c r="CP7" s="199" t="s">
        <v>294</v>
      </c>
      <c r="CQ7" s="200"/>
      <c r="CR7" s="199" t="s">
        <v>295</v>
      </c>
      <c r="CS7" s="200"/>
      <c r="CT7" s="196" t="s">
        <v>301</v>
      </c>
      <c r="CU7" s="195"/>
      <c r="CV7" s="171" t="s">
        <v>302</v>
      </c>
      <c r="CW7" s="174" t="s">
        <v>303</v>
      </c>
      <c r="CX7" s="206" t="s">
        <v>328</v>
      </c>
      <c r="CY7" s="207"/>
      <c r="CZ7" s="196" t="s">
        <v>304</v>
      </c>
      <c r="DA7" s="195"/>
      <c r="DB7" s="196" t="s">
        <v>37</v>
      </c>
      <c r="DC7" s="195"/>
      <c r="DD7" s="196" t="s">
        <v>305</v>
      </c>
      <c r="DE7" s="195"/>
      <c r="DF7" s="196" t="s">
        <v>306</v>
      </c>
      <c r="DG7" s="195"/>
      <c r="DH7" s="81" t="s">
        <v>324</v>
      </c>
    </row>
    <row r="8" spans="1:112" s="7" customFormat="1" ht="17.25" customHeight="1">
      <c r="A8" s="82"/>
      <c r="B8" s="58" t="s">
        <v>47</v>
      </c>
      <c r="C8" s="58" t="s">
        <v>48</v>
      </c>
      <c r="D8" s="58" t="s">
        <v>47</v>
      </c>
      <c r="E8" s="58" t="s">
        <v>48</v>
      </c>
      <c r="F8" s="58" t="s">
        <v>47</v>
      </c>
      <c r="G8" s="58" t="s">
        <v>48</v>
      </c>
      <c r="H8" s="106" t="s">
        <v>47</v>
      </c>
      <c r="I8" s="58" t="s">
        <v>48</v>
      </c>
      <c r="J8" s="58" t="s">
        <v>47</v>
      </c>
      <c r="K8" s="58" t="s">
        <v>48</v>
      </c>
      <c r="L8" s="58" t="s">
        <v>47</v>
      </c>
      <c r="M8" s="58" t="s">
        <v>48</v>
      </c>
      <c r="N8" s="58" t="s">
        <v>47</v>
      </c>
      <c r="O8" s="58" t="s">
        <v>48</v>
      </c>
      <c r="P8" s="58" t="s">
        <v>47</v>
      </c>
      <c r="Q8" s="58" t="s">
        <v>48</v>
      </c>
      <c r="R8" s="58" t="s">
        <v>47</v>
      </c>
      <c r="S8" s="58" t="s">
        <v>48</v>
      </c>
      <c r="T8" s="58" t="s">
        <v>47</v>
      </c>
      <c r="U8" s="58" t="s">
        <v>48</v>
      </c>
      <c r="V8" s="58" t="s">
        <v>47</v>
      </c>
      <c r="W8" s="58" t="s">
        <v>48</v>
      </c>
      <c r="X8" s="58" t="s">
        <v>47</v>
      </c>
      <c r="Y8" s="58" t="s">
        <v>48</v>
      </c>
      <c r="Z8" s="58" t="s">
        <v>47</v>
      </c>
      <c r="AA8" s="58" t="s">
        <v>48</v>
      </c>
      <c r="AB8" s="58" t="s">
        <v>47</v>
      </c>
      <c r="AC8" s="58" t="s">
        <v>48</v>
      </c>
      <c r="AD8" s="58" t="s">
        <v>47</v>
      </c>
      <c r="AE8" s="58" t="s">
        <v>48</v>
      </c>
      <c r="AF8" s="59" t="s">
        <v>47</v>
      </c>
      <c r="AG8" s="58" t="s">
        <v>48</v>
      </c>
      <c r="AH8" s="58" t="s">
        <v>47</v>
      </c>
      <c r="AI8" s="58" t="s">
        <v>48</v>
      </c>
      <c r="AJ8" s="58" t="s">
        <v>47</v>
      </c>
      <c r="AK8" s="58" t="s">
        <v>48</v>
      </c>
      <c r="AL8" s="58" t="s">
        <v>47</v>
      </c>
      <c r="AM8" s="58" t="s">
        <v>48</v>
      </c>
      <c r="AN8" s="58" t="s">
        <v>47</v>
      </c>
      <c r="AO8" s="58" t="s">
        <v>48</v>
      </c>
      <c r="AP8" s="58" t="s">
        <v>47</v>
      </c>
      <c r="AQ8" s="58" t="s">
        <v>48</v>
      </c>
      <c r="AR8" s="58" t="s">
        <v>47</v>
      </c>
      <c r="AS8" s="58" t="s">
        <v>48</v>
      </c>
      <c r="AT8" s="58" t="s">
        <v>47</v>
      </c>
      <c r="AU8" s="58" t="s">
        <v>48</v>
      </c>
      <c r="AV8" s="58" t="s">
        <v>47</v>
      </c>
      <c r="AW8" s="58" t="s">
        <v>48</v>
      </c>
      <c r="AX8" s="58" t="s">
        <v>47</v>
      </c>
      <c r="AY8" s="58" t="s">
        <v>48</v>
      </c>
      <c r="AZ8" s="58" t="s">
        <v>47</v>
      </c>
      <c r="BA8" s="58" t="s">
        <v>48</v>
      </c>
      <c r="BB8" s="58" t="s">
        <v>47</v>
      </c>
      <c r="BC8" s="58" t="s">
        <v>48</v>
      </c>
      <c r="BD8" s="58" t="s">
        <v>47</v>
      </c>
      <c r="BE8" s="58" t="s">
        <v>48</v>
      </c>
      <c r="BF8" s="58" t="s">
        <v>47</v>
      </c>
      <c r="BG8" s="58" t="s">
        <v>48</v>
      </c>
      <c r="BH8" s="58" t="s">
        <v>47</v>
      </c>
      <c r="BI8" s="58" t="s">
        <v>48</v>
      </c>
      <c r="BJ8" s="58" t="s">
        <v>47</v>
      </c>
      <c r="BK8" s="58" t="s">
        <v>48</v>
      </c>
      <c r="BL8" s="58" t="s">
        <v>47</v>
      </c>
      <c r="BM8" s="58" t="s">
        <v>48</v>
      </c>
      <c r="BN8" s="58" t="s">
        <v>47</v>
      </c>
      <c r="BO8" s="58" t="s">
        <v>48</v>
      </c>
      <c r="BP8" s="58" t="s">
        <v>47</v>
      </c>
      <c r="BQ8" s="58" t="s">
        <v>48</v>
      </c>
      <c r="BR8" s="58" t="s">
        <v>47</v>
      </c>
      <c r="BS8" s="58" t="s">
        <v>48</v>
      </c>
      <c r="BT8" s="58" t="s">
        <v>47</v>
      </c>
      <c r="BU8" s="58" t="s">
        <v>48</v>
      </c>
      <c r="BV8" s="58" t="s">
        <v>47</v>
      </c>
      <c r="BW8" s="58" t="s">
        <v>48</v>
      </c>
      <c r="BX8" s="58" t="s">
        <v>47</v>
      </c>
      <c r="BY8" s="58" t="s">
        <v>48</v>
      </c>
      <c r="BZ8" s="58" t="s">
        <v>47</v>
      </c>
      <c r="CA8" s="58" t="s">
        <v>48</v>
      </c>
      <c r="CB8" s="58" t="s">
        <v>47</v>
      </c>
      <c r="CC8" s="58" t="s">
        <v>48</v>
      </c>
      <c r="CD8" s="58" t="s">
        <v>47</v>
      </c>
      <c r="CE8" s="58" t="s">
        <v>48</v>
      </c>
      <c r="CF8" s="58" t="s">
        <v>47</v>
      </c>
      <c r="CG8" s="58" t="s">
        <v>48</v>
      </c>
      <c r="CH8" s="59" t="s">
        <v>47</v>
      </c>
      <c r="CI8" s="58" t="s">
        <v>48</v>
      </c>
      <c r="CJ8" s="58" t="s">
        <v>47</v>
      </c>
      <c r="CK8" s="58" t="s">
        <v>48</v>
      </c>
      <c r="CL8" s="58" t="s">
        <v>47</v>
      </c>
      <c r="CM8" s="58" t="s">
        <v>48</v>
      </c>
      <c r="CN8" s="58" t="s">
        <v>47</v>
      </c>
      <c r="CO8" s="58" t="s">
        <v>48</v>
      </c>
      <c r="CP8" s="58" t="s">
        <v>47</v>
      </c>
      <c r="CQ8" s="58" t="s">
        <v>48</v>
      </c>
      <c r="CR8" s="58" t="s">
        <v>47</v>
      </c>
      <c r="CS8" s="58" t="s">
        <v>48</v>
      </c>
      <c r="CT8" s="58" t="s">
        <v>47</v>
      </c>
      <c r="CU8" s="58" t="s">
        <v>48</v>
      </c>
      <c r="CV8" s="58" t="s">
        <v>47</v>
      </c>
      <c r="CW8" s="58" t="s">
        <v>48</v>
      </c>
      <c r="CX8" s="58" t="s">
        <v>47</v>
      </c>
      <c r="CY8" s="58" t="s">
        <v>48</v>
      </c>
      <c r="CZ8" s="58" t="s">
        <v>47</v>
      </c>
      <c r="DA8" s="58" t="s">
        <v>48</v>
      </c>
      <c r="DB8" s="58" t="s">
        <v>47</v>
      </c>
      <c r="DC8" s="58" t="s">
        <v>48</v>
      </c>
      <c r="DD8" s="58" t="s">
        <v>47</v>
      </c>
      <c r="DE8" s="58" t="s">
        <v>48</v>
      </c>
      <c r="DF8" s="58" t="s">
        <v>47</v>
      </c>
      <c r="DG8" s="58" t="s">
        <v>48</v>
      </c>
      <c r="DH8" s="83"/>
    </row>
    <row r="9" spans="1:112" s="7" customFormat="1" ht="17.25" customHeight="1">
      <c r="A9" s="111"/>
      <c r="B9" s="103"/>
      <c r="C9" s="103"/>
      <c r="D9" s="104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4"/>
      <c r="BG9" s="103"/>
      <c r="BH9" s="103"/>
      <c r="BI9" s="103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80"/>
    </row>
    <row r="10" spans="1:112" s="7" customFormat="1" ht="17.25" customHeight="1">
      <c r="A10" s="92" t="s">
        <v>1</v>
      </c>
      <c r="B10" s="149">
        <f>D10+F10+H10+J10+L10+N10</f>
        <v>1548</v>
      </c>
      <c r="C10" s="149">
        <f>E10+G10+I10+K10+M10+O10</f>
        <v>1140</v>
      </c>
      <c r="D10" s="149">
        <f aca="true" t="shared" si="0" ref="D10:O10">D12+D28</f>
        <v>0</v>
      </c>
      <c r="E10" s="149">
        <f t="shared" si="0"/>
        <v>0</v>
      </c>
      <c r="F10" s="149">
        <f t="shared" si="0"/>
        <v>734</v>
      </c>
      <c r="G10" s="149">
        <f t="shared" si="0"/>
        <v>651</v>
      </c>
      <c r="H10" s="149">
        <f t="shared" si="0"/>
        <v>4</v>
      </c>
      <c r="I10" s="149">
        <f t="shared" si="0"/>
        <v>2</v>
      </c>
      <c r="J10" s="149">
        <f t="shared" si="0"/>
        <v>208</v>
      </c>
      <c r="K10" s="149">
        <f t="shared" si="0"/>
        <v>34</v>
      </c>
      <c r="L10" s="149">
        <f t="shared" si="0"/>
        <v>6</v>
      </c>
      <c r="M10" s="149">
        <f t="shared" si="0"/>
        <v>17</v>
      </c>
      <c r="N10" s="149">
        <f t="shared" si="0"/>
        <v>596</v>
      </c>
      <c r="O10" s="149">
        <f t="shared" si="0"/>
        <v>436</v>
      </c>
      <c r="P10" s="149">
        <f>R10+T10+V10+AB10</f>
        <v>341</v>
      </c>
      <c r="Q10" s="149">
        <f>S10+U10+W10+AC10</f>
        <v>333</v>
      </c>
      <c r="R10" s="149">
        <f>R12+R28</f>
        <v>5</v>
      </c>
      <c r="S10" s="149">
        <f>S12+S28</f>
        <v>6</v>
      </c>
      <c r="T10" s="149">
        <f>T12+T28</f>
        <v>45</v>
      </c>
      <c r="U10" s="149">
        <f>U12+U28</f>
        <v>52</v>
      </c>
      <c r="V10" s="149">
        <f>X10+Z10</f>
        <v>129</v>
      </c>
      <c r="W10" s="149">
        <f>Y10+AA10</f>
        <v>65</v>
      </c>
      <c r="X10" s="149">
        <f aca="true" t="shared" si="1" ref="X10:AG10">X12+X28</f>
        <v>53</v>
      </c>
      <c r="Y10" s="149">
        <f t="shared" si="1"/>
        <v>35</v>
      </c>
      <c r="Z10" s="149">
        <f t="shared" si="1"/>
        <v>76</v>
      </c>
      <c r="AA10" s="149">
        <f t="shared" si="1"/>
        <v>30</v>
      </c>
      <c r="AB10" s="149">
        <f t="shared" si="1"/>
        <v>162</v>
      </c>
      <c r="AC10" s="149">
        <f t="shared" si="1"/>
        <v>210</v>
      </c>
      <c r="AD10" s="149">
        <f t="shared" si="1"/>
        <v>17</v>
      </c>
      <c r="AE10" s="149">
        <f t="shared" si="1"/>
        <v>23</v>
      </c>
      <c r="AF10" s="149">
        <f t="shared" si="1"/>
        <v>55</v>
      </c>
      <c r="AG10" s="149">
        <f t="shared" si="1"/>
        <v>75</v>
      </c>
      <c r="AH10" s="149">
        <f>AJ10+AL10+AT10</f>
        <v>284</v>
      </c>
      <c r="AI10" s="149">
        <f>AK10+AM10+AU10</f>
        <v>402</v>
      </c>
      <c r="AJ10" s="149">
        <f>AJ12+AJ28</f>
        <v>33</v>
      </c>
      <c r="AK10" s="149">
        <f>AK12+AK28</f>
        <v>62</v>
      </c>
      <c r="AL10" s="149">
        <f>AN10+AP10+AR10</f>
        <v>206</v>
      </c>
      <c r="AM10" s="149">
        <f>AO10+AQ10+AS10</f>
        <v>239</v>
      </c>
      <c r="AN10" s="149">
        <f aca="true" t="shared" si="2" ref="AN10:AW10">AN12+AN28</f>
        <v>14</v>
      </c>
      <c r="AO10" s="149">
        <f t="shared" si="2"/>
        <v>18</v>
      </c>
      <c r="AP10" s="149">
        <f t="shared" si="2"/>
        <v>155</v>
      </c>
      <c r="AQ10" s="149">
        <f t="shared" si="2"/>
        <v>177</v>
      </c>
      <c r="AR10" s="149">
        <f t="shared" si="2"/>
        <v>37</v>
      </c>
      <c r="AS10" s="149">
        <f t="shared" si="2"/>
        <v>44</v>
      </c>
      <c r="AT10" s="149">
        <f t="shared" si="2"/>
        <v>45</v>
      </c>
      <c r="AU10" s="149">
        <f>AU12+AU28</f>
        <v>101</v>
      </c>
      <c r="AV10" s="149">
        <f t="shared" si="2"/>
        <v>0</v>
      </c>
      <c r="AW10" s="149">
        <f t="shared" si="2"/>
        <v>1</v>
      </c>
      <c r="AX10" s="149">
        <f>AZ10+BB10+BD10+BF10+BH10+BJ10</f>
        <v>2</v>
      </c>
      <c r="AY10" s="149">
        <f>BA10+BC10+BE10+BG10+BI10+BK10</f>
        <v>2</v>
      </c>
      <c r="AZ10" s="149">
        <f aca="true" t="shared" si="3" ref="AZ10:BK10">AZ12+AZ28</f>
        <v>0</v>
      </c>
      <c r="BA10" s="149">
        <f t="shared" si="3"/>
        <v>0</v>
      </c>
      <c r="BB10" s="149">
        <f t="shared" si="3"/>
        <v>0</v>
      </c>
      <c r="BC10" s="149">
        <f t="shared" si="3"/>
        <v>0</v>
      </c>
      <c r="BD10" s="149">
        <f t="shared" si="3"/>
        <v>2</v>
      </c>
      <c r="BE10" s="149">
        <f t="shared" si="3"/>
        <v>2</v>
      </c>
      <c r="BF10" s="149">
        <f t="shared" si="3"/>
        <v>0</v>
      </c>
      <c r="BG10" s="149">
        <f t="shared" si="3"/>
        <v>0</v>
      </c>
      <c r="BH10" s="149">
        <f t="shared" si="3"/>
        <v>0</v>
      </c>
      <c r="BI10" s="149">
        <f t="shared" si="3"/>
        <v>0</v>
      </c>
      <c r="BJ10" s="149">
        <f t="shared" si="3"/>
        <v>0</v>
      </c>
      <c r="BK10" s="149">
        <f t="shared" si="3"/>
        <v>0</v>
      </c>
      <c r="BL10" s="149">
        <f>BN10+BP10+BV10+BX10+BZ10</f>
        <v>13</v>
      </c>
      <c r="BM10" s="149">
        <f>BO10+BQ10+BW10+BY10+CA10</f>
        <v>18</v>
      </c>
      <c r="BN10" s="149">
        <f>BN12+BN28</f>
        <v>1</v>
      </c>
      <c r="BO10" s="149">
        <f>BO12+BO28</f>
        <v>0</v>
      </c>
      <c r="BP10" s="149">
        <f>BR10+BT10</f>
        <v>4</v>
      </c>
      <c r="BQ10" s="149">
        <f>BS10+BU10</f>
        <v>7</v>
      </c>
      <c r="BR10" s="149">
        <f aca="true" t="shared" si="4" ref="BR10:CA10">BR12+BR28</f>
        <v>4</v>
      </c>
      <c r="BS10" s="149">
        <f t="shared" si="4"/>
        <v>3</v>
      </c>
      <c r="BT10" s="149">
        <f t="shared" si="4"/>
        <v>0</v>
      </c>
      <c r="BU10" s="149">
        <f t="shared" si="4"/>
        <v>4</v>
      </c>
      <c r="BV10" s="149">
        <f t="shared" si="4"/>
        <v>0</v>
      </c>
      <c r="BW10" s="149">
        <f t="shared" si="4"/>
        <v>1</v>
      </c>
      <c r="BX10" s="149">
        <f t="shared" si="4"/>
        <v>5</v>
      </c>
      <c r="BY10" s="149">
        <f t="shared" si="4"/>
        <v>5</v>
      </c>
      <c r="BZ10" s="149">
        <f t="shared" si="4"/>
        <v>3</v>
      </c>
      <c r="CA10" s="149">
        <f t="shared" si="4"/>
        <v>5</v>
      </c>
      <c r="CB10" s="149">
        <f>CD10+CF10+CH10</f>
        <v>570</v>
      </c>
      <c r="CC10" s="149">
        <f>CE10+CG10+CI10</f>
        <v>1528</v>
      </c>
      <c r="CD10" s="149">
        <f aca="true" t="shared" si="5" ref="CD10:CI10">CD12+CD28</f>
        <v>410</v>
      </c>
      <c r="CE10" s="149">
        <f t="shared" si="5"/>
        <v>1442</v>
      </c>
      <c r="CF10" s="149">
        <f t="shared" si="5"/>
        <v>0</v>
      </c>
      <c r="CG10" s="149">
        <f t="shared" si="5"/>
        <v>0</v>
      </c>
      <c r="CH10" s="149">
        <f t="shared" si="5"/>
        <v>160</v>
      </c>
      <c r="CI10" s="149">
        <f t="shared" si="5"/>
        <v>86</v>
      </c>
      <c r="CJ10" s="149">
        <f>CL10+DB10+DD10+DF10</f>
        <v>543</v>
      </c>
      <c r="CK10" s="149">
        <f>CM10+DC10+DE10+DG10</f>
        <v>347</v>
      </c>
      <c r="CL10" s="149">
        <f>CN10+CP10+CR10+CT10+CV10+CX10+CZ10</f>
        <v>261</v>
      </c>
      <c r="CM10" s="149">
        <f>CO10+CQ10+CS10+CU10+CW10+CY10+DA10</f>
        <v>188</v>
      </c>
      <c r="CN10" s="149">
        <f aca="true" t="shared" si="6" ref="CN10:DG10">CN12+CN28</f>
        <v>34</v>
      </c>
      <c r="CO10" s="149">
        <f t="shared" si="6"/>
        <v>15</v>
      </c>
      <c r="CP10" s="149">
        <f t="shared" si="6"/>
        <v>76</v>
      </c>
      <c r="CQ10" s="149">
        <f t="shared" si="6"/>
        <v>70</v>
      </c>
      <c r="CR10" s="149">
        <f t="shared" si="6"/>
        <v>20</v>
      </c>
      <c r="CS10" s="149">
        <f t="shared" si="6"/>
        <v>18</v>
      </c>
      <c r="CT10" s="149">
        <f t="shared" si="6"/>
        <v>48</v>
      </c>
      <c r="CU10" s="149">
        <f t="shared" si="6"/>
        <v>54</v>
      </c>
      <c r="CV10" s="149">
        <f t="shared" si="6"/>
        <v>3</v>
      </c>
      <c r="CW10" s="149">
        <f t="shared" si="6"/>
        <v>4</v>
      </c>
      <c r="CX10" s="149">
        <f t="shared" si="6"/>
        <v>2</v>
      </c>
      <c r="CY10" s="149">
        <f t="shared" si="6"/>
        <v>2</v>
      </c>
      <c r="CZ10" s="149">
        <f t="shared" si="6"/>
        <v>78</v>
      </c>
      <c r="DA10" s="149">
        <f t="shared" si="6"/>
        <v>25</v>
      </c>
      <c r="DB10" s="149">
        <f t="shared" si="6"/>
        <v>161</v>
      </c>
      <c r="DC10" s="149">
        <f t="shared" si="6"/>
        <v>53</v>
      </c>
      <c r="DD10" s="149">
        <f t="shared" si="6"/>
        <v>1</v>
      </c>
      <c r="DE10" s="149">
        <f t="shared" si="6"/>
        <v>1</v>
      </c>
      <c r="DF10" s="149">
        <f t="shared" si="6"/>
        <v>120</v>
      </c>
      <c r="DG10" s="149">
        <f t="shared" si="6"/>
        <v>105</v>
      </c>
      <c r="DH10" s="81" t="s">
        <v>1</v>
      </c>
    </row>
    <row r="11" spans="1:112" s="7" customFormat="1" ht="17.25" customHeight="1">
      <c r="A11" s="91"/>
      <c r="B11" s="176"/>
      <c r="C11" s="176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76"/>
      <c r="Q11" s="176"/>
      <c r="R11" s="150"/>
      <c r="S11" s="150"/>
      <c r="T11" s="150"/>
      <c r="U11" s="150"/>
      <c r="V11" s="176"/>
      <c r="W11" s="176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76"/>
      <c r="AI11" s="176"/>
      <c r="AJ11" s="150"/>
      <c r="AK11" s="150"/>
      <c r="AL11" s="176"/>
      <c r="AM11" s="176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76"/>
      <c r="AY11" s="176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76"/>
      <c r="BM11" s="176"/>
      <c r="BN11" s="150"/>
      <c r="BO11" s="150"/>
      <c r="BP11" s="176"/>
      <c r="BQ11" s="176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76"/>
      <c r="CC11" s="176"/>
      <c r="CD11" s="150"/>
      <c r="CE11" s="150"/>
      <c r="CF11" s="150"/>
      <c r="CG11" s="150"/>
      <c r="CH11" s="150"/>
      <c r="CI11" s="150"/>
      <c r="CJ11" s="176"/>
      <c r="CK11" s="176"/>
      <c r="CL11" s="176"/>
      <c r="CM11" s="176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81"/>
    </row>
    <row r="12" spans="1:112" s="7" customFormat="1" ht="17.25" customHeight="1">
      <c r="A12" s="92" t="s">
        <v>319</v>
      </c>
      <c r="B12" s="149">
        <f>D12+F12+H12+J12+L12+N12</f>
        <v>1438</v>
      </c>
      <c r="C12" s="149">
        <f>E12+G12+I12+K12+M12+O12</f>
        <v>1064</v>
      </c>
      <c r="D12" s="149">
        <f aca="true" t="shared" si="7" ref="D12:O12">SUM(D14:D26)</f>
        <v>0</v>
      </c>
      <c r="E12" s="149">
        <f t="shared" si="7"/>
        <v>0</v>
      </c>
      <c r="F12" s="149">
        <f t="shared" si="7"/>
        <v>679</v>
      </c>
      <c r="G12" s="149">
        <f t="shared" si="7"/>
        <v>597</v>
      </c>
      <c r="H12" s="149">
        <f t="shared" si="7"/>
        <v>4</v>
      </c>
      <c r="I12" s="149">
        <f t="shared" si="7"/>
        <v>2</v>
      </c>
      <c r="J12" s="149">
        <f t="shared" si="7"/>
        <v>190</v>
      </c>
      <c r="K12" s="149">
        <f t="shared" si="7"/>
        <v>31</v>
      </c>
      <c r="L12" s="149">
        <f t="shared" si="7"/>
        <v>6</v>
      </c>
      <c r="M12" s="149">
        <f t="shared" si="7"/>
        <v>17</v>
      </c>
      <c r="N12" s="149">
        <f>SUM(N14:N26)</f>
        <v>559</v>
      </c>
      <c r="O12" s="149">
        <f t="shared" si="7"/>
        <v>417</v>
      </c>
      <c r="P12" s="149">
        <f>R12+T12+V12+AB12</f>
        <v>327</v>
      </c>
      <c r="Q12" s="149">
        <f>S12+U12+W12+AC12</f>
        <v>307</v>
      </c>
      <c r="R12" s="149">
        <f>SUM(R14:R26)</f>
        <v>5</v>
      </c>
      <c r="S12" s="149">
        <f>SUM(S14:S26)</f>
        <v>6</v>
      </c>
      <c r="T12" s="149">
        <f>SUM(T14:T26)</f>
        <v>45</v>
      </c>
      <c r="U12" s="149">
        <f>SUM(U14:U26)</f>
        <v>44</v>
      </c>
      <c r="V12" s="149">
        <f>X12+Z12</f>
        <v>128</v>
      </c>
      <c r="W12" s="149">
        <f>Y12+AA12</f>
        <v>61</v>
      </c>
      <c r="X12" s="149">
        <f aca="true" t="shared" si="8" ref="X12:AG12">SUM(X14:X26)</f>
        <v>52</v>
      </c>
      <c r="Y12" s="149">
        <f t="shared" si="8"/>
        <v>32</v>
      </c>
      <c r="Z12" s="149">
        <f t="shared" si="8"/>
        <v>76</v>
      </c>
      <c r="AA12" s="149">
        <f t="shared" si="8"/>
        <v>29</v>
      </c>
      <c r="AB12" s="149">
        <f t="shared" si="8"/>
        <v>149</v>
      </c>
      <c r="AC12" s="149">
        <f t="shared" si="8"/>
        <v>196</v>
      </c>
      <c r="AD12" s="149">
        <f t="shared" si="8"/>
        <v>16</v>
      </c>
      <c r="AE12" s="149">
        <f t="shared" si="8"/>
        <v>22</v>
      </c>
      <c r="AF12" s="149">
        <f t="shared" si="8"/>
        <v>53</v>
      </c>
      <c r="AG12" s="149">
        <f t="shared" si="8"/>
        <v>73</v>
      </c>
      <c r="AH12" s="149">
        <f>AJ12+AL12+AT12</f>
        <v>265</v>
      </c>
      <c r="AI12" s="149">
        <f>AK12+AM12+AU12</f>
        <v>381</v>
      </c>
      <c r="AJ12" s="149">
        <f>SUM(AJ14:AJ26)</f>
        <v>32</v>
      </c>
      <c r="AK12" s="149">
        <f>SUM(AK14:AK26)</f>
        <v>57</v>
      </c>
      <c r="AL12" s="149">
        <f>AN12+AP12+AR12</f>
        <v>191</v>
      </c>
      <c r="AM12" s="149">
        <f>AO12+AQ12+AS12</f>
        <v>227</v>
      </c>
      <c r="AN12" s="149">
        <f aca="true" t="shared" si="9" ref="AN12:AW12">SUM(AN14:AN26)</f>
        <v>13</v>
      </c>
      <c r="AO12" s="149">
        <f t="shared" si="9"/>
        <v>18</v>
      </c>
      <c r="AP12" s="149">
        <f t="shared" si="9"/>
        <v>144</v>
      </c>
      <c r="AQ12" s="149">
        <f t="shared" si="9"/>
        <v>166</v>
      </c>
      <c r="AR12" s="149">
        <f t="shared" si="9"/>
        <v>34</v>
      </c>
      <c r="AS12" s="149">
        <f t="shared" si="9"/>
        <v>43</v>
      </c>
      <c r="AT12" s="149">
        <f t="shared" si="9"/>
        <v>42</v>
      </c>
      <c r="AU12" s="149">
        <f t="shared" si="9"/>
        <v>97</v>
      </c>
      <c r="AV12" s="149">
        <f t="shared" si="9"/>
        <v>0</v>
      </c>
      <c r="AW12" s="149">
        <f t="shared" si="9"/>
        <v>1</v>
      </c>
      <c r="AX12" s="149">
        <f>AZ12+BB12+BD12+BF12+BH12+BJ12</f>
        <v>2</v>
      </c>
      <c r="AY12" s="149">
        <f>BA12+BC12+BE12+BG12+BI12+BK12</f>
        <v>2</v>
      </c>
      <c r="AZ12" s="149">
        <f aca="true" t="shared" si="10" ref="AZ12:BK12">SUM(AZ14:AZ26)</f>
        <v>0</v>
      </c>
      <c r="BA12" s="149">
        <f t="shared" si="10"/>
        <v>0</v>
      </c>
      <c r="BB12" s="149">
        <f t="shared" si="10"/>
        <v>0</v>
      </c>
      <c r="BC12" s="149">
        <f t="shared" si="10"/>
        <v>0</v>
      </c>
      <c r="BD12" s="149">
        <f t="shared" si="10"/>
        <v>2</v>
      </c>
      <c r="BE12" s="149">
        <f t="shared" si="10"/>
        <v>2</v>
      </c>
      <c r="BF12" s="149">
        <f t="shared" si="10"/>
        <v>0</v>
      </c>
      <c r="BG12" s="149">
        <f t="shared" si="10"/>
        <v>0</v>
      </c>
      <c r="BH12" s="149">
        <f t="shared" si="10"/>
        <v>0</v>
      </c>
      <c r="BI12" s="149">
        <f t="shared" si="10"/>
        <v>0</v>
      </c>
      <c r="BJ12" s="149">
        <f t="shared" si="10"/>
        <v>0</v>
      </c>
      <c r="BK12" s="149">
        <f t="shared" si="10"/>
        <v>0</v>
      </c>
      <c r="BL12" s="149">
        <f>BN12+BP12+BV12+BX12+BZ12</f>
        <v>13</v>
      </c>
      <c r="BM12" s="149">
        <f>BO12+BQ12+BW12+BY12+CA12</f>
        <v>18</v>
      </c>
      <c r="BN12" s="149">
        <f>SUM(BN14:BN26)</f>
        <v>1</v>
      </c>
      <c r="BO12" s="149">
        <f>SUM(BO14:BO26)</f>
        <v>0</v>
      </c>
      <c r="BP12" s="149">
        <f>BR12+BT12</f>
        <v>4</v>
      </c>
      <c r="BQ12" s="149">
        <f>BS12+BU12</f>
        <v>7</v>
      </c>
      <c r="BR12" s="149">
        <f aca="true" t="shared" si="11" ref="BR12:CA12">SUM(BR14:BR26)</f>
        <v>4</v>
      </c>
      <c r="BS12" s="149">
        <f t="shared" si="11"/>
        <v>3</v>
      </c>
      <c r="BT12" s="149">
        <f t="shared" si="11"/>
        <v>0</v>
      </c>
      <c r="BU12" s="149">
        <f t="shared" si="11"/>
        <v>4</v>
      </c>
      <c r="BV12" s="149">
        <f t="shared" si="11"/>
        <v>0</v>
      </c>
      <c r="BW12" s="149">
        <f t="shared" si="11"/>
        <v>1</v>
      </c>
      <c r="BX12" s="149">
        <f t="shared" si="11"/>
        <v>5</v>
      </c>
      <c r="BY12" s="149">
        <f t="shared" si="11"/>
        <v>5</v>
      </c>
      <c r="BZ12" s="149">
        <f t="shared" si="11"/>
        <v>3</v>
      </c>
      <c r="CA12" s="149">
        <f t="shared" si="11"/>
        <v>5</v>
      </c>
      <c r="CB12" s="149">
        <f>CD12+CF12+CH12</f>
        <v>549</v>
      </c>
      <c r="CC12" s="149">
        <f>CE12+CG12+CI12</f>
        <v>1452</v>
      </c>
      <c r="CD12" s="149">
        <f aca="true" t="shared" si="12" ref="CD12:CI12">SUM(CD14:CD26)</f>
        <v>393</v>
      </c>
      <c r="CE12" s="149">
        <f t="shared" si="12"/>
        <v>1369</v>
      </c>
      <c r="CF12" s="149">
        <f t="shared" si="12"/>
        <v>0</v>
      </c>
      <c r="CG12" s="149">
        <f t="shared" si="12"/>
        <v>0</v>
      </c>
      <c r="CH12" s="149">
        <f t="shared" si="12"/>
        <v>156</v>
      </c>
      <c r="CI12" s="149">
        <f t="shared" si="12"/>
        <v>83</v>
      </c>
      <c r="CJ12" s="149">
        <f>CL12+DB12+DD12+DF12</f>
        <v>509</v>
      </c>
      <c r="CK12" s="149">
        <f>CM12+DC12+DE12+DG12</f>
        <v>337</v>
      </c>
      <c r="CL12" s="149">
        <f>CN12+CP12+CR12+CT12+CV12+CX12+CZ12</f>
        <v>244</v>
      </c>
      <c r="CM12" s="149">
        <f>CO12+CQ12+CS12+CU12+CW12+CY12+DA12</f>
        <v>182</v>
      </c>
      <c r="CN12" s="149">
        <f aca="true" t="shared" si="13" ref="CN12:DG12">SUM(CN14:CN26)</f>
        <v>32</v>
      </c>
      <c r="CO12" s="149">
        <f t="shared" si="13"/>
        <v>13</v>
      </c>
      <c r="CP12" s="149">
        <f t="shared" si="13"/>
        <v>71</v>
      </c>
      <c r="CQ12" s="149">
        <f t="shared" si="13"/>
        <v>70</v>
      </c>
      <c r="CR12" s="149">
        <f t="shared" si="13"/>
        <v>20</v>
      </c>
      <c r="CS12" s="149">
        <f t="shared" si="13"/>
        <v>18</v>
      </c>
      <c r="CT12" s="149">
        <f t="shared" si="13"/>
        <v>44</v>
      </c>
      <c r="CU12" s="149">
        <f t="shared" si="13"/>
        <v>52</v>
      </c>
      <c r="CV12" s="149">
        <f t="shared" si="13"/>
        <v>1</v>
      </c>
      <c r="CW12" s="149">
        <f t="shared" si="13"/>
        <v>4</v>
      </c>
      <c r="CX12" s="149">
        <f t="shared" si="13"/>
        <v>2</v>
      </c>
      <c r="CY12" s="149">
        <f t="shared" si="13"/>
        <v>2</v>
      </c>
      <c r="CZ12" s="149">
        <f t="shared" si="13"/>
        <v>74</v>
      </c>
      <c r="DA12" s="149">
        <f t="shared" si="13"/>
        <v>23</v>
      </c>
      <c r="DB12" s="149">
        <f t="shared" si="13"/>
        <v>156</v>
      </c>
      <c r="DC12" s="149">
        <f t="shared" si="13"/>
        <v>52</v>
      </c>
      <c r="DD12" s="149">
        <f t="shared" si="13"/>
        <v>1</v>
      </c>
      <c r="DE12" s="149">
        <f t="shared" si="13"/>
        <v>1</v>
      </c>
      <c r="DF12" s="149">
        <f t="shared" si="13"/>
        <v>108</v>
      </c>
      <c r="DG12" s="149">
        <f t="shared" si="13"/>
        <v>102</v>
      </c>
      <c r="DH12" s="81" t="s">
        <v>319</v>
      </c>
    </row>
    <row r="13" spans="1:112" s="7" customFormat="1" ht="17.25" customHeight="1">
      <c r="A13" s="91"/>
      <c r="B13" s="176"/>
      <c r="C13" s="176"/>
      <c r="D13" s="150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50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81"/>
    </row>
    <row r="14" spans="1:112" s="7" customFormat="1" ht="17.25" customHeight="1">
      <c r="A14" s="92" t="s">
        <v>2</v>
      </c>
      <c r="B14" s="149">
        <f>D14+F14+H14+J14+L14+N14</f>
        <v>275</v>
      </c>
      <c r="C14" s="149">
        <f>E14+G14+I14+K14+M14+O14</f>
        <v>207</v>
      </c>
      <c r="D14" s="149">
        <v>0</v>
      </c>
      <c r="E14" s="149">
        <v>0</v>
      </c>
      <c r="F14" s="149">
        <v>124</v>
      </c>
      <c r="G14" s="149">
        <v>100</v>
      </c>
      <c r="H14" s="149">
        <v>2</v>
      </c>
      <c r="I14" s="149">
        <v>1</v>
      </c>
      <c r="J14" s="149">
        <v>35</v>
      </c>
      <c r="K14" s="149">
        <v>6</v>
      </c>
      <c r="L14" s="149">
        <v>2</v>
      </c>
      <c r="M14" s="149">
        <v>3</v>
      </c>
      <c r="N14" s="149">
        <v>112</v>
      </c>
      <c r="O14" s="149">
        <v>97</v>
      </c>
      <c r="P14" s="149">
        <f>R14+T14+V14+AB14</f>
        <v>66</v>
      </c>
      <c r="Q14" s="149">
        <f>S14+U14+W14+AC14</f>
        <v>67</v>
      </c>
      <c r="R14" s="149">
        <v>1</v>
      </c>
      <c r="S14" s="149">
        <v>1</v>
      </c>
      <c r="T14" s="149">
        <v>10</v>
      </c>
      <c r="U14" s="149">
        <v>6</v>
      </c>
      <c r="V14" s="149">
        <f>X14+Z14</f>
        <v>31</v>
      </c>
      <c r="W14" s="149">
        <f>Y14+AA14</f>
        <v>12</v>
      </c>
      <c r="X14" s="149">
        <v>15</v>
      </c>
      <c r="Y14" s="149">
        <v>6</v>
      </c>
      <c r="Z14" s="149">
        <v>16</v>
      </c>
      <c r="AA14" s="149">
        <v>6</v>
      </c>
      <c r="AB14" s="149">
        <v>24</v>
      </c>
      <c r="AC14" s="149">
        <v>48</v>
      </c>
      <c r="AD14" s="149">
        <v>6</v>
      </c>
      <c r="AE14" s="149">
        <v>8</v>
      </c>
      <c r="AF14" s="149">
        <v>7</v>
      </c>
      <c r="AG14" s="149">
        <v>21</v>
      </c>
      <c r="AH14" s="149">
        <f>AJ14+AL14+AT14</f>
        <v>59</v>
      </c>
      <c r="AI14" s="149">
        <f>AK14+AM14+AU14</f>
        <v>67</v>
      </c>
      <c r="AJ14" s="149">
        <v>5</v>
      </c>
      <c r="AK14" s="149">
        <v>10</v>
      </c>
      <c r="AL14" s="149">
        <f>AN14+AP14+AR14</f>
        <v>46</v>
      </c>
      <c r="AM14" s="149">
        <f>AO14+AQ14+AS14</f>
        <v>34</v>
      </c>
      <c r="AN14" s="149">
        <v>4</v>
      </c>
      <c r="AO14" s="149">
        <v>2</v>
      </c>
      <c r="AP14" s="149">
        <v>31</v>
      </c>
      <c r="AQ14" s="149">
        <v>24</v>
      </c>
      <c r="AR14" s="149">
        <v>11</v>
      </c>
      <c r="AS14" s="149">
        <v>8</v>
      </c>
      <c r="AT14" s="149">
        <v>8</v>
      </c>
      <c r="AU14" s="149">
        <v>23</v>
      </c>
      <c r="AV14" s="149">
        <v>0</v>
      </c>
      <c r="AW14" s="149">
        <v>0</v>
      </c>
      <c r="AX14" s="149">
        <f>AZ14+BB14+BD14+BF14+BH14+BJ14</f>
        <v>1</v>
      </c>
      <c r="AY14" s="149">
        <f>BA14+BC14+BE14+BG14+BI14+BK14</f>
        <v>0</v>
      </c>
      <c r="AZ14" s="149">
        <v>0</v>
      </c>
      <c r="BA14" s="149">
        <v>0</v>
      </c>
      <c r="BB14" s="149">
        <v>0</v>
      </c>
      <c r="BC14" s="149">
        <v>0</v>
      </c>
      <c r="BD14" s="149">
        <v>1</v>
      </c>
      <c r="BE14" s="149">
        <v>0</v>
      </c>
      <c r="BF14" s="149">
        <v>0</v>
      </c>
      <c r="BG14" s="149">
        <v>0</v>
      </c>
      <c r="BH14" s="149">
        <v>0</v>
      </c>
      <c r="BI14" s="149">
        <v>0</v>
      </c>
      <c r="BJ14" s="149">
        <v>0</v>
      </c>
      <c r="BK14" s="149">
        <v>0</v>
      </c>
      <c r="BL14" s="149">
        <f>BN14+BP14+BV14+BX14+BZ14</f>
        <v>4</v>
      </c>
      <c r="BM14" s="149">
        <f>BO14+BQ14+BW14+BY14+CA14</f>
        <v>5</v>
      </c>
      <c r="BN14" s="149">
        <v>0</v>
      </c>
      <c r="BO14" s="149">
        <v>0</v>
      </c>
      <c r="BP14" s="149">
        <f>BR14+BT14</f>
        <v>1</v>
      </c>
      <c r="BQ14" s="149">
        <f>BS14+BU14</f>
        <v>2</v>
      </c>
      <c r="BR14" s="149">
        <v>1</v>
      </c>
      <c r="BS14" s="149">
        <v>1</v>
      </c>
      <c r="BT14" s="149">
        <v>0</v>
      </c>
      <c r="BU14" s="149">
        <v>1</v>
      </c>
      <c r="BV14" s="149">
        <v>0</v>
      </c>
      <c r="BW14" s="149">
        <v>0</v>
      </c>
      <c r="BX14" s="149">
        <v>3</v>
      </c>
      <c r="BY14" s="149">
        <v>1</v>
      </c>
      <c r="BZ14" s="149">
        <v>0</v>
      </c>
      <c r="CA14" s="149">
        <v>2</v>
      </c>
      <c r="CB14" s="149">
        <f>CD14+CF14+CH14</f>
        <v>122</v>
      </c>
      <c r="CC14" s="149">
        <f>CE14+CG14+CI14</f>
        <v>289</v>
      </c>
      <c r="CD14" s="149">
        <v>77</v>
      </c>
      <c r="CE14" s="149">
        <v>265</v>
      </c>
      <c r="CF14" s="149">
        <v>0</v>
      </c>
      <c r="CG14" s="149">
        <v>0</v>
      </c>
      <c r="CH14" s="149">
        <v>45</v>
      </c>
      <c r="CI14" s="149">
        <v>24</v>
      </c>
      <c r="CJ14" s="149">
        <f>CL14+DB14+DD14+DF14</f>
        <v>97</v>
      </c>
      <c r="CK14" s="149">
        <f>CM14+DC14+DE14+DG14</f>
        <v>74</v>
      </c>
      <c r="CL14" s="149">
        <f>CN14+CP14+CR14+CT14+CV14+CX14+CZ14</f>
        <v>48</v>
      </c>
      <c r="CM14" s="149">
        <f>CO14+CQ14+CS14+CU14+CW14+CY14+DA14</f>
        <v>45</v>
      </c>
      <c r="CN14" s="149">
        <v>7</v>
      </c>
      <c r="CO14" s="149">
        <v>2</v>
      </c>
      <c r="CP14" s="149">
        <v>12</v>
      </c>
      <c r="CQ14" s="149">
        <v>19</v>
      </c>
      <c r="CR14" s="149">
        <v>5</v>
      </c>
      <c r="CS14" s="149">
        <v>3</v>
      </c>
      <c r="CT14" s="149">
        <v>15</v>
      </c>
      <c r="CU14" s="149">
        <v>11</v>
      </c>
      <c r="CV14" s="149">
        <v>0</v>
      </c>
      <c r="CW14" s="149">
        <v>2</v>
      </c>
      <c r="CX14" s="149">
        <v>0</v>
      </c>
      <c r="CY14" s="149">
        <v>0</v>
      </c>
      <c r="CZ14" s="149">
        <v>9</v>
      </c>
      <c r="DA14" s="149">
        <v>8</v>
      </c>
      <c r="DB14" s="149">
        <v>27</v>
      </c>
      <c r="DC14" s="149">
        <v>9</v>
      </c>
      <c r="DD14" s="149">
        <v>1</v>
      </c>
      <c r="DE14" s="149">
        <v>0</v>
      </c>
      <c r="DF14" s="149">
        <v>21</v>
      </c>
      <c r="DG14" s="149">
        <v>20</v>
      </c>
      <c r="DH14" s="81" t="s">
        <v>2</v>
      </c>
    </row>
    <row r="15" spans="1:112" s="7" customFormat="1" ht="17.25" customHeight="1">
      <c r="A15" s="92" t="s">
        <v>3</v>
      </c>
      <c r="B15" s="149">
        <f aca="true" t="shared" si="14" ref="B15:B26">D15+F15+H15+J15+L15+N15</f>
        <v>170</v>
      </c>
      <c r="C15" s="149">
        <f aca="true" t="shared" si="15" ref="C15:C26">E15+G15+I15+K15+M15+O15</f>
        <v>166</v>
      </c>
      <c r="D15" s="149">
        <v>0</v>
      </c>
      <c r="E15" s="149">
        <v>0</v>
      </c>
      <c r="F15" s="149">
        <v>85</v>
      </c>
      <c r="G15" s="149">
        <v>102</v>
      </c>
      <c r="H15" s="149">
        <v>2</v>
      </c>
      <c r="I15" s="149">
        <v>0</v>
      </c>
      <c r="J15" s="149">
        <v>20</v>
      </c>
      <c r="K15" s="149">
        <v>3</v>
      </c>
      <c r="L15" s="149">
        <v>1</v>
      </c>
      <c r="M15" s="149">
        <v>4</v>
      </c>
      <c r="N15" s="149">
        <v>62</v>
      </c>
      <c r="O15" s="149">
        <v>57</v>
      </c>
      <c r="P15" s="149">
        <f aca="true" t="shared" si="16" ref="P15:P26">R15+T15+V15+AB15</f>
        <v>32</v>
      </c>
      <c r="Q15" s="149">
        <f aca="true" t="shared" si="17" ref="Q15:Q26">S15+U15+W15+AC15</f>
        <v>34</v>
      </c>
      <c r="R15" s="149">
        <v>1</v>
      </c>
      <c r="S15" s="149">
        <v>0</v>
      </c>
      <c r="T15" s="149">
        <v>4</v>
      </c>
      <c r="U15" s="149">
        <v>6</v>
      </c>
      <c r="V15" s="149">
        <f aca="true" t="shared" si="18" ref="V15:V26">X15+Z15</f>
        <v>11</v>
      </c>
      <c r="W15" s="149">
        <f aca="true" t="shared" si="19" ref="W15:W26">Y15+AA15</f>
        <v>9</v>
      </c>
      <c r="X15" s="149">
        <v>4</v>
      </c>
      <c r="Y15" s="149">
        <v>7</v>
      </c>
      <c r="Z15" s="149">
        <v>7</v>
      </c>
      <c r="AA15" s="149">
        <v>2</v>
      </c>
      <c r="AB15" s="149">
        <v>16</v>
      </c>
      <c r="AC15" s="149">
        <v>19</v>
      </c>
      <c r="AD15" s="149">
        <v>1</v>
      </c>
      <c r="AE15" s="149">
        <v>4</v>
      </c>
      <c r="AF15" s="149">
        <v>9</v>
      </c>
      <c r="AG15" s="149">
        <v>5</v>
      </c>
      <c r="AH15" s="149">
        <f aca="true" t="shared" si="20" ref="AH15:AH26">AJ15+AL15+AT15</f>
        <v>21</v>
      </c>
      <c r="AI15" s="149">
        <f aca="true" t="shared" si="21" ref="AI15:AI26">AK15+AM15+AU15</f>
        <v>58</v>
      </c>
      <c r="AJ15" s="149">
        <v>2</v>
      </c>
      <c r="AK15" s="149">
        <v>6</v>
      </c>
      <c r="AL15" s="149">
        <f aca="true" t="shared" si="22" ref="AL15:AL26">AN15+AP15+AR15</f>
        <v>13</v>
      </c>
      <c r="AM15" s="149">
        <f aca="true" t="shared" si="23" ref="AM15:AM26">AO15+AQ15+AS15</f>
        <v>40</v>
      </c>
      <c r="AN15" s="149">
        <v>0</v>
      </c>
      <c r="AO15" s="149">
        <v>4</v>
      </c>
      <c r="AP15" s="149">
        <v>13</v>
      </c>
      <c r="AQ15" s="149">
        <v>31</v>
      </c>
      <c r="AR15" s="149">
        <v>0</v>
      </c>
      <c r="AS15" s="149">
        <v>5</v>
      </c>
      <c r="AT15" s="149">
        <v>6</v>
      </c>
      <c r="AU15" s="149">
        <v>12</v>
      </c>
      <c r="AV15" s="149">
        <v>0</v>
      </c>
      <c r="AW15" s="149">
        <v>0</v>
      </c>
      <c r="AX15" s="149">
        <f aca="true" t="shared" si="24" ref="AX15:AX26">AZ15+BB15+BD15+BF15+BH15+BJ15</f>
        <v>0</v>
      </c>
      <c r="AY15" s="149">
        <f aca="true" t="shared" si="25" ref="AY15:AY26">BA15+BC15+BE15+BG15+BI15+BK15</f>
        <v>1</v>
      </c>
      <c r="AZ15" s="149">
        <v>0</v>
      </c>
      <c r="BA15" s="149">
        <v>0</v>
      </c>
      <c r="BB15" s="149">
        <v>0</v>
      </c>
      <c r="BC15" s="149">
        <v>0</v>
      </c>
      <c r="BD15" s="149">
        <v>0</v>
      </c>
      <c r="BE15" s="149">
        <v>1</v>
      </c>
      <c r="BF15" s="149">
        <v>0</v>
      </c>
      <c r="BG15" s="149">
        <v>0</v>
      </c>
      <c r="BH15" s="149">
        <v>0</v>
      </c>
      <c r="BI15" s="149">
        <v>0</v>
      </c>
      <c r="BJ15" s="149">
        <v>0</v>
      </c>
      <c r="BK15" s="149">
        <v>0</v>
      </c>
      <c r="BL15" s="149">
        <f aca="true" t="shared" si="26" ref="BL15:BL26">BN15+BP15+BV15+BX15+BZ15</f>
        <v>3</v>
      </c>
      <c r="BM15" s="149">
        <f aca="true" t="shared" si="27" ref="BM15:BM26">BO15+BQ15+BW15+BY15+CA15</f>
        <v>2</v>
      </c>
      <c r="BN15" s="149">
        <v>0</v>
      </c>
      <c r="BO15" s="149">
        <v>0</v>
      </c>
      <c r="BP15" s="149">
        <f aca="true" t="shared" si="28" ref="BP15:BP35">BR15+BT15</f>
        <v>2</v>
      </c>
      <c r="BQ15" s="149">
        <f aca="true" t="shared" si="29" ref="BQ15:BQ35">BS15+BU15</f>
        <v>2</v>
      </c>
      <c r="BR15" s="149">
        <v>2</v>
      </c>
      <c r="BS15" s="149">
        <v>0</v>
      </c>
      <c r="BT15" s="149">
        <v>0</v>
      </c>
      <c r="BU15" s="149">
        <v>2</v>
      </c>
      <c r="BV15" s="149">
        <v>0</v>
      </c>
      <c r="BW15" s="149">
        <v>0</v>
      </c>
      <c r="BX15" s="149">
        <v>0</v>
      </c>
      <c r="BY15" s="149">
        <v>0</v>
      </c>
      <c r="BZ15" s="149">
        <v>1</v>
      </c>
      <c r="CA15" s="149">
        <v>0</v>
      </c>
      <c r="CB15" s="149">
        <f aca="true" t="shared" si="30" ref="CB15:CB26">CD15+CF15+CH15</f>
        <v>63</v>
      </c>
      <c r="CC15" s="149">
        <f aca="true" t="shared" si="31" ref="CC15:CC26">CE15+CG15+CI15</f>
        <v>176</v>
      </c>
      <c r="CD15" s="149">
        <v>40</v>
      </c>
      <c r="CE15" s="149">
        <v>164</v>
      </c>
      <c r="CF15" s="149">
        <v>0</v>
      </c>
      <c r="CG15" s="149">
        <v>0</v>
      </c>
      <c r="CH15" s="149">
        <v>23</v>
      </c>
      <c r="CI15" s="149">
        <v>12</v>
      </c>
      <c r="CJ15" s="149">
        <f aca="true" t="shared" si="32" ref="CJ15:CJ26">CL15+DB15+DD15+DF15</f>
        <v>50</v>
      </c>
      <c r="CK15" s="149">
        <f aca="true" t="shared" si="33" ref="CK15:CK26">CM15+DC15+DE15+DG15</f>
        <v>59</v>
      </c>
      <c r="CL15" s="149">
        <f aca="true" t="shared" si="34" ref="CL15:CL26">CN15+CP15+CR15+CT15+CV15+CX15+CZ15</f>
        <v>18</v>
      </c>
      <c r="CM15" s="149">
        <f aca="true" t="shared" si="35" ref="CM15:CM26">CO15+CQ15+CS15+CU15+CW15+CY15+DA15</f>
        <v>27</v>
      </c>
      <c r="CN15" s="149">
        <v>4</v>
      </c>
      <c r="CO15" s="149">
        <v>1</v>
      </c>
      <c r="CP15" s="149">
        <v>6</v>
      </c>
      <c r="CQ15" s="149">
        <v>11</v>
      </c>
      <c r="CR15" s="149">
        <v>0</v>
      </c>
      <c r="CS15" s="149">
        <v>1</v>
      </c>
      <c r="CT15" s="149">
        <v>3</v>
      </c>
      <c r="CU15" s="149">
        <v>9</v>
      </c>
      <c r="CV15" s="149">
        <v>0</v>
      </c>
      <c r="CW15" s="149">
        <v>1</v>
      </c>
      <c r="CX15" s="149">
        <v>0</v>
      </c>
      <c r="CY15" s="149">
        <v>1</v>
      </c>
      <c r="CZ15" s="149">
        <v>5</v>
      </c>
      <c r="DA15" s="149">
        <v>3</v>
      </c>
      <c r="DB15" s="149">
        <v>17</v>
      </c>
      <c r="DC15" s="149">
        <v>13</v>
      </c>
      <c r="DD15" s="149">
        <v>0</v>
      </c>
      <c r="DE15" s="149">
        <v>1</v>
      </c>
      <c r="DF15" s="149">
        <v>15</v>
      </c>
      <c r="DG15" s="149">
        <v>18</v>
      </c>
      <c r="DH15" s="81" t="s">
        <v>3</v>
      </c>
    </row>
    <row r="16" spans="1:112" s="7" customFormat="1" ht="17.25" customHeight="1">
      <c r="A16" s="92" t="s">
        <v>4</v>
      </c>
      <c r="B16" s="149">
        <f t="shared" si="14"/>
        <v>183</v>
      </c>
      <c r="C16" s="149">
        <f t="shared" si="15"/>
        <v>119</v>
      </c>
      <c r="D16" s="149">
        <v>0</v>
      </c>
      <c r="E16" s="149">
        <v>0</v>
      </c>
      <c r="F16" s="149">
        <v>83</v>
      </c>
      <c r="G16" s="149">
        <v>61</v>
      </c>
      <c r="H16" s="149">
        <v>0</v>
      </c>
      <c r="I16" s="149">
        <v>0</v>
      </c>
      <c r="J16" s="149">
        <v>31</v>
      </c>
      <c r="K16" s="149">
        <v>8</v>
      </c>
      <c r="L16" s="149">
        <v>0</v>
      </c>
      <c r="M16" s="149">
        <v>2</v>
      </c>
      <c r="N16" s="149">
        <v>69</v>
      </c>
      <c r="O16" s="149">
        <v>48</v>
      </c>
      <c r="P16" s="149">
        <f t="shared" si="16"/>
        <v>50</v>
      </c>
      <c r="Q16" s="149">
        <f t="shared" si="17"/>
        <v>31</v>
      </c>
      <c r="R16" s="149">
        <v>0</v>
      </c>
      <c r="S16" s="149">
        <v>0</v>
      </c>
      <c r="T16" s="149">
        <v>3</v>
      </c>
      <c r="U16" s="149">
        <v>4</v>
      </c>
      <c r="V16" s="149">
        <f t="shared" si="18"/>
        <v>23</v>
      </c>
      <c r="W16" s="149">
        <f t="shared" si="19"/>
        <v>6</v>
      </c>
      <c r="X16" s="149">
        <v>9</v>
      </c>
      <c r="Y16" s="149">
        <v>5</v>
      </c>
      <c r="Z16" s="149">
        <v>14</v>
      </c>
      <c r="AA16" s="149">
        <v>1</v>
      </c>
      <c r="AB16" s="149">
        <v>24</v>
      </c>
      <c r="AC16" s="149">
        <v>21</v>
      </c>
      <c r="AD16" s="149">
        <v>1</v>
      </c>
      <c r="AE16" s="149">
        <v>1</v>
      </c>
      <c r="AF16" s="149">
        <v>4</v>
      </c>
      <c r="AG16" s="149">
        <v>12</v>
      </c>
      <c r="AH16" s="149">
        <f t="shared" si="20"/>
        <v>33</v>
      </c>
      <c r="AI16" s="149">
        <f t="shared" si="21"/>
        <v>47</v>
      </c>
      <c r="AJ16" s="149">
        <v>4</v>
      </c>
      <c r="AK16" s="149">
        <v>5</v>
      </c>
      <c r="AL16" s="149">
        <f t="shared" si="22"/>
        <v>26</v>
      </c>
      <c r="AM16" s="149">
        <f t="shared" si="23"/>
        <v>33</v>
      </c>
      <c r="AN16" s="149">
        <v>2</v>
      </c>
      <c r="AO16" s="149">
        <v>0</v>
      </c>
      <c r="AP16" s="149">
        <v>22</v>
      </c>
      <c r="AQ16" s="149">
        <v>27</v>
      </c>
      <c r="AR16" s="149">
        <v>2</v>
      </c>
      <c r="AS16" s="149">
        <v>6</v>
      </c>
      <c r="AT16" s="149">
        <v>3</v>
      </c>
      <c r="AU16" s="149">
        <v>9</v>
      </c>
      <c r="AV16" s="149">
        <v>0</v>
      </c>
      <c r="AW16" s="149">
        <v>0</v>
      </c>
      <c r="AX16" s="149">
        <f t="shared" si="24"/>
        <v>1</v>
      </c>
      <c r="AY16" s="149">
        <f t="shared" si="25"/>
        <v>0</v>
      </c>
      <c r="AZ16" s="149">
        <v>0</v>
      </c>
      <c r="BA16" s="149">
        <v>0</v>
      </c>
      <c r="BB16" s="149">
        <v>0</v>
      </c>
      <c r="BC16" s="149">
        <v>0</v>
      </c>
      <c r="BD16" s="149">
        <v>1</v>
      </c>
      <c r="BE16" s="149">
        <v>0</v>
      </c>
      <c r="BF16" s="149">
        <v>0</v>
      </c>
      <c r="BG16" s="149">
        <v>0</v>
      </c>
      <c r="BH16" s="149">
        <v>0</v>
      </c>
      <c r="BI16" s="149">
        <v>0</v>
      </c>
      <c r="BJ16" s="149">
        <v>0</v>
      </c>
      <c r="BK16" s="149">
        <v>0</v>
      </c>
      <c r="BL16" s="149">
        <f t="shared" si="26"/>
        <v>0</v>
      </c>
      <c r="BM16" s="149">
        <f t="shared" si="27"/>
        <v>3</v>
      </c>
      <c r="BN16" s="149">
        <v>0</v>
      </c>
      <c r="BO16" s="149">
        <v>0</v>
      </c>
      <c r="BP16" s="149">
        <f t="shared" si="28"/>
        <v>0</v>
      </c>
      <c r="BQ16" s="149">
        <f t="shared" si="29"/>
        <v>0</v>
      </c>
      <c r="BR16" s="149">
        <v>0</v>
      </c>
      <c r="BS16" s="149">
        <v>0</v>
      </c>
      <c r="BT16" s="149">
        <v>0</v>
      </c>
      <c r="BU16" s="149">
        <v>0</v>
      </c>
      <c r="BV16" s="149">
        <v>0</v>
      </c>
      <c r="BW16" s="149">
        <v>0</v>
      </c>
      <c r="BX16" s="149">
        <v>0</v>
      </c>
      <c r="BY16" s="149">
        <v>2</v>
      </c>
      <c r="BZ16" s="149">
        <v>0</v>
      </c>
      <c r="CA16" s="149">
        <v>1</v>
      </c>
      <c r="CB16" s="149">
        <f t="shared" si="30"/>
        <v>60</v>
      </c>
      <c r="CC16" s="149">
        <f t="shared" si="31"/>
        <v>213</v>
      </c>
      <c r="CD16" s="149">
        <v>50</v>
      </c>
      <c r="CE16" s="149">
        <v>203</v>
      </c>
      <c r="CF16" s="149">
        <v>0</v>
      </c>
      <c r="CG16" s="149">
        <v>0</v>
      </c>
      <c r="CH16" s="149">
        <v>10</v>
      </c>
      <c r="CI16" s="149">
        <v>10</v>
      </c>
      <c r="CJ16" s="149">
        <f t="shared" si="32"/>
        <v>63</v>
      </c>
      <c r="CK16" s="149">
        <f t="shared" si="33"/>
        <v>32</v>
      </c>
      <c r="CL16" s="149">
        <f t="shared" si="34"/>
        <v>33</v>
      </c>
      <c r="CM16" s="149">
        <f t="shared" si="35"/>
        <v>22</v>
      </c>
      <c r="CN16" s="149">
        <v>7</v>
      </c>
      <c r="CO16" s="149">
        <v>3</v>
      </c>
      <c r="CP16" s="149">
        <v>8</v>
      </c>
      <c r="CQ16" s="149">
        <v>10</v>
      </c>
      <c r="CR16" s="149">
        <v>4</v>
      </c>
      <c r="CS16" s="149">
        <v>6</v>
      </c>
      <c r="CT16" s="149">
        <v>6</v>
      </c>
      <c r="CU16" s="149">
        <v>2</v>
      </c>
      <c r="CV16" s="149">
        <v>0</v>
      </c>
      <c r="CW16" s="149">
        <v>0</v>
      </c>
      <c r="CX16" s="149">
        <v>0</v>
      </c>
      <c r="CY16" s="149">
        <v>0</v>
      </c>
      <c r="CZ16" s="149">
        <v>8</v>
      </c>
      <c r="DA16" s="149">
        <v>1</v>
      </c>
      <c r="DB16" s="149">
        <v>18</v>
      </c>
      <c r="DC16" s="149">
        <v>4</v>
      </c>
      <c r="DD16" s="149">
        <v>0</v>
      </c>
      <c r="DE16" s="149">
        <v>0</v>
      </c>
      <c r="DF16" s="149">
        <v>12</v>
      </c>
      <c r="DG16" s="149">
        <v>6</v>
      </c>
      <c r="DH16" s="81" t="s">
        <v>4</v>
      </c>
    </row>
    <row r="17" spans="1:112" s="7" customFormat="1" ht="17.25" customHeight="1">
      <c r="A17" s="92" t="s">
        <v>5</v>
      </c>
      <c r="B17" s="149">
        <f t="shared" si="14"/>
        <v>73</v>
      </c>
      <c r="C17" s="149">
        <f t="shared" si="15"/>
        <v>54</v>
      </c>
      <c r="D17" s="149">
        <v>0</v>
      </c>
      <c r="E17" s="149">
        <v>0</v>
      </c>
      <c r="F17" s="149">
        <v>39</v>
      </c>
      <c r="G17" s="149">
        <v>38</v>
      </c>
      <c r="H17" s="149">
        <v>0</v>
      </c>
      <c r="I17" s="149">
        <v>0</v>
      </c>
      <c r="J17" s="149">
        <v>6</v>
      </c>
      <c r="K17" s="149">
        <v>2</v>
      </c>
      <c r="L17" s="149">
        <v>0</v>
      </c>
      <c r="M17" s="149">
        <v>1</v>
      </c>
      <c r="N17" s="149">
        <v>28</v>
      </c>
      <c r="O17" s="149">
        <v>13</v>
      </c>
      <c r="P17" s="149">
        <f t="shared" si="16"/>
        <v>10</v>
      </c>
      <c r="Q17" s="149">
        <f t="shared" si="17"/>
        <v>17</v>
      </c>
      <c r="R17" s="149">
        <v>0</v>
      </c>
      <c r="S17" s="149">
        <v>0</v>
      </c>
      <c r="T17" s="149">
        <v>4</v>
      </c>
      <c r="U17" s="149">
        <v>3</v>
      </c>
      <c r="V17" s="149">
        <f t="shared" si="18"/>
        <v>3</v>
      </c>
      <c r="W17" s="149">
        <f t="shared" si="19"/>
        <v>2</v>
      </c>
      <c r="X17" s="149">
        <v>0</v>
      </c>
      <c r="Y17" s="149">
        <v>1</v>
      </c>
      <c r="Z17" s="149">
        <v>3</v>
      </c>
      <c r="AA17" s="149">
        <v>1</v>
      </c>
      <c r="AB17" s="149">
        <v>3</v>
      </c>
      <c r="AC17" s="149">
        <v>12</v>
      </c>
      <c r="AD17" s="149">
        <v>2</v>
      </c>
      <c r="AE17" s="149">
        <v>1</v>
      </c>
      <c r="AF17" s="149">
        <v>4</v>
      </c>
      <c r="AG17" s="149">
        <v>2</v>
      </c>
      <c r="AH17" s="149">
        <f t="shared" si="20"/>
        <v>16</v>
      </c>
      <c r="AI17" s="149">
        <f t="shared" si="21"/>
        <v>16</v>
      </c>
      <c r="AJ17" s="149">
        <v>2</v>
      </c>
      <c r="AK17" s="149">
        <v>1</v>
      </c>
      <c r="AL17" s="149">
        <f t="shared" si="22"/>
        <v>13</v>
      </c>
      <c r="AM17" s="149">
        <f t="shared" si="23"/>
        <v>6</v>
      </c>
      <c r="AN17" s="149">
        <v>1</v>
      </c>
      <c r="AO17" s="149">
        <v>1</v>
      </c>
      <c r="AP17" s="149">
        <v>7</v>
      </c>
      <c r="AQ17" s="149">
        <v>2</v>
      </c>
      <c r="AR17" s="149">
        <v>5</v>
      </c>
      <c r="AS17" s="149">
        <v>3</v>
      </c>
      <c r="AT17" s="149">
        <v>1</v>
      </c>
      <c r="AU17" s="149">
        <v>9</v>
      </c>
      <c r="AV17" s="149">
        <v>0</v>
      </c>
      <c r="AW17" s="149">
        <v>0</v>
      </c>
      <c r="AX17" s="149">
        <f t="shared" si="24"/>
        <v>0</v>
      </c>
      <c r="AY17" s="149">
        <f t="shared" si="25"/>
        <v>0</v>
      </c>
      <c r="AZ17" s="149">
        <v>0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49">
        <v>0</v>
      </c>
      <c r="BJ17" s="149">
        <v>0</v>
      </c>
      <c r="BK17" s="149">
        <v>0</v>
      </c>
      <c r="BL17" s="149">
        <f t="shared" si="26"/>
        <v>0</v>
      </c>
      <c r="BM17" s="149">
        <f t="shared" si="27"/>
        <v>0</v>
      </c>
      <c r="BN17" s="149">
        <v>0</v>
      </c>
      <c r="BO17" s="149">
        <v>0</v>
      </c>
      <c r="BP17" s="149">
        <f t="shared" si="28"/>
        <v>0</v>
      </c>
      <c r="BQ17" s="149">
        <f t="shared" si="29"/>
        <v>0</v>
      </c>
      <c r="BR17" s="149">
        <v>0</v>
      </c>
      <c r="BS17" s="149">
        <v>0</v>
      </c>
      <c r="BT17" s="149">
        <v>0</v>
      </c>
      <c r="BU17" s="149">
        <v>0</v>
      </c>
      <c r="BV17" s="149">
        <v>0</v>
      </c>
      <c r="BW17" s="149">
        <v>0</v>
      </c>
      <c r="BX17" s="149">
        <v>0</v>
      </c>
      <c r="BY17" s="149">
        <v>0</v>
      </c>
      <c r="BZ17" s="149">
        <v>0</v>
      </c>
      <c r="CA17" s="149">
        <v>0</v>
      </c>
      <c r="CB17" s="149">
        <f t="shared" si="30"/>
        <v>27</v>
      </c>
      <c r="CC17" s="149">
        <f t="shared" si="31"/>
        <v>68</v>
      </c>
      <c r="CD17" s="149">
        <v>20</v>
      </c>
      <c r="CE17" s="149">
        <v>66</v>
      </c>
      <c r="CF17" s="149">
        <v>0</v>
      </c>
      <c r="CG17" s="149">
        <v>0</v>
      </c>
      <c r="CH17" s="149">
        <v>7</v>
      </c>
      <c r="CI17" s="149">
        <v>2</v>
      </c>
      <c r="CJ17" s="149">
        <f t="shared" si="32"/>
        <v>25</v>
      </c>
      <c r="CK17" s="149">
        <f t="shared" si="33"/>
        <v>17</v>
      </c>
      <c r="CL17" s="149">
        <f t="shared" si="34"/>
        <v>16</v>
      </c>
      <c r="CM17" s="149">
        <f t="shared" si="35"/>
        <v>11</v>
      </c>
      <c r="CN17" s="149">
        <v>3</v>
      </c>
      <c r="CO17" s="149">
        <v>2</v>
      </c>
      <c r="CP17" s="149">
        <v>6</v>
      </c>
      <c r="CQ17" s="149">
        <v>5</v>
      </c>
      <c r="CR17" s="149">
        <v>2</v>
      </c>
      <c r="CS17" s="149">
        <v>0</v>
      </c>
      <c r="CT17" s="149">
        <v>1</v>
      </c>
      <c r="CU17" s="149">
        <v>4</v>
      </c>
      <c r="CV17" s="149">
        <v>0</v>
      </c>
      <c r="CW17" s="149">
        <v>0</v>
      </c>
      <c r="CX17" s="149">
        <v>0</v>
      </c>
      <c r="CY17" s="149">
        <v>0</v>
      </c>
      <c r="CZ17" s="149">
        <v>4</v>
      </c>
      <c r="DA17" s="149">
        <v>0</v>
      </c>
      <c r="DB17" s="149">
        <v>7</v>
      </c>
      <c r="DC17" s="149">
        <v>2</v>
      </c>
      <c r="DD17" s="149">
        <v>0</v>
      </c>
      <c r="DE17" s="149">
        <v>0</v>
      </c>
      <c r="DF17" s="149">
        <v>2</v>
      </c>
      <c r="DG17" s="149">
        <v>4</v>
      </c>
      <c r="DH17" s="81" t="s">
        <v>5</v>
      </c>
    </row>
    <row r="18" spans="1:112" s="7" customFormat="1" ht="17.25" customHeight="1">
      <c r="A18" s="100" t="s">
        <v>6</v>
      </c>
      <c r="B18" s="149">
        <f t="shared" si="14"/>
        <v>130</v>
      </c>
      <c r="C18" s="149">
        <f t="shared" si="15"/>
        <v>100</v>
      </c>
      <c r="D18" s="149">
        <v>0</v>
      </c>
      <c r="E18" s="149">
        <v>0</v>
      </c>
      <c r="F18" s="149">
        <v>61</v>
      </c>
      <c r="G18" s="149">
        <v>56</v>
      </c>
      <c r="H18" s="149">
        <v>0</v>
      </c>
      <c r="I18" s="149">
        <v>1</v>
      </c>
      <c r="J18" s="149">
        <v>24</v>
      </c>
      <c r="K18" s="149">
        <v>2</v>
      </c>
      <c r="L18" s="149">
        <v>0</v>
      </c>
      <c r="M18" s="149">
        <v>1</v>
      </c>
      <c r="N18" s="149">
        <v>45</v>
      </c>
      <c r="O18" s="149">
        <v>40</v>
      </c>
      <c r="P18" s="149">
        <f t="shared" si="16"/>
        <v>33</v>
      </c>
      <c r="Q18" s="149">
        <f t="shared" si="17"/>
        <v>21</v>
      </c>
      <c r="R18" s="149">
        <v>0</v>
      </c>
      <c r="S18" s="149">
        <v>1</v>
      </c>
      <c r="T18" s="149">
        <v>8</v>
      </c>
      <c r="U18" s="149">
        <v>4</v>
      </c>
      <c r="V18" s="149">
        <f t="shared" si="18"/>
        <v>12</v>
      </c>
      <c r="W18" s="149">
        <f t="shared" si="19"/>
        <v>1</v>
      </c>
      <c r="X18" s="149">
        <v>4</v>
      </c>
      <c r="Y18" s="149">
        <v>1</v>
      </c>
      <c r="Z18" s="149">
        <v>8</v>
      </c>
      <c r="AA18" s="149">
        <v>0</v>
      </c>
      <c r="AB18" s="149">
        <v>13</v>
      </c>
      <c r="AC18" s="149">
        <v>15</v>
      </c>
      <c r="AD18" s="149">
        <v>0</v>
      </c>
      <c r="AE18" s="149">
        <v>1</v>
      </c>
      <c r="AF18" s="149">
        <v>6</v>
      </c>
      <c r="AG18" s="149">
        <v>7</v>
      </c>
      <c r="AH18" s="149">
        <f t="shared" si="20"/>
        <v>24</v>
      </c>
      <c r="AI18" s="149">
        <f t="shared" si="21"/>
        <v>30</v>
      </c>
      <c r="AJ18" s="149">
        <v>3</v>
      </c>
      <c r="AK18" s="149">
        <v>6</v>
      </c>
      <c r="AL18" s="149">
        <f t="shared" si="22"/>
        <v>17</v>
      </c>
      <c r="AM18" s="149">
        <f t="shared" si="23"/>
        <v>20</v>
      </c>
      <c r="AN18" s="149">
        <v>2</v>
      </c>
      <c r="AO18" s="149">
        <v>1</v>
      </c>
      <c r="AP18" s="149">
        <v>13</v>
      </c>
      <c r="AQ18" s="149">
        <v>17</v>
      </c>
      <c r="AR18" s="149">
        <v>2</v>
      </c>
      <c r="AS18" s="149">
        <v>2</v>
      </c>
      <c r="AT18" s="149">
        <v>4</v>
      </c>
      <c r="AU18" s="149">
        <v>4</v>
      </c>
      <c r="AV18" s="149">
        <v>0</v>
      </c>
      <c r="AW18" s="149">
        <v>0</v>
      </c>
      <c r="AX18" s="149">
        <f t="shared" si="24"/>
        <v>0</v>
      </c>
      <c r="AY18" s="149">
        <f t="shared" si="25"/>
        <v>0</v>
      </c>
      <c r="AZ18" s="149">
        <v>0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49">
        <v>0</v>
      </c>
      <c r="BJ18" s="149">
        <v>0</v>
      </c>
      <c r="BK18" s="149">
        <v>0</v>
      </c>
      <c r="BL18" s="149">
        <f t="shared" si="26"/>
        <v>0</v>
      </c>
      <c r="BM18" s="149">
        <f t="shared" si="27"/>
        <v>1</v>
      </c>
      <c r="BN18" s="149">
        <v>0</v>
      </c>
      <c r="BO18" s="149">
        <v>0</v>
      </c>
      <c r="BP18" s="149">
        <f t="shared" si="28"/>
        <v>0</v>
      </c>
      <c r="BQ18" s="149">
        <f t="shared" si="29"/>
        <v>0</v>
      </c>
      <c r="BR18" s="149">
        <v>0</v>
      </c>
      <c r="BS18" s="149">
        <v>0</v>
      </c>
      <c r="BT18" s="149">
        <v>0</v>
      </c>
      <c r="BU18" s="149">
        <v>0</v>
      </c>
      <c r="BV18" s="149">
        <v>0</v>
      </c>
      <c r="BW18" s="149">
        <v>0</v>
      </c>
      <c r="BX18" s="149">
        <v>0</v>
      </c>
      <c r="BY18" s="149">
        <v>1</v>
      </c>
      <c r="BZ18" s="149">
        <v>0</v>
      </c>
      <c r="CA18" s="149">
        <v>0</v>
      </c>
      <c r="CB18" s="149">
        <f t="shared" si="30"/>
        <v>27</v>
      </c>
      <c r="CC18" s="149">
        <f t="shared" si="31"/>
        <v>77</v>
      </c>
      <c r="CD18" s="149">
        <v>19</v>
      </c>
      <c r="CE18" s="149">
        <v>69</v>
      </c>
      <c r="CF18" s="149">
        <v>0</v>
      </c>
      <c r="CG18" s="149">
        <v>0</v>
      </c>
      <c r="CH18" s="149">
        <v>8</v>
      </c>
      <c r="CI18" s="149">
        <v>8</v>
      </c>
      <c r="CJ18" s="149">
        <f t="shared" si="32"/>
        <v>52</v>
      </c>
      <c r="CK18" s="149">
        <f t="shared" si="33"/>
        <v>34</v>
      </c>
      <c r="CL18" s="149">
        <f t="shared" si="34"/>
        <v>20</v>
      </c>
      <c r="CM18" s="149">
        <f t="shared" si="35"/>
        <v>12</v>
      </c>
      <c r="CN18" s="149">
        <v>1</v>
      </c>
      <c r="CO18" s="149">
        <v>0</v>
      </c>
      <c r="CP18" s="149">
        <v>4</v>
      </c>
      <c r="CQ18" s="149">
        <v>4</v>
      </c>
      <c r="CR18" s="149">
        <v>2</v>
      </c>
      <c r="CS18" s="149">
        <v>1</v>
      </c>
      <c r="CT18" s="149">
        <v>3</v>
      </c>
      <c r="CU18" s="149">
        <v>4</v>
      </c>
      <c r="CV18" s="149">
        <v>1</v>
      </c>
      <c r="CW18" s="149">
        <v>0</v>
      </c>
      <c r="CX18" s="149">
        <v>0</v>
      </c>
      <c r="CY18" s="149">
        <v>0</v>
      </c>
      <c r="CZ18" s="149">
        <v>9</v>
      </c>
      <c r="DA18" s="149">
        <v>3</v>
      </c>
      <c r="DB18" s="149">
        <v>14</v>
      </c>
      <c r="DC18" s="149">
        <v>4</v>
      </c>
      <c r="DD18" s="149">
        <v>0</v>
      </c>
      <c r="DE18" s="149">
        <v>0</v>
      </c>
      <c r="DF18" s="149">
        <v>18</v>
      </c>
      <c r="DG18" s="149">
        <v>18</v>
      </c>
      <c r="DH18" s="84" t="s">
        <v>6</v>
      </c>
    </row>
    <row r="19" spans="1:112" s="7" customFormat="1" ht="17.25" customHeight="1">
      <c r="A19" s="92" t="s">
        <v>7</v>
      </c>
      <c r="B19" s="152">
        <f>D19+F19+H19+J19+L19+N19</f>
        <v>57</v>
      </c>
      <c r="C19" s="153">
        <f t="shared" si="15"/>
        <v>23</v>
      </c>
      <c r="D19" s="153">
        <v>0</v>
      </c>
      <c r="E19" s="153">
        <v>0</v>
      </c>
      <c r="F19" s="153">
        <v>19</v>
      </c>
      <c r="G19" s="153">
        <v>16</v>
      </c>
      <c r="H19" s="153">
        <v>0</v>
      </c>
      <c r="I19" s="153">
        <v>0</v>
      </c>
      <c r="J19" s="153">
        <v>11</v>
      </c>
      <c r="K19" s="153">
        <v>0</v>
      </c>
      <c r="L19" s="153">
        <v>0</v>
      </c>
      <c r="M19" s="153">
        <v>1</v>
      </c>
      <c r="N19" s="153">
        <v>27</v>
      </c>
      <c r="O19" s="153">
        <v>6</v>
      </c>
      <c r="P19" s="153">
        <f>R19+T19+V19+AB19</f>
        <v>7</v>
      </c>
      <c r="Q19" s="153">
        <f>S19+U19+W19+AC19</f>
        <v>18</v>
      </c>
      <c r="R19" s="153">
        <v>1</v>
      </c>
      <c r="S19" s="153"/>
      <c r="T19" s="153">
        <v>1</v>
      </c>
      <c r="U19" s="153">
        <v>1</v>
      </c>
      <c r="V19" s="153">
        <f t="shared" si="18"/>
        <v>1</v>
      </c>
      <c r="W19" s="153">
        <f t="shared" si="19"/>
        <v>3</v>
      </c>
      <c r="X19" s="153">
        <v>1</v>
      </c>
      <c r="Y19" s="153">
        <v>2</v>
      </c>
      <c r="Z19" s="153">
        <v>0</v>
      </c>
      <c r="AA19" s="153">
        <v>1</v>
      </c>
      <c r="AB19" s="153">
        <v>4</v>
      </c>
      <c r="AC19" s="153">
        <v>14</v>
      </c>
      <c r="AD19" s="153">
        <v>1</v>
      </c>
      <c r="AE19" s="153">
        <v>0</v>
      </c>
      <c r="AF19" s="153">
        <v>2</v>
      </c>
      <c r="AG19" s="153">
        <v>1</v>
      </c>
      <c r="AH19" s="153">
        <f>AJ19+AL19+AT19</f>
        <v>4</v>
      </c>
      <c r="AI19" s="153">
        <f>AK19+AM19+AU19</f>
        <v>8</v>
      </c>
      <c r="AJ19" s="153">
        <v>1</v>
      </c>
      <c r="AK19" s="153">
        <v>2</v>
      </c>
      <c r="AL19" s="153">
        <f>AN19+AP19+AR19</f>
        <v>3</v>
      </c>
      <c r="AM19" s="153">
        <f>AO19+AQ19+AS19</f>
        <v>3</v>
      </c>
      <c r="AN19" s="153">
        <v>0</v>
      </c>
      <c r="AO19" s="153">
        <v>0</v>
      </c>
      <c r="AP19" s="153">
        <v>3</v>
      </c>
      <c r="AQ19" s="153">
        <v>2</v>
      </c>
      <c r="AR19" s="153">
        <v>0</v>
      </c>
      <c r="AS19" s="153">
        <v>1</v>
      </c>
      <c r="AT19" s="153">
        <v>0</v>
      </c>
      <c r="AU19" s="153">
        <v>3</v>
      </c>
      <c r="AV19" s="153">
        <v>0</v>
      </c>
      <c r="AW19" s="153">
        <v>0</v>
      </c>
      <c r="AX19" s="153">
        <f t="shared" si="24"/>
        <v>0</v>
      </c>
      <c r="AY19" s="153">
        <f t="shared" si="25"/>
        <v>0</v>
      </c>
      <c r="AZ19" s="153">
        <v>0</v>
      </c>
      <c r="BA19" s="153">
        <v>0</v>
      </c>
      <c r="BB19" s="153">
        <v>0</v>
      </c>
      <c r="BC19" s="153">
        <v>0</v>
      </c>
      <c r="BD19" s="153">
        <v>0</v>
      </c>
      <c r="BE19" s="153">
        <v>0</v>
      </c>
      <c r="BF19" s="153">
        <v>0</v>
      </c>
      <c r="BG19" s="153">
        <v>0</v>
      </c>
      <c r="BH19" s="153">
        <v>0</v>
      </c>
      <c r="BI19" s="153">
        <v>0</v>
      </c>
      <c r="BJ19" s="153">
        <v>0</v>
      </c>
      <c r="BK19" s="153">
        <v>0</v>
      </c>
      <c r="BL19" s="153">
        <f t="shared" si="26"/>
        <v>0</v>
      </c>
      <c r="BM19" s="153">
        <f t="shared" si="27"/>
        <v>0</v>
      </c>
      <c r="BN19" s="153">
        <v>0</v>
      </c>
      <c r="BO19" s="153">
        <v>0</v>
      </c>
      <c r="BP19" s="153">
        <f t="shared" si="28"/>
        <v>0</v>
      </c>
      <c r="BQ19" s="153">
        <f t="shared" si="29"/>
        <v>0</v>
      </c>
      <c r="BR19" s="153">
        <v>0</v>
      </c>
      <c r="BS19" s="153">
        <v>0</v>
      </c>
      <c r="BT19" s="153">
        <v>0</v>
      </c>
      <c r="BU19" s="153">
        <v>0</v>
      </c>
      <c r="BV19" s="153">
        <v>0</v>
      </c>
      <c r="BW19" s="153">
        <v>0</v>
      </c>
      <c r="BX19" s="153">
        <v>0</v>
      </c>
      <c r="BY19" s="153">
        <v>0</v>
      </c>
      <c r="BZ19" s="153">
        <v>0</v>
      </c>
      <c r="CA19" s="153">
        <v>0</v>
      </c>
      <c r="CB19" s="153">
        <f>CD19+CF19+CH19</f>
        <v>14</v>
      </c>
      <c r="CC19" s="153">
        <f>CE19+CG19+CI19</f>
        <v>29</v>
      </c>
      <c r="CD19" s="153">
        <v>9</v>
      </c>
      <c r="CE19" s="153">
        <v>28</v>
      </c>
      <c r="CF19" s="153">
        <v>0</v>
      </c>
      <c r="CG19" s="153">
        <v>0</v>
      </c>
      <c r="CH19" s="153">
        <v>5</v>
      </c>
      <c r="CI19" s="153">
        <v>1</v>
      </c>
      <c r="CJ19" s="153">
        <f>CL19+DB19+DD19+DF19</f>
        <v>19</v>
      </c>
      <c r="CK19" s="153">
        <f>CM19+DC19+DE19+DG19</f>
        <v>8</v>
      </c>
      <c r="CL19" s="153">
        <f>CN19+CP19+CR19+CT19+CV19+CX19+CZ19</f>
        <v>10</v>
      </c>
      <c r="CM19" s="153">
        <f>CO19+CQ19+CS19+CU19+CW19+CY19+DA19</f>
        <v>5</v>
      </c>
      <c r="CN19" s="153">
        <v>1</v>
      </c>
      <c r="CO19" s="153">
        <v>0</v>
      </c>
      <c r="CP19" s="153">
        <v>6</v>
      </c>
      <c r="CQ19" s="153">
        <v>2</v>
      </c>
      <c r="CR19" s="153">
        <v>0</v>
      </c>
      <c r="CS19" s="153">
        <v>0</v>
      </c>
      <c r="CT19" s="153">
        <v>0</v>
      </c>
      <c r="CU19" s="153">
        <v>3</v>
      </c>
      <c r="CV19" s="153">
        <v>0</v>
      </c>
      <c r="CW19" s="153">
        <v>0</v>
      </c>
      <c r="CX19" s="153">
        <v>0</v>
      </c>
      <c r="CY19" s="153">
        <v>0</v>
      </c>
      <c r="CZ19" s="153">
        <v>3</v>
      </c>
      <c r="DA19" s="153">
        <v>0</v>
      </c>
      <c r="DB19" s="153">
        <v>7</v>
      </c>
      <c r="DC19" s="153">
        <v>1</v>
      </c>
      <c r="DD19" s="153">
        <v>0</v>
      </c>
      <c r="DE19" s="153">
        <v>0</v>
      </c>
      <c r="DF19" s="153">
        <v>2</v>
      </c>
      <c r="DG19" s="154">
        <v>2</v>
      </c>
      <c r="DH19" s="81" t="s">
        <v>7</v>
      </c>
    </row>
    <row r="20" spans="1:112" s="7" customFormat="1" ht="17.25" customHeight="1">
      <c r="A20" s="92" t="s">
        <v>8</v>
      </c>
      <c r="B20" s="155">
        <f t="shared" si="14"/>
        <v>157</v>
      </c>
      <c r="C20" s="149">
        <f t="shared" si="15"/>
        <v>106</v>
      </c>
      <c r="D20" s="149">
        <v>0</v>
      </c>
      <c r="E20" s="149">
        <v>0</v>
      </c>
      <c r="F20" s="149">
        <v>62</v>
      </c>
      <c r="G20" s="149">
        <v>49</v>
      </c>
      <c r="H20" s="149">
        <v>0</v>
      </c>
      <c r="I20" s="149">
        <v>0</v>
      </c>
      <c r="J20" s="149">
        <v>19</v>
      </c>
      <c r="K20" s="149">
        <v>5</v>
      </c>
      <c r="L20" s="149">
        <v>1</v>
      </c>
      <c r="M20" s="149">
        <v>1</v>
      </c>
      <c r="N20" s="149">
        <v>75</v>
      </c>
      <c r="O20" s="149">
        <v>51</v>
      </c>
      <c r="P20" s="149">
        <f t="shared" si="16"/>
        <v>36</v>
      </c>
      <c r="Q20" s="149">
        <f t="shared" si="17"/>
        <v>36</v>
      </c>
      <c r="R20" s="149">
        <v>2</v>
      </c>
      <c r="S20" s="149">
        <v>2</v>
      </c>
      <c r="T20" s="149">
        <v>5</v>
      </c>
      <c r="U20" s="149">
        <v>8</v>
      </c>
      <c r="V20" s="149">
        <f t="shared" si="18"/>
        <v>14</v>
      </c>
      <c r="W20" s="149">
        <f t="shared" si="19"/>
        <v>8</v>
      </c>
      <c r="X20" s="149">
        <v>5</v>
      </c>
      <c r="Y20" s="149">
        <v>2</v>
      </c>
      <c r="Z20" s="149">
        <v>9</v>
      </c>
      <c r="AA20" s="149">
        <v>6</v>
      </c>
      <c r="AB20" s="149">
        <v>15</v>
      </c>
      <c r="AC20" s="149">
        <v>18</v>
      </c>
      <c r="AD20" s="149">
        <v>2</v>
      </c>
      <c r="AE20" s="149">
        <v>1</v>
      </c>
      <c r="AF20" s="149">
        <v>7</v>
      </c>
      <c r="AG20" s="149">
        <v>9</v>
      </c>
      <c r="AH20" s="149">
        <f t="shared" si="20"/>
        <v>24</v>
      </c>
      <c r="AI20" s="149">
        <f t="shared" si="21"/>
        <v>50</v>
      </c>
      <c r="AJ20" s="149">
        <v>4</v>
      </c>
      <c r="AK20" s="149">
        <v>7</v>
      </c>
      <c r="AL20" s="149">
        <f t="shared" si="22"/>
        <v>15</v>
      </c>
      <c r="AM20" s="149">
        <f t="shared" si="23"/>
        <v>31</v>
      </c>
      <c r="AN20" s="149">
        <v>2</v>
      </c>
      <c r="AO20" s="149">
        <v>5</v>
      </c>
      <c r="AP20" s="149">
        <v>9</v>
      </c>
      <c r="AQ20" s="149">
        <v>21</v>
      </c>
      <c r="AR20" s="149">
        <v>4</v>
      </c>
      <c r="AS20" s="149">
        <v>5</v>
      </c>
      <c r="AT20" s="149">
        <v>5</v>
      </c>
      <c r="AU20" s="149">
        <v>12</v>
      </c>
      <c r="AV20" s="149">
        <v>0</v>
      </c>
      <c r="AW20" s="149">
        <v>1</v>
      </c>
      <c r="AX20" s="149">
        <f t="shared" si="24"/>
        <v>0</v>
      </c>
      <c r="AY20" s="149">
        <f t="shared" si="25"/>
        <v>0</v>
      </c>
      <c r="AZ20" s="149">
        <v>0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49">
        <v>0</v>
      </c>
      <c r="BJ20" s="149">
        <v>0</v>
      </c>
      <c r="BK20" s="149">
        <v>0</v>
      </c>
      <c r="BL20" s="149">
        <f t="shared" si="26"/>
        <v>2</v>
      </c>
      <c r="BM20" s="149">
        <f t="shared" si="27"/>
        <v>2</v>
      </c>
      <c r="BN20" s="149">
        <v>0</v>
      </c>
      <c r="BO20" s="149">
        <v>0</v>
      </c>
      <c r="BP20" s="149">
        <f t="shared" si="28"/>
        <v>1</v>
      </c>
      <c r="BQ20" s="149">
        <f t="shared" si="29"/>
        <v>1</v>
      </c>
      <c r="BR20" s="149">
        <v>1</v>
      </c>
      <c r="BS20" s="149">
        <v>0</v>
      </c>
      <c r="BT20" s="149">
        <v>0</v>
      </c>
      <c r="BU20" s="149">
        <v>1</v>
      </c>
      <c r="BV20" s="149">
        <v>0</v>
      </c>
      <c r="BW20" s="149">
        <v>0</v>
      </c>
      <c r="BX20" s="149">
        <v>0</v>
      </c>
      <c r="BY20" s="149">
        <v>1</v>
      </c>
      <c r="BZ20" s="149">
        <v>1</v>
      </c>
      <c r="CA20" s="149">
        <v>0</v>
      </c>
      <c r="CB20" s="149">
        <f t="shared" si="30"/>
        <v>71</v>
      </c>
      <c r="CC20" s="149">
        <f t="shared" si="31"/>
        <v>176</v>
      </c>
      <c r="CD20" s="149">
        <v>57</v>
      </c>
      <c r="CE20" s="149">
        <v>169</v>
      </c>
      <c r="CF20" s="149">
        <v>0</v>
      </c>
      <c r="CG20" s="149">
        <v>0</v>
      </c>
      <c r="CH20" s="149">
        <v>14</v>
      </c>
      <c r="CI20" s="149">
        <v>7</v>
      </c>
      <c r="CJ20" s="149">
        <f t="shared" si="32"/>
        <v>56</v>
      </c>
      <c r="CK20" s="149">
        <f t="shared" si="33"/>
        <v>29</v>
      </c>
      <c r="CL20" s="149">
        <f t="shared" si="34"/>
        <v>26</v>
      </c>
      <c r="CM20" s="149">
        <f t="shared" si="35"/>
        <v>15</v>
      </c>
      <c r="CN20" s="149">
        <v>2</v>
      </c>
      <c r="CO20" s="149">
        <v>2</v>
      </c>
      <c r="CP20" s="149">
        <v>10</v>
      </c>
      <c r="CQ20" s="149">
        <v>4</v>
      </c>
      <c r="CR20" s="149">
        <v>0</v>
      </c>
      <c r="CS20" s="149">
        <v>1</v>
      </c>
      <c r="CT20" s="149">
        <v>4</v>
      </c>
      <c r="CU20" s="149">
        <v>3</v>
      </c>
      <c r="CV20" s="149">
        <v>0</v>
      </c>
      <c r="CW20" s="149">
        <v>1</v>
      </c>
      <c r="CX20" s="149">
        <v>1</v>
      </c>
      <c r="CY20" s="149">
        <v>0</v>
      </c>
      <c r="CZ20" s="149">
        <v>9</v>
      </c>
      <c r="DA20" s="149">
        <v>4</v>
      </c>
      <c r="DB20" s="149">
        <v>18</v>
      </c>
      <c r="DC20" s="149">
        <v>4</v>
      </c>
      <c r="DD20" s="149">
        <v>0</v>
      </c>
      <c r="DE20" s="149">
        <v>0</v>
      </c>
      <c r="DF20" s="149">
        <v>12</v>
      </c>
      <c r="DG20" s="156">
        <v>10</v>
      </c>
      <c r="DH20" s="81" t="s">
        <v>8</v>
      </c>
    </row>
    <row r="21" spans="1:112" s="7" customFormat="1" ht="17.25" customHeight="1">
      <c r="A21" s="92" t="s">
        <v>9</v>
      </c>
      <c r="B21" s="155">
        <f t="shared" si="14"/>
        <v>42</v>
      </c>
      <c r="C21" s="149">
        <f t="shared" si="15"/>
        <v>33</v>
      </c>
      <c r="D21" s="150">
        <v>0</v>
      </c>
      <c r="E21" s="176">
        <v>0</v>
      </c>
      <c r="F21" s="176">
        <v>23</v>
      </c>
      <c r="G21" s="176">
        <v>13</v>
      </c>
      <c r="H21" s="149">
        <v>0</v>
      </c>
      <c r="I21" s="149">
        <v>0</v>
      </c>
      <c r="J21" s="149">
        <v>4</v>
      </c>
      <c r="K21" s="149">
        <v>0</v>
      </c>
      <c r="L21" s="149">
        <v>0</v>
      </c>
      <c r="M21" s="149">
        <v>0</v>
      </c>
      <c r="N21" s="149">
        <v>15</v>
      </c>
      <c r="O21" s="149">
        <v>20</v>
      </c>
      <c r="P21" s="149">
        <f t="shared" si="16"/>
        <v>16</v>
      </c>
      <c r="Q21" s="149">
        <f t="shared" si="17"/>
        <v>10</v>
      </c>
      <c r="R21" s="149">
        <v>0</v>
      </c>
      <c r="S21" s="149"/>
      <c r="T21" s="149">
        <v>3</v>
      </c>
      <c r="U21" s="149">
        <v>1</v>
      </c>
      <c r="V21" s="149">
        <f t="shared" si="18"/>
        <v>9</v>
      </c>
      <c r="W21" s="149">
        <f t="shared" si="19"/>
        <v>4</v>
      </c>
      <c r="X21" s="149">
        <v>2</v>
      </c>
      <c r="Y21" s="149">
        <v>1</v>
      </c>
      <c r="Z21" s="149">
        <v>7</v>
      </c>
      <c r="AA21" s="149">
        <v>3</v>
      </c>
      <c r="AB21" s="149">
        <v>4</v>
      </c>
      <c r="AC21" s="149">
        <v>5</v>
      </c>
      <c r="AD21" s="149">
        <v>0</v>
      </c>
      <c r="AE21" s="149">
        <v>0</v>
      </c>
      <c r="AF21" s="149">
        <v>5</v>
      </c>
      <c r="AG21" s="149">
        <v>3</v>
      </c>
      <c r="AH21" s="149">
        <f t="shared" si="20"/>
        <v>11</v>
      </c>
      <c r="AI21" s="149">
        <f t="shared" si="21"/>
        <v>14</v>
      </c>
      <c r="AJ21" s="149">
        <v>1</v>
      </c>
      <c r="AK21" s="149">
        <v>1</v>
      </c>
      <c r="AL21" s="149">
        <f t="shared" si="22"/>
        <v>9</v>
      </c>
      <c r="AM21" s="149">
        <f t="shared" si="23"/>
        <v>10</v>
      </c>
      <c r="AN21" s="149">
        <v>0</v>
      </c>
      <c r="AO21" s="149">
        <v>1</v>
      </c>
      <c r="AP21" s="149">
        <v>6</v>
      </c>
      <c r="AQ21" s="149">
        <v>5</v>
      </c>
      <c r="AR21" s="149">
        <v>3</v>
      </c>
      <c r="AS21" s="149">
        <v>4</v>
      </c>
      <c r="AT21" s="149">
        <v>1</v>
      </c>
      <c r="AU21" s="149">
        <v>3</v>
      </c>
      <c r="AV21" s="149">
        <v>0</v>
      </c>
      <c r="AW21" s="149">
        <v>0</v>
      </c>
      <c r="AX21" s="149">
        <f t="shared" si="24"/>
        <v>0</v>
      </c>
      <c r="AY21" s="149">
        <f t="shared" si="25"/>
        <v>0</v>
      </c>
      <c r="AZ21" s="149">
        <v>0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49">
        <v>0</v>
      </c>
      <c r="BJ21" s="149">
        <v>0</v>
      </c>
      <c r="BK21" s="149">
        <v>0</v>
      </c>
      <c r="BL21" s="149">
        <f t="shared" si="26"/>
        <v>0</v>
      </c>
      <c r="BM21" s="149">
        <f t="shared" si="27"/>
        <v>1</v>
      </c>
      <c r="BN21" s="149">
        <v>0</v>
      </c>
      <c r="BO21" s="149">
        <v>0</v>
      </c>
      <c r="BP21" s="149">
        <f t="shared" si="28"/>
        <v>0</v>
      </c>
      <c r="BQ21" s="149">
        <f t="shared" si="29"/>
        <v>0</v>
      </c>
      <c r="BR21" s="149">
        <v>0</v>
      </c>
      <c r="BS21" s="149">
        <v>0</v>
      </c>
      <c r="BT21" s="149">
        <v>0</v>
      </c>
      <c r="BU21" s="149">
        <v>0</v>
      </c>
      <c r="BV21" s="149">
        <v>0</v>
      </c>
      <c r="BW21" s="149">
        <v>0</v>
      </c>
      <c r="BX21" s="149">
        <v>0</v>
      </c>
      <c r="BY21" s="149">
        <v>0</v>
      </c>
      <c r="BZ21" s="149">
        <v>0</v>
      </c>
      <c r="CA21" s="149">
        <v>1</v>
      </c>
      <c r="CB21" s="149">
        <f t="shared" si="30"/>
        <v>22</v>
      </c>
      <c r="CC21" s="149">
        <f t="shared" si="31"/>
        <v>66</v>
      </c>
      <c r="CD21" s="149">
        <v>20</v>
      </c>
      <c r="CE21" s="149">
        <v>66</v>
      </c>
      <c r="CF21" s="149">
        <v>0</v>
      </c>
      <c r="CG21" s="149">
        <v>0</v>
      </c>
      <c r="CH21" s="149">
        <v>2</v>
      </c>
      <c r="CI21" s="149">
        <v>0</v>
      </c>
      <c r="CJ21" s="149">
        <f t="shared" si="32"/>
        <v>17</v>
      </c>
      <c r="CK21" s="149">
        <f t="shared" si="33"/>
        <v>9</v>
      </c>
      <c r="CL21" s="149">
        <f t="shared" si="34"/>
        <v>11</v>
      </c>
      <c r="CM21" s="149">
        <f t="shared" si="35"/>
        <v>2</v>
      </c>
      <c r="CN21" s="149">
        <v>1</v>
      </c>
      <c r="CO21" s="149">
        <v>0</v>
      </c>
      <c r="CP21" s="149">
        <v>7</v>
      </c>
      <c r="CQ21" s="149">
        <v>1</v>
      </c>
      <c r="CR21" s="149">
        <v>0</v>
      </c>
      <c r="CS21" s="149">
        <v>1</v>
      </c>
      <c r="CT21" s="149">
        <v>0</v>
      </c>
      <c r="CU21" s="149"/>
      <c r="CV21" s="149">
        <v>0</v>
      </c>
      <c r="CW21" s="149">
        <v>0</v>
      </c>
      <c r="CX21" s="149">
        <v>0</v>
      </c>
      <c r="CY21" s="149">
        <v>0</v>
      </c>
      <c r="CZ21" s="149">
        <v>3</v>
      </c>
      <c r="DA21" s="149">
        <v>0</v>
      </c>
      <c r="DB21" s="149">
        <v>6</v>
      </c>
      <c r="DC21" s="149">
        <v>5</v>
      </c>
      <c r="DD21" s="149">
        <v>0</v>
      </c>
      <c r="DE21" s="149">
        <v>0</v>
      </c>
      <c r="DF21" s="149">
        <v>0</v>
      </c>
      <c r="DG21" s="156">
        <v>2</v>
      </c>
      <c r="DH21" s="81" t="s">
        <v>9</v>
      </c>
    </row>
    <row r="22" spans="1:112" s="7" customFormat="1" ht="17.25" customHeight="1">
      <c r="A22" s="92" t="s">
        <v>10</v>
      </c>
      <c r="B22" s="155">
        <f t="shared" si="14"/>
        <v>50</v>
      </c>
      <c r="C22" s="149">
        <f t="shared" si="15"/>
        <v>38</v>
      </c>
      <c r="D22" s="150">
        <v>0</v>
      </c>
      <c r="E22" s="176">
        <v>0</v>
      </c>
      <c r="F22" s="176">
        <v>38</v>
      </c>
      <c r="G22" s="176">
        <v>29</v>
      </c>
      <c r="H22" s="149">
        <v>0</v>
      </c>
      <c r="I22" s="149">
        <v>0</v>
      </c>
      <c r="J22" s="149">
        <v>4</v>
      </c>
      <c r="K22" s="149">
        <v>2</v>
      </c>
      <c r="L22" s="149">
        <v>0</v>
      </c>
      <c r="M22" s="149">
        <v>0</v>
      </c>
      <c r="N22" s="149">
        <v>8</v>
      </c>
      <c r="O22" s="149">
        <v>7</v>
      </c>
      <c r="P22" s="149">
        <f t="shared" si="16"/>
        <v>7</v>
      </c>
      <c r="Q22" s="149">
        <f t="shared" si="17"/>
        <v>10</v>
      </c>
      <c r="R22" s="149">
        <v>0</v>
      </c>
      <c r="S22" s="149">
        <v>1</v>
      </c>
      <c r="T22" s="149">
        <v>0</v>
      </c>
      <c r="U22" s="149">
        <v>1</v>
      </c>
      <c r="V22" s="149">
        <f t="shared" si="18"/>
        <v>3</v>
      </c>
      <c r="W22" s="149">
        <f t="shared" si="19"/>
        <v>2</v>
      </c>
      <c r="X22" s="149">
        <v>1</v>
      </c>
      <c r="Y22" s="149">
        <v>0</v>
      </c>
      <c r="Z22" s="149">
        <v>2</v>
      </c>
      <c r="AA22" s="149">
        <v>2</v>
      </c>
      <c r="AB22" s="149">
        <v>4</v>
      </c>
      <c r="AC22" s="149">
        <v>6</v>
      </c>
      <c r="AD22" s="149">
        <v>1</v>
      </c>
      <c r="AE22" s="149">
        <v>2</v>
      </c>
      <c r="AF22" s="149">
        <v>2</v>
      </c>
      <c r="AG22" s="149">
        <v>2</v>
      </c>
      <c r="AH22" s="149">
        <f t="shared" si="20"/>
        <v>7</v>
      </c>
      <c r="AI22" s="149">
        <f t="shared" si="21"/>
        <v>12</v>
      </c>
      <c r="AJ22" s="149">
        <v>1</v>
      </c>
      <c r="AK22" s="149">
        <v>2</v>
      </c>
      <c r="AL22" s="149">
        <f t="shared" si="22"/>
        <v>4</v>
      </c>
      <c r="AM22" s="149">
        <f t="shared" si="23"/>
        <v>9</v>
      </c>
      <c r="AN22" s="149">
        <v>0</v>
      </c>
      <c r="AO22" s="149">
        <v>2</v>
      </c>
      <c r="AP22" s="149">
        <v>4</v>
      </c>
      <c r="AQ22" s="149">
        <v>6</v>
      </c>
      <c r="AR22" s="149">
        <v>0</v>
      </c>
      <c r="AS22" s="149">
        <v>1</v>
      </c>
      <c r="AT22" s="149">
        <v>2</v>
      </c>
      <c r="AU22" s="149">
        <v>1</v>
      </c>
      <c r="AV22" s="149">
        <v>0</v>
      </c>
      <c r="AW22" s="149">
        <v>0</v>
      </c>
      <c r="AX22" s="149">
        <f t="shared" si="24"/>
        <v>0</v>
      </c>
      <c r="AY22" s="149">
        <f t="shared" si="25"/>
        <v>1</v>
      </c>
      <c r="AZ22" s="149">
        <v>0</v>
      </c>
      <c r="BA22" s="149">
        <v>0</v>
      </c>
      <c r="BB22" s="149">
        <v>0</v>
      </c>
      <c r="BC22" s="149">
        <v>0</v>
      </c>
      <c r="BD22" s="149">
        <v>0</v>
      </c>
      <c r="BE22" s="149">
        <v>1</v>
      </c>
      <c r="BF22" s="149">
        <v>0</v>
      </c>
      <c r="BG22" s="149">
        <v>0</v>
      </c>
      <c r="BH22" s="149">
        <v>0</v>
      </c>
      <c r="BI22" s="149">
        <v>0</v>
      </c>
      <c r="BJ22" s="149">
        <v>0</v>
      </c>
      <c r="BK22" s="149">
        <v>0</v>
      </c>
      <c r="BL22" s="149">
        <f t="shared" si="26"/>
        <v>0</v>
      </c>
      <c r="BM22" s="149">
        <f t="shared" si="27"/>
        <v>1</v>
      </c>
      <c r="BN22" s="149">
        <v>0</v>
      </c>
      <c r="BO22" s="149">
        <v>0</v>
      </c>
      <c r="BP22" s="149">
        <f t="shared" si="28"/>
        <v>0</v>
      </c>
      <c r="BQ22" s="149">
        <f t="shared" si="29"/>
        <v>1</v>
      </c>
      <c r="BR22" s="149">
        <v>0</v>
      </c>
      <c r="BS22" s="149">
        <v>1</v>
      </c>
      <c r="BT22" s="149">
        <v>0</v>
      </c>
      <c r="BU22" s="149">
        <v>0</v>
      </c>
      <c r="BV22" s="149">
        <v>0</v>
      </c>
      <c r="BW22" s="149">
        <v>0</v>
      </c>
      <c r="BX22" s="149">
        <v>0</v>
      </c>
      <c r="BY22" s="149">
        <v>0</v>
      </c>
      <c r="BZ22" s="149">
        <v>0</v>
      </c>
      <c r="CA22" s="149">
        <v>0</v>
      </c>
      <c r="CB22" s="149">
        <f t="shared" si="30"/>
        <v>10</v>
      </c>
      <c r="CC22" s="149">
        <f t="shared" si="31"/>
        <v>33</v>
      </c>
      <c r="CD22" s="149">
        <v>6</v>
      </c>
      <c r="CE22" s="149">
        <v>32</v>
      </c>
      <c r="CF22" s="149">
        <v>0</v>
      </c>
      <c r="CG22" s="149">
        <v>0</v>
      </c>
      <c r="CH22" s="149">
        <v>4</v>
      </c>
      <c r="CI22" s="149">
        <v>1</v>
      </c>
      <c r="CJ22" s="149">
        <f t="shared" si="32"/>
        <v>12</v>
      </c>
      <c r="CK22" s="149">
        <f t="shared" si="33"/>
        <v>7</v>
      </c>
      <c r="CL22" s="149">
        <f t="shared" si="34"/>
        <v>6</v>
      </c>
      <c r="CM22" s="149">
        <f t="shared" si="35"/>
        <v>6</v>
      </c>
      <c r="CN22" s="149">
        <v>1</v>
      </c>
      <c r="CO22" s="149">
        <v>0</v>
      </c>
      <c r="CP22" s="149">
        <v>0</v>
      </c>
      <c r="CQ22" s="149">
        <v>0</v>
      </c>
      <c r="CR22" s="149">
        <v>2</v>
      </c>
      <c r="CS22" s="149">
        <v>2</v>
      </c>
      <c r="CT22" s="149">
        <v>1</v>
      </c>
      <c r="CU22" s="149">
        <v>4</v>
      </c>
      <c r="CV22" s="149">
        <v>0</v>
      </c>
      <c r="CW22" s="149">
        <v>0</v>
      </c>
      <c r="CX22" s="149">
        <v>0</v>
      </c>
      <c r="CY22" s="149">
        <v>0</v>
      </c>
      <c r="CZ22" s="149">
        <v>2</v>
      </c>
      <c r="DA22" s="149">
        <v>0</v>
      </c>
      <c r="DB22" s="149">
        <v>5</v>
      </c>
      <c r="DC22" s="149">
        <v>0</v>
      </c>
      <c r="DD22" s="149">
        <v>0</v>
      </c>
      <c r="DE22" s="149">
        <v>0</v>
      </c>
      <c r="DF22" s="149">
        <v>1</v>
      </c>
      <c r="DG22" s="156">
        <v>1</v>
      </c>
      <c r="DH22" s="81" t="s">
        <v>10</v>
      </c>
    </row>
    <row r="23" spans="1:112" s="7" customFormat="1" ht="17.25" customHeight="1">
      <c r="A23" s="100" t="s">
        <v>11</v>
      </c>
      <c r="B23" s="157">
        <f t="shared" si="14"/>
        <v>60</v>
      </c>
      <c r="C23" s="158">
        <f t="shared" si="15"/>
        <v>38</v>
      </c>
      <c r="D23" s="177">
        <v>0</v>
      </c>
      <c r="E23" s="178">
        <v>0</v>
      </c>
      <c r="F23" s="178">
        <v>30</v>
      </c>
      <c r="G23" s="178">
        <v>28</v>
      </c>
      <c r="H23" s="158">
        <v>0</v>
      </c>
      <c r="I23" s="158">
        <v>0</v>
      </c>
      <c r="J23" s="158">
        <v>6</v>
      </c>
      <c r="K23" s="158">
        <v>0</v>
      </c>
      <c r="L23" s="158">
        <v>1</v>
      </c>
      <c r="M23" s="158">
        <v>1</v>
      </c>
      <c r="N23" s="158">
        <v>23</v>
      </c>
      <c r="O23" s="158">
        <v>9</v>
      </c>
      <c r="P23" s="158">
        <f t="shared" si="16"/>
        <v>8</v>
      </c>
      <c r="Q23" s="158">
        <f t="shared" si="17"/>
        <v>11</v>
      </c>
      <c r="R23" s="158">
        <v>0</v>
      </c>
      <c r="S23" s="158">
        <v>0</v>
      </c>
      <c r="T23" s="158">
        <v>0</v>
      </c>
      <c r="U23" s="158">
        <v>0</v>
      </c>
      <c r="V23" s="158">
        <f t="shared" si="18"/>
        <v>1</v>
      </c>
      <c r="W23" s="158">
        <f t="shared" si="19"/>
        <v>5</v>
      </c>
      <c r="X23" s="158">
        <v>0</v>
      </c>
      <c r="Y23" s="158">
        <v>2</v>
      </c>
      <c r="Z23" s="158">
        <v>1</v>
      </c>
      <c r="AA23" s="158">
        <v>3</v>
      </c>
      <c r="AB23" s="158">
        <v>7</v>
      </c>
      <c r="AC23" s="158">
        <v>6</v>
      </c>
      <c r="AD23" s="158">
        <v>0</v>
      </c>
      <c r="AE23" s="158">
        <v>1</v>
      </c>
      <c r="AF23" s="158">
        <v>0</v>
      </c>
      <c r="AG23" s="158">
        <v>2</v>
      </c>
      <c r="AH23" s="158">
        <f t="shared" si="20"/>
        <v>9</v>
      </c>
      <c r="AI23" s="158">
        <f t="shared" si="21"/>
        <v>8</v>
      </c>
      <c r="AJ23" s="158">
        <v>0</v>
      </c>
      <c r="AK23" s="158">
        <v>3</v>
      </c>
      <c r="AL23" s="158">
        <f t="shared" si="22"/>
        <v>6</v>
      </c>
      <c r="AM23" s="158">
        <f t="shared" si="23"/>
        <v>3</v>
      </c>
      <c r="AN23" s="158">
        <v>0</v>
      </c>
      <c r="AO23" s="158">
        <v>0</v>
      </c>
      <c r="AP23" s="158">
        <v>5</v>
      </c>
      <c r="AQ23" s="158">
        <v>3</v>
      </c>
      <c r="AR23" s="158">
        <v>1</v>
      </c>
      <c r="AS23" s="158">
        <v>0</v>
      </c>
      <c r="AT23" s="158">
        <v>3</v>
      </c>
      <c r="AU23" s="158">
        <v>2</v>
      </c>
      <c r="AV23" s="158">
        <v>0</v>
      </c>
      <c r="AW23" s="158">
        <v>0</v>
      </c>
      <c r="AX23" s="158">
        <f t="shared" si="24"/>
        <v>0</v>
      </c>
      <c r="AY23" s="158">
        <f t="shared" si="25"/>
        <v>0</v>
      </c>
      <c r="AZ23" s="158">
        <v>0</v>
      </c>
      <c r="BA23" s="158">
        <v>0</v>
      </c>
      <c r="BB23" s="158">
        <v>0</v>
      </c>
      <c r="BC23" s="158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8">
        <v>0</v>
      </c>
      <c r="BJ23" s="158">
        <v>0</v>
      </c>
      <c r="BK23" s="158">
        <v>0</v>
      </c>
      <c r="BL23" s="158">
        <f t="shared" si="26"/>
        <v>0</v>
      </c>
      <c r="BM23" s="158">
        <f t="shared" si="27"/>
        <v>1</v>
      </c>
      <c r="BN23" s="158">
        <v>0</v>
      </c>
      <c r="BO23" s="158">
        <v>0</v>
      </c>
      <c r="BP23" s="158">
        <f t="shared" si="28"/>
        <v>0</v>
      </c>
      <c r="BQ23" s="158">
        <f t="shared" si="29"/>
        <v>1</v>
      </c>
      <c r="BR23" s="158">
        <v>0</v>
      </c>
      <c r="BS23" s="158">
        <v>1</v>
      </c>
      <c r="BT23" s="158">
        <v>0</v>
      </c>
      <c r="BU23" s="158">
        <v>0</v>
      </c>
      <c r="BV23" s="158">
        <v>0</v>
      </c>
      <c r="BW23" s="158">
        <v>0</v>
      </c>
      <c r="BX23" s="158">
        <v>0</v>
      </c>
      <c r="BY23" s="158">
        <v>0</v>
      </c>
      <c r="BZ23" s="158">
        <v>0</v>
      </c>
      <c r="CA23" s="158">
        <v>0</v>
      </c>
      <c r="CB23" s="158">
        <f t="shared" si="30"/>
        <v>16</v>
      </c>
      <c r="CC23" s="158">
        <f t="shared" si="31"/>
        <v>30</v>
      </c>
      <c r="CD23" s="158">
        <v>10</v>
      </c>
      <c r="CE23" s="158">
        <v>28</v>
      </c>
      <c r="CF23" s="158">
        <v>0</v>
      </c>
      <c r="CG23" s="158">
        <v>0</v>
      </c>
      <c r="CH23" s="158">
        <v>6</v>
      </c>
      <c r="CI23" s="158">
        <v>2</v>
      </c>
      <c r="CJ23" s="158">
        <f t="shared" si="32"/>
        <v>19</v>
      </c>
      <c r="CK23" s="158">
        <f t="shared" si="33"/>
        <v>6</v>
      </c>
      <c r="CL23" s="158">
        <f t="shared" si="34"/>
        <v>9</v>
      </c>
      <c r="CM23" s="158">
        <f t="shared" si="35"/>
        <v>4</v>
      </c>
      <c r="CN23" s="158">
        <v>0</v>
      </c>
      <c r="CO23" s="158">
        <v>0</v>
      </c>
      <c r="CP23" s="158">
        <v>1</v>
      </c>
      <c r="CQ23" s="158">
        <v>0</v>
      </c>
      <c r="CR23" s="158">
        <v>1</v>
      </c>
      <c r="CS23" s="158">
        <v>1</v>
      </c>
      <c r="CT23" s="158">
        <v>2</v>
      </c>
      <c r="CU23" s="158">
        <v>3</v>
      </c>
      <c r="CV23" s="158">
        <v>0</v>
      </c>
      <c r="CW23" s="158">
        <v>0</v>
      </c>
      <c r="CX23" s="158">
        <v>0</v>
      </c>
      <c r="CY23" s="158">
        <v>0</v>
      </c>
      <c r="CZ23" s="158">
        <v>5</v>
      </c>
      <c r="DA23" s="158">
        <v>0</v>
      </c>
      <c r="DB23" s="158">
        <v>9</v>
      </c>
      <c r="DC23" s="158">
        <v>0</v>
      </c>
      <c r="DD23" s="158">
        <v>0</v>
      </c>
      <c r="DE23" s="158">
        <v>0</v>
      </c>
      <c r="DF23" s="158">
        <v>1</v>
      </c>
      <c r="DG23" s="159">
        <v>2</v>
      </c>
      <c r="DH23" s="84" t="s">
        <v>11</v>
      </c>
    </row>
    <row r="24" spans="1:112" s="7" customFormat="1" ht="17.25" customHeight="1">
      <c r="A24" s="92" t="s">
        <v>12</v>
      </c>
      <c r="B24" s="149">
        <f t="shared" si="14"/>
        <v>30</v>
      </c>
      <c r="C24" s="149">
        <f t="shared" si="15"/>
        <v>45</v>
      </c>
      <c r="D24" s="150">
        <v>0</v>
      </c>
      <c r="E24" s="176">
        <v>0</v>
      </c>
      <c r="F24" s="176">
        <v>17</v>
      </c>
      <c r="G24" s="176">
        <v>29</v>
      </c>
      <c r="H24" s="149">
        <v>0</v>
      </c>
      <c r="I24" s="149">
        <v>0</v>
      </c>
      <c r="J24" s="149">
        <v>4</v>
      </c>
      <c r="K24" s="149">
        <v>0</v>
      </c>
      <c r="L24" s="149">
        <v>0</v>
      </c>
      <c r="M24" s="149">
        <v>0</v>
      </c>
      <c r="N24" s="149">
        <v>9</v>
      </c>
      <c r="O24" s="149">
        <v>16</v>
      </c>
      <c r="P24" s="149">
        <f t="shared" si="16"/>
        <v>6</v>
      </c>
      <c r="Q24" s="149">
        <f t="shared" si="17"/>
        <v>7</v>
      </c>
      <c r="R24" s="149">
        <v>0</v>
      </c>
      <c r="S24" s="149">
        <v>0</v>
      </c>
      <c r="T24" s="149">
        <v>0</v>
      </c>
      <c r="U24" s="149">
        <v>1</v>
      </c>
      <c r="V24" s="149">
        <f t="shared" si="18"/>
        <v>2</v>
      </c>
      <c r="W24" s="149">
        <f t="shared" si="19"/>
        <v>1</v>
      </c>
      <c r="X24" s="149">
        <v>1</v>
      </c>
      <c r="Y24" s="149">
        <v>0</v>
      </c>
      <c r="Z24" s="149">
        <v>1</v>
      </c>
      <c r="AA24" s="149">
        <v>1</v>
      </c>
      <c r="AB24" s="149">
        <v>4</v>
      </c>
      <c r="AC24" s="149">
        <v>5</v>
      </c>
      <c r="AD24" s="149">
        <v>0</v>
      </c>
      <c r="AE24" s="149">
        <v>2</v>
      </c>
      <c r="AF24" s="149">
        <v>4</v>
      </c>
      <c r="AG24" s="149">
        <v>2</v>
      </c>
      <c r="AH24" s="149">
        <f t="shared" si="20"/>
        <v>7</v>
      </c>
      <c r="AI24" s="149">
        <f t="shared" si="21"/>
        <v>12</v>
      </c>
      <c r="AJ24" s="149">
        <v>1</v>
      </c>
      <c r="AK24" s="149">
        <v>2</v>
      </c>
      <c r="AL24" s="149">
        <f t="shared" si="22"/>
        <v>4</v>
      </c>
      <c r="AM24" s="149">
        <f t="shared" si="23"/>
        <v>8</v>
      </c>
      <c r="AN24" s="149">
        <v>0</v>
      </c>
      <c r="AO24" s="149">
        <v>2</v>
      </c>
      <c r="AP24" s="149">
        <v>4</v>
      </c>
      <c r="AQ24" s="149">
        <v>3</v>
      </c>
      <c r="AR24" s="149">
        <v>0</v>
      </c>
      <c r="AS24" s="149">
        <v>3</v>
      </c>
      <c r="AT24" s="149">
        <v>2</v>
      </c>
      <c r="AU24" s="149">
        <v>2</v>
      </c>
      <c r="AV24" s="149">
        <v>0</v>
      </c>
      <c r="AW24" s="149">
        <v>0</v>
      </c>
      <c r="AX24" s="149">
        <f t="shared" si="24"/>
        <v>0</v>
      </c>
      <c r="AY24" s="149">
        <f t="shared" si="25"/>
        <v>0</v>
      </c>
      <c r="AZ24" s="149">
        <v>0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49">
        <v>0</v>
      </c>
      <c r="BJ24" s="149">
        <v>0</v>
      </c>
      <c r="BK24" s="149">
        <v>0</v>
      </c>
      <c r="BL24" s="149">
        <f t="shared" si="26"/>
        <v>0</v>
      </c>
      <c r="BM24" s="149">
        <f t="shared" si="27"/>
        <v>0</v>
      </c>
      <c r="BN24" s="149">
        <v>0</v>
      </c>
      <c r="BO24" s="149">
        <v>0</v>
      </c>
      <c r="BP24" s="149">
        <f t="shared" si="28"/>
        <v>0</v>
      </c>
      <c r="BQ24" s="149">
        <f t="shared" si="29"/>
        <v>0</v>
      </c>
      <c r="BR24" s="149">
        <v>0</v>
      </c>
      <c r="BS24" s="149">
        <v>0</v>
      </c>
      <c r="BT24" s="149">
        <v>0</v>
      </c>
      <c r="BU24" s="149">
        <v>0</v>
      </c>
      <c r="BV24" s="149">
        <v>0</v>
      </c>
      <c r="BW24" s="149">
        <v>0</v>
      </c>
      <c r="BX24" s="149">
        <v>0</v>
      </c>
      <c r="BY24" s="149">
        <v>0</v>
      </c>
      <c r="BZ24" s="149">
        <v>0</v>
      </c>
      <c r="CA24" s="149">
        <v>0</v>
      </c>
      <c r="CB24" s="149">
        <f t="shared" si="30"/>
        <v>18</v>
      </c>
      <c r="CC24" s="149">
        <f t="shared" si="31"/>
        <v>44</v>
      </c>
      <c r="CD24" s="149">
        <v>14</v>
      </c>
      <c r="CE24" s="149">
        <v>42</v>
      </c>
      <c r="CF24" s="149">
        <v>0</v>
      </c>
      <c r="CG24" s="149">
        <v>0</v>
      </c>
      <c r="CH24" s="149">
        <v>4</v>
      </c>
      <c r="CI24" s="149">
        <v>2</v>
      </c>
      <c r="CJ24" s="149">
        <f t="shared" si="32"/>
        <v>12</v>
      </c>
      <c r="CK24" s="149">
        <f t="shared" si="33"/>
        <v>9</v>
      </c>
      <c r="CL24" s="149">
        <f t="shared" si="34"/>
        <v>9</v>
      </c>
      <c r="CM24" s="149">
        <f t="shared" si="35"/>
        <v>5</v>
      </c>
      <c r="CN24" s="149">
        <v>0</v>
      </c>
      <c r="CO24" s="149">
        <v>0</v>
      </c>
      <c r="CP24" s="149">
        <v>1</v>
      </c>
      <c r="CQ24" s="149">
        <v>2</v>
      </c>
      <c r="CR24" s="149">
        <v>0</v>
      </c>
      <c r="CS24" s="149">
        <v>0</v>
      </c>
      <c r="CT24" s="149">
        <v>2</v>
      </c>
      <c r="CU24" s="149">
        <v>1</v>
      </c>
      <c r="CV24" s="149">
        <v>0</v>
      </c>
      <c r="CW24" s="149">
        <v>0</v>
      </c>
      <c r="CX24" s="149">
        <v>1</v>
      </c>
      <c r="CY24" s="149">
        <v>1</v>
      </c>
      <c r="CZ24" s="149">
        <v>5</v>
      </c>
      <c r="DA24" s="149">
        <v>1</v>
      </c>
      <c r="DB24" s="149">
        <v>3</v>
      </c>
      <c r="DC24" s="149">
        <v>2</v>
      </c>
      <c r="DD24" s="149">
        <v>0</v>
      </c>
      <c r="DE24" s="149">
        <v>0</v>
      </c>
      <c r="DF24" s="149">
        <v>0</v>
      </c>
      <c r="DG24" s="149">
        <v>2</v>
      </c>
      <c r="DH24" s="81" t="s">
        <v>12</v>
      </c>
    </row>
    <row r="25" spans="1:112" s="7" customFormat="1" ht="17.25" customHeight="1">
      <c r="A25" s="92" t="s">
        <v>320</v>
      </c>
      <c r="B25" s="149">
        <f t="shared" si="14"/>
        <v>146</v>
      </c>
      <c r="C25" s="149">
        <f t="shared" si="15"/>
        <v>86</v>
      </c>
      <c r="D25" s="149">
        <v>0</v>
      </c>
      <c r="E25" s="149">
        <v>0</v>
      </c>
      <c r="F25" s="149">
        <v>67</v>
      </c>
      <c r="G25" s="149">
        <v>53</v>
      </c>
      <c r="H25" s="149">
        <v>0</v>
      </c>
      <c r="I25" s="149">
        <v>0</v>
      </c>
      <c r="J25" s="149">
        <v>17</v>
      </c>
      <c r="K25" s="149">
        <v>1</v>
      </c>
      <c r="L25" s="149">
        <v>1</v>
      </c>
      <c r="M25" s="149">
        <v>2</v>
      </c>
      <c r="N25" s="149">
        <v>61</v>
      </c>
      <c r="O25" s="149">
        <v>30</v>
      </c>
      <c r="P25" s="149">
        <f t="shared" si="16"/>
        <v>35</v>
      </c>
      <c r="Q25" s="149">
        <f t="shared" si="17"/>
        <v>27</v>
      </c>
      <c r="R25" s="149">
        <v>0</v>
      </c>
      <c r="S25" s="149">
        <v>1</v>
      </c>
      <c r="T25" s="149">
        <v>3</v>
      </c>
      <c r="U25" s="149">
        <v>3</v>
      </c>
      <c r="V25" s="149">
        <f t="shared" si="18"/>
        <v>13</v>
      </c>
      <c r="W25" s="149">
        <f t="shared" si="19"/>
        <v>5</v>
      </c>
      <c r="X25" s="149">
        <v>7</v>
      </c>
      <c r="Y25" s="149">
        <v>3</v>
      </c>
      <c r="Z25" s="149">
        <v>6</v>
      </c>
      <c r="AA25" s="149">
        <v>2</v>
      </c>
      <c r="AB25" s="149">
        <v>19</v>
      </c>
      <c r="AC25" s="149">
        <v>18</v>
      </c>
      <c r="AD25" s="149">
        <v>1</v>
      </c>
      <c r="AE25" s="149">
        <v>1</v>
      </c>
      <c r="AF25" s="149">
        <v>3</v>
      </c>
      <c r="AG25" s="149">
        <v>6</v>
      </c>
      <c r="AH25" s="149">
        <f t="shared" si="20"/>
        <v>28</v>
      </c>
      <c r="AI25" s="149">
        <f t="shared" si="21"/>
        <v>46</v>
      </c>
      <c r="AJ25" s="149">
        <v>6</v>
      </c>
      <c r="AK25" s="149">
        <v>10</v>
      </c>
      <c r="AL25" s="149">
        <f t="shared" si="22"/>
        <v>19</v>
      </c>
      <c r="AM25" s="149">
        <f t="shared" si="23"/>
        <v>22</v>
      </c>
      <c r="AN25" s="149">
        <v>2</v>
      </c>
      <c r="AO25" s="149">
        <v>0</v>
      </c>
      <c r="AP25" s="149">
        <v>14</v>
      </c>
      <c r="AQ25" s="149">
        <v>18</v>
      </c>
      <c r="AR25" s="149">
        <v>3</v>
      </c>
      <c r="AS25" s="149">
        <v>4</v>
      </c>
      <c r="AT25" s="149">
        <v>3</v>
      </c>
      <c r="AU25" s="149">
        <v>14</v>
      </c>
      <c r="AV25" s="149">
        <v>0</v>
      </c>
      <c r="AW25" s="149">
        <v>0</v>
      </c>
      <c r="AX25" s="149">
        <f t="shared" si="24"/>
        <v>0</v>
      </c>
      <c r="AY25" s="149">
        <f t="shared" si="25"/>
        <v>0</v>
      </c>
      <c r="AZ25" s="149">
        <v>0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49">
        <v>0</v>
      </c>
      <c r="BJ25" s="149">
        <v>0</v>
      </c>
      <c r="BK25" s="149">
        <v>0</v>
      </c>
      <c r="BL25" s="149">
        <f t="shared" si="26"/>
        <v>2</v>
      </c>
      <c r="BM25" s="149">
        <f t="shared" si="27"/>
        <v>1</v>
      </c>
      <c r="BN25" s="149">
        <v>0</v>
      </c>
      <c r="BO25" s="149">
        <v>0</v>
      </c>
      <c r="BP25" s="149">
        <f t="shared" si="28"/>
        <v>0</v>
      </c>
      <c r="BQ25" s="149">
        <f t="shared" si="29"/>
        <v>0</v>
      </c>
      <c r="BR25" s="149">
        <v>0</v>
      </c>
      <c r="BS25" s="149">
        <v>0</v>
      </c>
      <c r="BT25" s="149">
        <v>0</v>
      </c>
      <c r="BU25" s="149">
        <v>0</v>
      </c>
      <c r="BV25" s="149">
        <v>0</v>
      </c>
      <c r="BW25" s="149">
        <v>0</v>
      </c>
      <c r="BX25" s="149">
        <v>1</v>
      </c>
      <c r="BY25" s="149">
        <v>0</v>
      </c>
      <c r="BZ25" s="149">
        <v>1</v>
      </c>
      <c r="CA25" s="149">
        <v>1</v>
      </c>
      <c r="CB25" s="149">
        <f t="shared" si="30"/>
        <v>76</v>
      </c>
      <c r="CC25" s="149">
        <f t="shared" si="31"/>
        <v>146</v>
      </c>
      <c r="CD25" s="149">
        <v>52</v>
      </c>
      <c r="CE25" s="149">
        <v>137</v>
      </c>
      <c r="CF25" s="149">
        <v>0</v>
      </c>
      <c r="CG25" s="149">
        <v>0</v>
      </c>
      <c r="CH25" s="149">
        <v>24</v>
      </c>
      <c r="CI25" s="149">
        <v>9</v>
      </c>
      <c r="CJ25" s="149">
        <f t="shared" si="32"/>
        <v>64</v>
      </c>
      <c r="CK25" s="149">
        <f t="shared" si="33"/>
        <v>40</v>
      </c>
      <c r="CL25" s="149">
        <f t="shared" si="34"/>
        <v>29</v>
      </c>
      <c r="CM25" s="149">
        <f t="shared" si="35"/>
        <v>22</v>
      </c>
      <c r="CN25" s="149">
        <v>3</v>
      </c>
      <c r="CO25" s="149">
        <v>2</v>
      </c>
      <c r="CP25" s="149">
        <v>7</v>
      </c>
      <c r="CQ25" s="149">
        <v>9</v>
      </c>
      <c r="CR25" s="149">
        <v>4</v>
      </c>
      <c r="CS25" s="149">
        <v>2</v>
      </c>
      <c r="CT25" s="149">
        <v>5</v>
      </c>
      <c r="CU25" s="149">
        <v>7</v>
      </c>
      <c r="CV25" s="149">
        <v>0</v>
      </c>
      <c r="CW25" s="149">
        <v>0</v>
      </c>
      <c r="CX25" s="149">
        <v>0</v>
      </c>
      <c r="CY25" s="149">
        <v>0</v>
      </c>
      <c r="CZ25" s="149">
        <v>10</v>
      </c>
      <c r="DA25" s="149">
        <v>2</v>
      </c>
      <c r="DB25" s="149">
        <v>18</v>
      </c>
      <c r="DC25" s="149">
        <v>5</v>
      </c>
      <c r="DD25" s="149">
        <v>0</v>
      </c>
      <c r="DE25" s="149">
        <v>0</v>
      </c>
      <c r="DF25" s="149">
        <v>17</v>
      </c>
      <c r="DG25" s="149">
        <v>13</v>
      </c>
      <c r="DH25" s="81" t="s">
        <v>320</v>
      </c>
    </row>
    <row r="26" spans="1:112" s="7" customFormat="1" ht="17.25" customHeight="1">
      <c r="A26" s="92" t="s">
        <v>322</v>
      </c>
      <c r="B26" s="149">
        <f t="shared" si="14"/>
        <v>65</v>
      </c>
      <c r="C26" s="149">
        <f t="shared" si="15"/>
        <v>49</v>
      </c>
      <c r="D26" s="149">
        <v>0</v>
      </c>
      <c r="E26" s="149">
        <v>0</v>
      </c>
      <c r="F26" s="149">
        <v>31</v>
      </c>
      <c r="G26" s="149">
        <v>23</v>
      </c>
      <c r="H26" s="149">
        <v>0</v>
      </c>
      <c r="I26" s="149">
        <v>0</v>
      </c>
      <c r="J26" s="149">
        <v>9</v>
      </c>
      <c r="K26" s="149">
        <v>2</v>
      </c>
      <c r="L26" s="149">
        <v>0</v>
      </c>
      <c r="M26" s="149">
        <v>1</v>
      </c>
      <c r="N26" s="149">
        <v>25</v>
      </c>
      <c r="O26" s="149">
        <v>23</v>
      </c>
      <c r="P26" s="149">
        <f t="shared" si="16"/>
        <v>21</v>
      </c>
      <c r="Q26" s="149">
        <f t="shared" si="17"/>
        <v>18</v>
      </c>
      <c r="R26" s="149">
        <v>0</v>
      </c>
      <c r="S26" s="149">
        <v>0</v>
      </c>
      <c r="T26" s="149">
        <v>4</v>
      </c>
      <c r="U26" s="149">
        <v>6</v>
      </c>
      <c r="V26" s="149">
        <f t="shared" si="18"/>
        <v>5</v>
      </c>
      <c r="W26" s="149">
        <f t="shared" si="19"/>
        <v>3</v>
      </c>
      <c r="X26" s="149">
        <v>3</v>
      </c>
      <c r="Y26" s="149">
        <v>2</v>
      </c>
      <c r="Z26" s="149">
        <v>2</v>
      </c>
      <c r="AA26" s="149">
        <v>1</v>
      </c>
      <c r="AB26" s="149">
        <v>12</v>
      </c>
      <c r="AC26" s="149">
        <v>9</v>
      </c>
      <c r="AD26" s="149">
        <v>1</v>
      </c>
      <c r="AE26" s="149">
        <v>0</v>
      </c>
      <c r="AF26" s="149">
        <v>0</v>
      </c>
      <c r="AG26" s="149">
        <v>1</v>
      </c>
      <c r="AH26" s="149">
        <f t="shared" si="20"/>
        <v>22</v>
      </c>
      <c r="AI26" s="149">
        <f t="shared" si="21"/>
        <v>13</v>
      </c>
      <c r="AJ26" s="149">
        <v>2</v>
      </c>
      <c r="AK26" s="149">
        <v>2</v>
      </c>
      <c r="AL26" s="149">
        <f t="shared" si="22"/>
        <v>16</v>
      </c>
      <c r="AM26" s="149">
        <f t="shared" si="23"/>
        <v>8</v>
      </c>
      <c r="AN26" s="149">
        <v>0</v>
      </c>
      <c r="AO26" s="149">
        <v>0</v>
      </c>
      <c r="AP26" s="149">
        <v>13</v>
      </c>
      <c r="AQ26" s="149">
        <v>7</v>
      </c>
      <c r="AR26" s="149">
        <v>3</v>
      </c>
      <c r="AS26" s="149">
        <v>1</v>
      </c>
      <c r="AT26" s="149">
        <v>4</v>
      </c>
      <c r="AU26" s="149">
        <v>3</v>
      </c>
      <c r="AV26" s="149">
        <v>0</v>
      </c>
      <c r="AW26" s="149">
        <v>0</v>
      </c>
      <c r="AX26" s="149">
        <f t="shared" si="24"/>
        <v>0</v>
      </c>
      <c r="AY26" s="149">
        <f t="shared" si="25"/>
        <v>0</v>
      </c>
      <c r="AZ26" s="149">
        <v>0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49">
        <v>0</v>
      </c>
      <c r="BJ26" s="149">
        <v>0</v>
      </c>
      <c r="BK26" s="149">
        <v>0</v>
      </c>
      <c r="BL26" s="149">
        <f t="shared" si="26"/>
        <v>2</v>
      </c>
      <c r="BM26" s="149">
        <f t="shared" si="27"/>
        <v>1</v>
      </c>
      <c r="BN26" s="149">
        <v>1</v>
      </c>
      <c r="BO26" s="149">
        <v>0</v>
      </c>
      <c r="BP26" s="149">
        <f t="shared" si="28"/>
        <v>0</v>
      </c>
      <c r="BQ26" s="149">
        <f t="shared" si="29"/>
        <v>0</v>
      </c>
      <c r="BR26" s="149">
        <v>0</v>
      </c>
      <c r="BS26" s="149">
        <v>0</v>
      </c>
      <c r="BT26" s="149">
        <v>0</v>
      </c>
      <c r="BU26" s="149">
        <v>0</v>
      </c>
      <c r="BV26" s="149">
        <v>0</v>
      </c>
      <c r="BW26" s="149">
        <v>1</v>
      </c>
      <c r="BX26" s="149">
        <v>1</v>
      </c>
      <c r="BY26" s="149">
        <v>0</v>
      </c>
      <c r="BZ26" s="149">
        <v>0</v>
      </c>
      <c r="CA26" s="149">
        <v>0</v>
      </c>
      <c r="CB26" s="149">
        <f t="shared" si="30"/>
        <v>23</v>
      </c>
      <c r="CC26" s="149">
        <f t="shared" si="31"/>
        <v>105</v>
      </c>
      <c r="CD26" s="149">
        <v>19</v>
      </c>
      <c r="CE26" s="149">
        <v>100</v>
      </c>
      <c r="CF26" s="149">
        <v>0</v>
      </c>
      <c r="CG26" s="149">
        <v>0</v>
      </c>
      <c r="CH26" s="149">
        <v>4</v>
      </c>
      <c r="CI26" s="149">
        <v>5</v>
      </c>
      <c r="CJ26" s="149">
        <f t="shared" si="32"/>
        <v>23</v>
      </c>
      <c r="CK26" s="149">
        <f t="shared" si="33"/>
        <v>13</v>
      </c>
      <c r="CL26" s="149">
        <f t="shared" si="34"/>
        <v>9</v>
      </c>
      <c r="CM26" s="149">
        <f t="shared" si="35"/>
        <v>6</v>
      </c>
      <c r="CN26" s="149">
        <v>2</v>
      </c>
      <c r="CO26" s="149">
        <v>1</v>
      </c>
      <c r="CP26" s="149">
        <v>3</v>
      </c>
      <c r="CQ26" s="149">
        <v>3</v>
      </c>
      <c r="CR26" s="149">
        <v>0</v>
      </c>
      <c r="CS26" s="149">
        <v>0</v>
      </c>
      <c r="CT26" s="149">
        <v>2</v>
      </c>
      <c r="CU26" s="149">
        <v>1</v>
      </c>
      <c r="CV26" s="149">
        <v>0</v>
      </c>
      <c r="CW26" s="149">
        <v>0</v>
      </c>
      <c r="CX26" s="149">
        <v>0</v>
      </c>
      <c r="CY26" s="149">
        <v>0</v>
      </c>
      <c r="CZ26" s="149">
        <v>2</v>
      </c>
      <c r="DA26" s="149">
        <v>1</v>
      </c>
      <c r="DB26" s="149">
        <v>7</v>
      </c>
      <c r="DC26" s="149">
        <v>3</v>
      </c>
      <c r="DD26" s="149">
        <v>0</v>
      </c>
      <c r="DE26" s="149">
        <v>0</v>
      </c>
      <c r="DF26" s="149">
        <v>7</v>
      </c>
      <c r="DG26" s="149">
        <v>4</v>
      </c>
      <c r="DH26" s="81" t="s">
        <v>322</v>
      </c>
    </row>
    <row r="27" spans="1:112" s="7" customFormat="1" ht="17.25" customHeight="1">
      <c r="A27" s="91"/>
      <c r="B27" s="176"/>
      <c r="C27" s="176"/>
      <c r="D27" s="150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50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81"/>
    </row>
    <row r="28" spans="1:112" s="7" customFormat="1" ht="17.25" customHeight="1">
      <c r="A28" s="92" t="s">
        <v>325</v>
      </c>
      <c r="B28" s="149">
        <f>D28+F28+H28+J28+L28+N28</f>
        <v>110</v>
      </c>
      <c r="C28" s="149">
        <f>E28+G28+I28+K28+M28+O28</f>
        <v>76</v>
      </c>
      <c r="D28" s="149">
        <f aca="true" t="shared" si="36" ref="D28:M28">SUM(D30:D35)</f>
        <v>0</v>
      </c>
      <c r="E28" s="149">
        <f t="shared" si="36"/>
        <v>0</v>
      </c>
      <c r="F28" s="149">
        <f t="shared" si="36"/>
        <v>55</v>
      </c>
      <c r="G28" s="149">
        <f t="shared" si="36"/>
        <v>54</v>
      </c>
      <c r="H28" s="149">
        <f t="shared" si="36"/>
        <v>0</v>
      </c>
      <c r="I28" s="149">
        <f t="shared" si="36"/>
        <v>0</v>
      </c>
      <c r="J28" s="149">
        <f t="shared" si="36"/>
        <v>18</v>
      </c>
      <c r="K28" s="149">
        <f t="shared" si="36"/>
        <v>3</v>
      </c>
      <c r="L28" s="149">
        <f t="shared" si="36"/>
        <v>0</v>
      </c>
      <c r="M28" s="149">
        <f t="shared" si="36"/>
        <v>0</v>
      </c>
      <c r="N28" s="149">
        <f>SUM(N30:N35)</f>
        <v>37</v>
      </c>
      <c r="O28" s="149">
        <f>SUM(O30:O35)</f>
        <v>19</v>
      </c>
      <c r="P28" s="149">
        <f>R28+T28+V28+AB28</f>
        <v>14</v>
      </c>
      <c r="Q28" s="149">
        <f>S28+U28+W28+AC28</f>
        <v>26</v>
      </c>
      <c r="R28" s="149">
        <f>SUM(R30:R35)</f>
        <v>0</v>
      </c>
      <c r="S28" s="149">
        <f>SUM(S30:S35)</f>
        <v>0</v>
      </c>
      <c r="T28" s="149">
        <f>SUM(T30:T35)</f>
        <v>0</v>
      </c>
      <c r="U28" s="149">
        <f>SUM(U30:U35)</f>
        <v>8</v>
      </c>
      <c r="V28" s="149">
        <f>X28+Z28</f>
        <v>1</v>
      </c>
      <c r="W28" s="149">
        <f>Y28+AA28</f>
        <v>4</v>
      </c>
      <c r="X28" s="149">
        <f aca="true" t="shared" si="37" ref="X28:AG28">SUM(X30:X35)</f>
        <v>1</v>
      </c>
      <c r="Y28" s="149">
        <f t="shared" si="37"/>
        <v>3</v>
      </c>
      <c r="Z28" s="149">
        <f t="shared" si="37"/>
        <v>0</v>
      </c>
      <c r="AA28" s="149">
        <f t="shared" si="37"/>
        <v>1</v>
      </c>
      <c r="AB28" s="149">
        <f t="shared" si="37"/>
        <v>13</v>
      </c>
      <c r="AC28" s="149">
        <f t="shared" si="37"/>
        <v>14</v>
      </c>
      <c r="AD28" s="149">
        <f t="shared" si="37"/>
        <v>1</v>
      </c>
      <c r="AE28" s="149">
        <f t="shared" si="37"/>
        <v>1</v>
      </c>
      <c r="AF28" s="149">
        <f t="shared" si="37"/>
        <v>2</v>
      </c>
      <c r="AG28" s="149">
        <f t="shared" si="37"/>
        <v>2</v>
      </c>
      <c r="AH28" s="149">
        <f>AJ28+AL28+AT28</f>
        <v>19</v>
      </c>
      <c r="AI28" s="149">
        <f>AK28+AM28+AU28</f>
        <v>21</v>
      </c>
      <c r="AJ28" s="149">
        <f>SUM(AJ30:AJ35)</f>
        <v>1</v>
      </c>
      <c r="AK28" s="149">
        <f>SUM(AK30:AK35)</f>
        <v>5</v>
      </c>
      <c r="AL28" s="149">
        <f>AN28+AP28+AR28</f>
        <v>15</v>
      </c>
      <c r="AM28" s="149">
        <f>AO28+AQ28+AS28</f>
        <v>12</v>
      </c>
      <c r="AN28" s="149">
        <f aca="true" t="shared" si="38" ref="AN28:AW28">SUM(AN30:AN35)</f>
        <v>1</v>
      </c>
      <c r="AO28" s="149">
        <f t="shared" si="38"/>
        <v>0</v>
      </c>
      <c r="AP28" s="149">
        <f t="shared" si="38"/>
        <v>11</v>
      </c>
      <c r="AQ28" s="149">
        <f t="shared" si="38"/>
        <v>11</v>
      </c>
      <c r="AR28" s="149">
        <f t="shared" si="38"/>
        <v>3</v>
      </c>
      <c r="AS28" s="149">
        <f t="shared" si="38"/>
        <v>1</v>
      </c>
      <c r="AT28" s="149">
        <f t="shared" si="38"/>
        <v>3</v>
      </c>
      <c r="AU28" s="149">
        <f t="shared" si="38"/>
        <v>4</v>
      </c>
      <c r="AV28" s="149">
        <f t="shared" si="38"/>
        <v>0</v>
      </c>
      <c r="AW28" s="149">
        <f t="shared" si="38"/>
        <v>0</v>
      </c>
      <c r="AX28" s="149">
        <f>AZ28+BB28+BD28+BF28+BH28+BJ28</f>
        <v>0</v>
      </c>
      <c r="AY28" s="149">
        <f>BA28+BC28+BE28+BG28+BI28+BK28</f>
        <v>0</v>
      </c>
      <c r="AZ28" s="149">
        <f aca="true" t="shared" si="39" ref="AZ28:BK28">SUM(AZ30:AZ35)</f>
        <v>0</v>
      </c>
      <c r="BA28" s="149">
        <f t="shared" si="39"/>
        <v>0</v>
      </c>
      <c r="BB28" s="149">
        <f t="shared" si="39"/>
        <v>0</v>
      </c>
      <c r="BC28" s="149">
        <f t="shared" si="39"/>
        <v>0</v>
      </c>
      <c r="BD28" s="149">
        <f t="shared" si="39"/>
        <v>0</v>
      </c>
      <c r="BE28" s="149">
        <f t="shared" si="39"/>
        <v>0</v>
      </c>
      <c r="BF28" s="149">
        <f t="shared" si="39"/>
        <v>0</v>
      </c>
      <c r="BG28" s="149">
        <f t="shared" si="39"/>
        <v>0</v>
      </c>
      <c r="BH28" s="149">
        <f t="shared" si="39"/>
        <v>0</v>
      </c>
      <c r="BI28" s="149">
        <f t="shared" si="39"/>
        <v>0</v>
      </c>
      <c r="BJ28" s="149">
        <f t="shared" si="39"/>
        <v>0</v>
      </c>
      <c r="BK28" s="149">
        <f t="shared" si="39"/>
        <v>0</v>
      </c>
      <c r="BL28" s="149">
        <f>BN28+BP28+BV28+BX28+BZ28</f>
        <v>0</v>
      </c>
      <c r="BM28" s="149">
        <f>BO28+BQ28+BW28+BY28+CA28</f>
        <v>0</v>
      </c>
      <c r="BN28" s="149">
        <f>SUM(BN30:BN35)</f>
        <v>0</v>
      </c>
      <c r="BO28" s="149">
        <f>SUM(BO30:BO35)</f>
        <v>0</v>
      </c>
      <c r="BP28" s="149">
        <f t="shared" si="28"/>
        <v>0</v>
      </c>
      <c r="BQ28" s="149">
        <f t="shared" si="29"/>
        <v>0</v>
      </c>
      <c r="BR28" s="149">
        <f aca="true" t="shared" si="40" ref="BR28:CA28">SUM(BR30:BR35)</f>
        <v>0</v>
      </c>
      <c r="BS28" s="149">
        <f t="shared" si="40"/>
        <v>0</v>
      </c>
      <c r="BT28" s="149">
        <f t="shared" si="40"/>
        <v>0</v>
      </c>
      <c r="BU28" s="149">
        <f t="shared" si="40"/>
        <v>0</v>
      </c>
      <c r="BV28" s="149">
        <f t="shared" si="40"/>
        <v>0</v>
      </c>
      <c r="BW28" s="149">
        <f t="shared" si="40"/>
        <v>0</v>
      </c>
      <c r="BX28" s="149">
        <f t="shared" si="40"/>
        <v>0</v>
      </c>
      <c r="BY28" s="149">
        <f t="shared" si="40"/>
        <v>0</v>
      </c>
      <c r="BZ28" s="149">
        <f t="shared" si="40"/>
        <v>0</v>
      </c>
      <c r="CA28" s="149">
        <f t="shared" si="40"/>
        <v>0</v>
      </c>
      <c r="CB28" s="149">
        <f>CD28+CF28+CH28</f>
        <v>21</v>
      </c>
      <c r="CC28" s="149">
        <f>CE28+CG28+CI28</f>
        <v>76</v>
      </c>
      <c r="CD28" s="149">
        <f aca="true" t="shared" si="41" ref="CD28:CI28">SUM(CD30:CD35)</f>
        <v>17</v>
      </c>
      <c r="CE28" s="149">
        <f t="shared" si="41"/>
        <v>73</v>
      </c>
      <c r="CF28" s="149">
        <f t="shared" si="41"/>
        <v>0</v>
      </c>
      <c r="CG28" s="149">
        <f t="shared" si="41"/>
        <v>0</v>
      </c>
      <c r="CH28" s="149">
        <f t="shared" si="41"/>
        <v>4</v>
      </c>
      <c r="CI28" s="149">
        <f t="shared" si="41"/>
        <v>3</v>
      </c>
      <c r="CJ28" s="149">
        <f>CL28+DB28+DD28+DF28</f>
        <v>34</v>
      </c>
      <c r="CK28" s="149">
        <f>CM28+DC28+DE28+DG28</f>
        <v>10</v>
      </c>
      <c r="CL28" s="149">
        <f>CN28+CP28+CR28+CT28+CV28+CX28+CZ28</f>
        <v>17</v>
      </c>
      <c r="CM28" s="149">
        <f>CO28+CQ28+CS28+CU28+CW28+CY28+DA28</f>
        <v>6</v>
      </c>
      <c r="CN28" s="149">
        <f aca="true" t="shared" si="42" ref="CN28:DG28">SUM(CN30:CN35)</f>
        <v>2</v>
      </c>
      <c r="CO28" s="149">
        <f t="shared" si="42"/>
        <v>2</v>
      </c>
      <c r="CP28" s="149">
        <f t="shared" si="42"/>
        <v>5</v>
      </c>
      <c r="CQ28" s="149">
        <f t="shared" si="42"/>
        <v>0</v>
      </c>
      <c r="CR28" s="149">
        <f t="shared" si="42"/>
        <v>0</v>
      </c>
      <c r="CS28" s="149">
        <f t="shared" si="42"/>
        <v>0</v>
      </c>
      <c r="CT28" s="149">
        <f t="shared" si="42"/>
        <v>4</v>
      </c>
      <c r="CU28" s="149">
        <f t="shared" si="42"/>
        <v>2</v>
      </c>
      <c r="CV28" s="149">
        <f t="shared" si="42"/>
        <v>2</v>
      </c>
      <c r="CW28" s="149">
        <f t="shared" si="42"/>
        <v>0</v>
      </c>
      <c r="CX28" s="149">
        <f t="shared" si="42"/>
        <v>0</v>
      </c>
      <c r="CY28" s="149">
        <f t="shared" si="42"/>
        <v>0</v>
      </c>
      <c r="CZ28" s="149">
        <f t="shared" si="42"/>
        <v>4</v>
      </c>
      <c r="DA28" s="149">
        <f t="shared" si="42"/>
        <v>2</v>
      </c>
      <c r="DB28" s="149">
        <f t="shared" si="42"/>
        <v>5</v>
      </c>
      <c r="DC28" s="149">
        <f t="shared" si="42"/>
        <v>1</v>
      </c>
      <c r="DD28" s="149">
        <f t="shared" si="42"/>
        <v>0</v>
      </c>
      <c r="DE28" s="149">
        <f t="shared" si="42"/>
        <v>0</v>
      </c>
      <c r="DF28" s="149">
        <f t="shared" si="42"/>
        <v>12</v>
      </c>
      <c r="DG28" s="149">
        <f t="shared" si="42"/>
        <v>3</v>
      </c>
      <c r="DH28" s="81" t="s">
        <v>325</v>
      </c>
    </row>
    <row r="29" spans="1:112" s="7" customFormat="1" ht="17.25" customHeight="1">
      <c r="A29" s="91"/>
      <c r="B29" s="176" t="s">
        <v>335</v>
      </c>
      <c r="C29" s="176"/>
      <c r="D29" s="150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50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81"/>
    </row>
    <row r="30" spans="1:112" s="7" customFormat="1" ht="17.25" customHeight="1">
      <c r="A30" s="92" t="s">
        <v>321</v>
      </c>
      <c r="B30" s="149">
        <f aca="true" t="shared" si="43" ref="B30:C35">D30+F30+H30+J30+L30+N30</f>
        <v>50</v>
      </c>
      <c r="C30" s="149">
        <f t="shared" si="43"/>
        <v>36</v>
      </c>
      <c r="D30" s="149">
        <v>0</v>
      </c>
      <c r="E30" s="149">
        <v>0</v>
      </c>
      <c r="F30" s="149">
        <v>30</v>
      </c>
      <c r="G30" s="149">
        <v>30</v>
      </c>
      <c r="H30" s="149">
        <v>0</v>
      </c>
      <c r="I30" s="149">
        <v>0</v>
      </c>
      <c r="J30" s="149">
        <v>5</v>
      </c>
      <c r="K30" s="149">
        <v>0</v>
      </c>
      <c r="L30" s="149">
        <v>0</v>
      </c>
      <c r="M30" s="149">
        <v>0</v>
      </c>
      <c r="N30" s="149">
        <v>15</v>
      </c>
      <c r="O30" s="149">
        <v>6</v>
      </c>
      <c r="P30" s="149">
        <f aca="true" t="shared" si="44" ref="P30:Q35">R30+T30+V30+AB30</f>
        <v>4</v>
      </c>
      <c r="Q30" s="149">
        <f t="shared" si="44"/>
        <v>9</v>
      </c>
      <c r="R30" s="149">
        <v>0</v>
      </c>
      <c r="S30" s="149">
        <v>0</v>
      </c>
      <c r="T30" s="149">
        <v>0</v>
      </c>
      <c r="U30" s="149">
        <v>3</v>
      </c>
      <c r="V30" s="149">
        <f aca="true" t="shared" si="45" ref="V30:W35">X30+Z30</f>
        <v>0</v>
      </c>
      <c r="W30" s="149">
        <f t="shared" si="45"/>
        <v>2</v>
      </c>
      <c r="X30" s="149">
        <v>0</v>
      </c>
      <c r="Y30" s="149">
        <v>1</v>
      </c>
      <c r="Z30" s="149">
        <v>0</v>
      </c>
      <c r="AA30" s="149">
        <v>1</v>
      </c>
      <c r="AB30" s="149">
        <v>4</v>
      </c>
      <c r="AC30" s="149">
        <v>4</v>
      </c>
      <c r="AD30" s="149">
        <v>0</v>
      </c>
      <c r="AE30" s="149">
        <v>1</v>
      </c>
      <c r="AF30" s="149">
        <v>1</v>
      </c>
      <c r="AG30" s="149">
        <v>1</v>
      </c>
      <c r="AH30" s="149">
        <f aca="true" t="shared" si="46" ref="AH30:AI35">AJ30+AL30+AT30</f>
        <v>12</v>
      </c>
      <c r="AI30" s="149">
        <f t="shared" si="46"/>
        <v>12</v>
      </c>
      <c r="AJ30" s="149">
        <v>1</v>
      </c>
      <c r="AK30" s="149">
        <v>3</v>
      </c>
      <c r="AL30" s="149">
        <f aca="true" t="shared" si="47" ref="AL30:AM35">AN30+AP30+AR30</f>
        <v>9</v>
      </c>
      <c r="AM30" s="149">
        <f t="shared" si="47"/>
        <v>6</v>
      </c>
      <c r="AN30" s="149">
        <v>0</v>
      </c>
      <c r="AO30" s="149">
        <v>0</v>
      </c>
      <c r="AP30" s="149">
        <v>7</v>
      </c>
      <c r="AQ30" s="149">
        <v>5</v>
      </c>
      <c r="AR30" s="149">
        <v>2</v>
      </c>
      <c r="AS30" s="149">
        <v>1</v>
      </c>
      <c r="AT30" s="149">
        <v>2</v>
      </c>
      <c r="AU30" s="149">
        <v>3</v>
      </c>
      <c r="AV30" s="149">
        <v>0</v>
      </c>
      <c r="AW30" s="149">
        <v>0</v>
      </c>
      <c r="AX30" s="149">
        <f aca="true" t="shared" si="48" ref="AX30:AY35">AZ30+BB30+BD30+BF30+BH30+BJ30</f>
        <v>0</v>
      </c>
      <c r="AY30" s="149">
        <f t="shared" si="48"/>
        <v>0</v>
      </c>
      <c r="AZ30" s="149">
        <v>0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49">
        <v>0</v>
      </c>
      <c r="BJ30" s="149">
        <v>0</v>
      </c>
      <c r="BK30" s="149">
        <v>0</v>
      </c>
      <c r="BL30" s="149">
        <f aca="true" t="shared" si="49" ref="BL30:BM35">BN30+BP30+BV30+BX30+BZ30</f>
        <v>0</v>
      </c>
      <c r="BM30" s="149">
        <f t="shared" si="49"/>
        <v>0</v>
      </c>
      <c r="BN30" s="149">
        <v>0</v>
      </c>
      <c r="BO30" s="149">
        <v>0</v>
      </c>
      <c r="BP30" s="149">
        <f t="shared" si="28"/>
        <v>0</v>
      </c>
      <c r="BQ30" s="149">
        <f t="shared" si="29"/>
        <v>0</v>
      </c>
      <c r="BR30" s="149">
        <v>0</v>
      </c>
      <c r="BS30" s="149">
        <v>0</v>
      </c>
      <c r="BT30" s="149">
        <v>0</v>
      </c>
      <c r="BU30" s="149">
        <v>0</v>
      </c>
      <c r="BV30" s="149">
        <v>0</v>
      </c>
      <c r="BW30" s="149">
        <v>0</v>
      </c>
      <c r="BX30" s="149">
        <v>0</v>
      </c>
      <c r="BY30" s="149">
        <v>0</v>
      </c>
      <c r="BZ30" s="149">
        <v>0</v>
      </c>
      <c r="CA30" s="149">
        <v>0</v>
      </c>
      <c r="CB30" s="149">
        <f aca="true" t="shared" si="50" ref="CB30:CC35">CD30+CF30+CH30</f>
        <v>11</v>
      </c>
      <c r="CC30" s="149">
        <f t="shared" si="50"/>
        <v>33</v>
      </c>
      <c r="CD30" s="149">
        <v>9</v>
      </c>
      <c r="CE30" s="149">
        <v>33</v>
      </c>
      <c r="CF30" s="149">
        <v>0</v>
      </c>
      <c r="CG30" s="149">
        <v>0</v>
      </c>
      <c r="CH30" s="149">
        <v>2</v>
      </c>
      <c r="CI30" s="149">
        <v>0</v>
      </c>
      <c r="CJ30" s="149">
        <f aca="true" t="shared" si="51" ref="CJ30:CK35">CL30+DB30+DD30+DF30</f>
        <v>12</v>
      </c>
      <c r="CK30" s="149">
        <f t="shared" si="51"/>
        <v>2</v>
      </c>
      <c r="CL30" s="149">
        <f aca="true" t="shared" si="52" ref="CL30:CM35">CN30+CP30+CR30+CT30+CV30+CX30+CZ30</f>
        <v>6</v>
      </c>
      <c r="CM30" s="149">
        <f t="shared" si="52"/>
        <v>1</v>
      </c>
      <c r="CN30" s="149">
        <v>1</v>
      </c>
      <c r="CO30" s="149">
        <v>1</v>
      </c>
      <c r="CP30" s="149">
        <v>1</v>
      </c>
      <c r="CQ30" s="149">
        <v>0</v>
      </c>
      <c r="CR30" s="149">
        <v>0</v>
      </c>
      <c r="CS30" s="149">
        <v>0</v>
      </c>
      <c r="CT30" s="149">
        <v>1</v>
      </c>
      <c r="CU30" s="149">
        <v>0</v>
      </c>
      <c r="CV30" s="149">
        <v>1</v>
      </c>
      <c r="CW30" s="149">
        <v>0</v>
      </c>
      <c r="CX30" s="149">
        <v>0</v>
      </c>
      <c r="CY30" s="149">
        <v>0</v>
      </c>
      <c r="CZ30" s="149">
        <v>2</v>
      </c>
      <c r="DA30" s="149">
        <v>0</v>
      </c>
      <c r="DB30" s="149">
        <v>3</v>
      </c>
      <c r="DC30" s="149">
        <v>0</v>
      </c>
      <c r="DD30" s="149">
        <v>0</v>
      </c>
      <c r="DE30" s="149">
        <v>0</v>
      </c>
      <c r="DF30" s="149">
        <v>3</v>
      </c>
      <c r="DG30" s="149">
        <v>1</v>
      </c>
      <c r="DH30" s="81" t="s">
        <v>321</v>
      </c>
    </row>
    <row r="31" spans="1:112" s="7" customFormat="1" ht="17.25" customHeight="1">
      <c r="A31" s="92" t="s">
        <v>13</v>
      </c>
      <c r="B31" s="149">
        <f t="shared" si="43"/>
        <v>3</v>
      </c>
      <c r="C31" s="149">
        <f t="shared" si="43"/>
        <v>3</v>
      </c>
      <c r="D31" s="149">
        <v>0</v>
      </c>
      <c r="E31" s="149">
        <v>0</v>
      </c>
      <c r="F31" s="149">
        <v>2</v>
      </c>
      <c r="G31" s="149">
        <v>3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1</v>
      </c>
      <c r="O31" s="149">
        <v>0</v>
      </c>
      <c r="P31" s="149">
        <f t="shared" si="44"/>
        <v>1</v>
      </c>
      <c r="Q31" s="149">
        <f t="shared" si="44"/>
        <v>1</v>
      </c>
      <c r="R31" s="149">
        <v>0</v>
      </c>
      <c r="S31" s="149">
        <v>0</v>
      </c>
      <c r="T31" s="149">
        <v>0</v>
      </c>
      <c r="U31" s="149">
        <v>0</v>
      </c>
      <c r="V31" s="149">
        <f t="shared" si="45"/>
        <v>0</v>
      </c>
      <c r="W31" s="149">
        <f t="shared" si="45"/>
        <v>1</v>
      </c>
      <c r="X31" s="149">
        <v>0</v>
      </c>
      <c r="Y31" s="149">
        <v>1</v>
      </c>
      <c r="Z31" s="149">
        <v>0</v>
      </c>
      <c r="AA31" s="149">
        <v>0</v>
      </c>
      <c r="AB31" s="149">
        <v>1</v>
      </c>
      <c r="AC31" s="149">
        <v>0</v>
      </c>
      <c r="AD31" s="149">
        <v>1</v>
      </c>
      <c r="AE31" s="149">
        <v>0</v>
      </c>
      <c r="AF31" s="149">
        <v>1</v>
      </c>
      <c r="AG31" s="149">
        <v>0</v>
      </c>
      <c r="AH31" s="149">
        <f t="shared" si="46"/>
        <v>1</v>
      </c>
      <c r="AI31" s="149">
        <f t="shared" si="46"/>
        <v>2</v>
      </c>
      <c r="AJ31" s="149">
        <v>0</v>
      </c>
      <c r="AK31" s="149">
        <v>0</v>
      </c>
      <c r="AL31" s="149">
        <f t="shared" si="47"/>
        <v>1</v>
      </c>
      <c r="AM31" s="149">
        <f t="shared" si="47"/>
        <v>1</v>
      </c>
      <c r="AN31" s="149">
        <v>0</v>
      </c>
      <c r="AO31" s="149">
        <v>0</v>
      </c>
      <c r="AP31" s="149">
        <v>1</v>
      </c>
      <c r="AQ31" s="149">
        <v>1</v>
      </c>
      <c r="AR31" s="149">
        <v>0</v>
      </c>
      <c r="AS31" s="149">
        <v>0</v>
      </c>
      <c r="AT31" s="149">
        <v>0</v>
      </c>
      <c r="AU31" s="149">
        <v>1</v>
      </c>
      <c r="AV31" s="149">
        <v>0</v>
      </c>
      <c r="AW31" s="149">
        <v>0</v>
      </c>
      <c r="AX31" s="149">
        <f t="shared" si="48"/>
        <v>0</v>
      </c>
      <c r="AY31" s="149">
        <f t="shared" si="48"/>
        <v>0</v>
      </c>
      <c r="AZ31" s="149">
        <v>0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49">
        <v>0</v>
      </c>
      <c r="BJ31" s="149">
        <v>0</v>
      </c>
      <c r="BK31" s="149">
        <v>0</v>
      </c>
      <c r="BL31" s="149">
        <f t="shared" si="49"/>
        <v>0</v>
      </c>
      <c r="BM31" s="149">
        <f t="shared" si="49"/>
        <v>0</v>
      </c>
      <c r="BN31" s="149">
        <v>0</v>
      </c>
      <c r="BO31" s="149">
        <v>0</v>
      </c>
      <c r="BP31" s="149">
        <f t="shared" si="28"/>
        <v>0</v>
      </c>
      <c r="BQ31" s="149">
        <f t="shared" si="29"/>
        <v>0</v>
      </c>
      <c r="BR31" s="149">
        <v>0</v>
      </c>
      <c r="BS31" s="149">
        <v>0</v>
      </c>
      <c r="BT31" s="149">
        <v>0</v>
      </c>
      <c r="BU31" s="149">
        <v>0</v>
      </c>
      <c r="BV31" s="149">
        <v>0</v>
      </c>
      <c r="BW31" s="149">
        <v>0</v>
      </c>
      <c r="BX31" s="149">
        <v>0</v>
      </c>
      <c r="BY31" s="149">
        <v>0</v>
      </c>
      <c r="BZ31" s="149">
        <v>0</v>
      </c>
      <c r="CA31" s="149">
        <v>0</v>
      </c>
      <c r="CB31" s="149">
        <f t="shared" si="50"/>
        <v>3</v>
      </c>
      <c r="CC31" s="149">
        <f t="shared" si="50"/>
        <v>7</v>
      </c>
      <c r="CD31" s="149">
        <v>2</v>
      </c>
      <c r="CE31" s="149">
        <v>7</v>
      </c>
      <c r="CF31" s="149">
        <v>0</v>
      </c>
      <c r="CG31" s="149">
        <v>0</v>
      </c>
      <c r="CH31" s="149">
        <v>1</v>
      </c>
      <c r="CI31" s="149">
        <v>0</v>
      </c>
      <c r="CJ31" s="149">
        <f t="shared" si="51"/>
        <v>4</v>
      </c>
      <c r="CK31" s="149">
        <f t="shared" si="51"/>
        <v>1</v>
      </c>
      <c r="CL31" s="149">
        <f t="shared" si="52"/>
        <v>4</v>
      </c>
      <c r="CM31" s="149">
        <f t="shared" si="52"/>
        <v>0</v>
      </c>
      <c r="CN31" s="149">
        <v>1</v>
      </c>
      <c r="CO31" s="149">
        <v>0</v>
      </c>
      <c r="CP31" s="149">
        <v>2</v>
      </c>
      <c r="CQ31" s="149">
        <v>0</v>
      </c>
      <c r="CR31" s="149">
        <v>0</v>
      </c>
      <c r="CS31" s="149">
        <v>0</v>
      </c>
      <c r="CT31" s="149">
        <v>0</v>
      </c>
      <c r="CU31" s="149">
        <v>0</v>
      </c>
      <c r="CV31" s="149">
        <v>0</v>
      </c>
      <c r="CW31" s="149">
        <v>0</v>
      </c>
      <c r="CX31" s="149">
        <v>0</v>
      </c>
      <c r="CY31" s="149">
        <v>0</v>
      </c>
      <c r="CZ31" s="149">
        <v>1</v>
      </c>
      <c r="DA31" s="149">
        <v>0</v>
      </c>
      <c r="DB31" s="149">
        <v>0</v>
      </c>
      <c r="DC31" s="149">
        <v>1</v>
      </c>
      <c r="DD31" s="149">
        <v>0</v>
      </c>
      <c r="DE31" s="149">
        <v>0</v>
      </c>
      <c r="DF31" s="149">
        <v>0</v>
      </c>
      <c r="DG31" s="149">
        <v>0</v>
      </c>
      <c r="DH31" s="81" t="s">
        <v>13</v>
      </c>
    </row>
    <row r="32" spans="1:112" s="12" customFormat="1" ht="17.25" customHeight="1">
      <c r="A32" s="92" t="s">
        <v>14</v>
      </c>
      <c r="B32" s="149">
        <f t="shared" si="43"/>
        <v>4</v>
      </c>
      <c r="C32" s="149">
        <f t="shared" si="43"/>
        <v>3</v>
      </c>
      <c r="D32" s="149">
        <v>0</v>
      </c>
      <c r="E32" s="149">
        <v>0</v>
      </c>
      <c r="F32" s="149">
        <v>1</v>
      </c>
      <c r="G32" s="149">
        <v>1</v>
      </c>
      <c r="H32" s="149">
        <v>0</v>
      </c>
      <c r="I32" s="149">
        <v>0</v>
      </c>
      <c r="J32" s="149">
        <v>2</v>
      </c>
      <c r="K32" s="149">
        <v>0</v>
      </c>
      <c r="L32" s="149">
        <v>0</v>
      </c>
      <c r="M32" s="149">
        <v>0</v>
      </c>
      <c r="N32" s="149">
        <v>1</v>
      </c>
      <c r="O32" s="149">
        <v>2</v>
      </c>
      <c r="P32" s="149">
        <f t="shared" si="44"/>
        <v>3</v>
      </c>
      <c r="Q32" s="149">
        <f t="shared" si="44"/>
        <v>3</v>
      </c>
      <c r="R32" s="149">
        <v>0</v>
      </c>
      <c r="S32" s="149">
        <v>0</v>
      </c>
      <c r="T32" s="149">
        <v>0</v>
      </c>
      <c r="U32" s="149">
        <v>2</v>
      </c>
      <c r="V32" s="149">
        <f t="shared" si="45"/>
        <v>0</v>
      </c>
      <c r="W32" s="149">
        <f t="shared" si="45"/>
        <v>0</v>
      </c>
      <c r="X32" s="149">
        <v>0</v>
      </c>
      <c r="Y32" s="149">
        <v>0</v>
      </c>
      <c r="Z32" s="149">
        <v>0</v>
      </c>
      <c r="AA32" s="149">
        <v>0</v>
      </c>
      <c r="AB32" s="149">
        <v>3</v>
      </c>
      <c r="AC32" s="149">
        <v>1</v>
      </c>
      <c r="AD32" s="149">
        <v>0</v>
      </c>
      <c r="AE32" s="149">
        <v>0</v>
      </c>
      <c r="AF32" s="149">
        <v>0</v>
      </c>
      <c r="AG32" s="149">
        <v>0</v>
      </c>
      <c r="AH32" s="149">
        <f t="shared" si="46"/>
        <v>1</v>
      </c>
      <c r="AI32" s="149">
        <f t="shared" si="46"/>
        <v>1</v>
      </c>
      <c r="AJ32" s="149">
        <v>0</v>
      </c>
      <c r="AK32" s="149">
        <v>0</v>
      </c>
      <c r="AL32" s="149">
        <f t="shared" si="47"/>
        <v>1</v>
      </c>
      <c r="AM32" s="149">
        <f t="shared" si="47"/>
        <v>1</v>
      </c>
      <c r="AN32" s="149">
        <v>0</v>
      </c>
      <c r="AO32" s="149">
        <v>0</v>
      </c>
      <c r="AP32" s="149">
        <v>1</v>
      </c>
      <c r="AQ32" s="149">
        <v>1</v>
      </c>
      <c r="AR32" s="149">
        <v>0</v>
      </c>
      <c r="AS32" s="149">
        <v>0</v>
      </c>
      <c r="AT32" s="149">
        <v>0</v>
      </c>
      <c r="AU32" s="149">
        <v>0</v>
      </c>
      <c r="AV32" s="149">
        <v>0</v>
      </c>
      <c r="AW32" s="149">
        <v>0</v>
      </c>
      <c r="AX32" s="149">
        <f t="shared" si="48"/>
        <v>0</v>
      </c>
      <c r="AY32" s="149">
        <f t="shared" si="48"/>
        <v>0</v>
      </c>
      <c r="AZ32" s="149">
        <v>0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49">
        <v>0</v>
      </c>
      <c r="BJ32" s="149">
        <v>0</v>
      </c>
      <c r="BK32" s="149">
        <v>0</v>
      </c>
      <c r="BL32" s="149">
        <f t="shared" si="49"/>
        <v>0</v>
      </c>
      <c r="BM32" s="149">
        <f t="shared" si="49"/>
        <v>0</v>
      </c>
      <c r="BN32" s="149">
        <v>0</v>
      </c>
      <c r="BO32" s="149">
        <v>0</v>
      </c>
      <c r="BP32" s="149">
        <f t="shared" si="28"/>
        <v>0</v>
      </c>
      <c r="BQ32" s="149">
        <f t="shared" si="29"/>
        <v>0</v>
      </c>
      <c r="BR32" s="149">
        <v>0</v>
      </c>
      <c r="BS32" s="149">
        <v>0</v>
      </c>
      <c r="BT32" s="149">
        <v>0</v>
      </c>
      <c r="BU32" s="149">
        <v>0</v>
      </c>
      <c r="BV32" s="149">
        <v>0</v>
      </c>
      <c r="BW32" s="149">
        <v>0</v>
      </c>
      <c r="BX32" s="149">
        <v>0</v>
      </c>
      <c r="BY32" s="149">
        <v>0</v>
      </c>
      <c r="BZ32" s="149">
        <v>0</v>
      </c>
      <c r="CA32" s="149">
        <v>0</v>
      </c>
      <c r="CB32" s="149">
        <f t="shared" si="50"/>
        <v>0</v>
      </c>
      <c r="CC32" s="149">
        <f t="shared" si="50"/>
        <v>9</v>
      </c>
      <c r="CD32" s="149">
        <v>0</v>
      </c>
      <c r="CE32" s="149">
        <v>8</v>
      </c>
      <c r="CF32" s="149">
        <v>0</v>
      </c>
      <c r="CG32" s="149">
        <v>0</v>
      </c>
      <c r="CH32" s="149">
        <v>0</v>
      </c>
      <c r="CI32" s="149">
        <v>1</v>
      </c>
      <c r="CJ32" s="149">
        <f t="shared" si="51"/>
        <v>3</v>
      </c>
      <c r="CK32" s="149">
        <f t="shared" si="51"/>
        <v>1</v>
      </c>
      <c r="CL32" s="149">
        <f t="shared" si="52"/>
        <v>1</v>
      </c>
      <c r="CM32" s="149">
        <f t="shared" si="52"/>
        <v>1</v>
      </c>
      <c r="CN32" s="149">
        <v>0</v>
      </c>
      <c r="CO32" s="149">
        <v>0</v>
      </c>
      <c r="CP32" s="149"/>
      <c r="CQ32" s="149">
        <v>0</v>
      </c>
      <c r="CR32" s="149">
        <v>0</v>
      </c>
      <c r="CS32" s="149">
        <v>0</v>
      </c>
      <c r="CT32" s="149">
        <v>1</v>
      </c>
      <c r="CU32" s="149">
        <v>1</v>
      </c>
      <c r="CV32" s="149">
        <v>0</v>
      </c>
      <c r="CW32" s="149">
        <v>0</v>
      </c>
      <c r="CX32" s="149">
        <v>0</v>
      </c>
      <c r="CY32" s="149">
        <v>0</v>
      </c>
      <c r="CZ32" s="149">
        <v>0</v>
      </c>
      <c r="DA32" s="149">
        <v>0</v>
      </c>
      <c r="DB32" s="149">
        <v>0</v>
      </c>
      <c r="DC32" s="149">
        <v>0</v>
      </c>
      <c r="DD32" s="149">
        <v>0</v>
      </c>
      <c r="DE32" s="149">
        <v>0</v>
      </c>
      <c r="DF32" s="149">
        <v>2</v>
      </c>
      <c r="DG32" s="149">
        <v>0</v>
      </c>
      <c r="DH32" s="81" t="s">
        <v>14</v>
      </c>
    </row>
    <row r="33" spans="1:112" s="12" customFormat="1" ht="17.25" customHeight="1">
      <c r="A33" s="92" t="s">
        <v>15</v>
      </c>
      <c r="B33" s="149">
        <f t="shared" si="43"/>
        <v>21</v>
      </c>
      <c r="C33" s="149">
        <f t="shared" si="43"/>
        <v>13</v>
      </c>
      <c r="D33" s="149">
        <v>0</v>
      </c>
      <c r="E33" s="149">
        <v>0</v>
      </c>
      <c r="F33" s="149">
        <v>8</v>
      </c>
      <c r="G33" s="149">
        <v>9</v>
      </c>
      <c r="H33" s="149">
        <v>0</v>
      </c>
      <c r="I33" s="149">
        <v>0</v>
      </c>
      <c r="J33" s="149">
        <v>4</v>
      </c>
      <c r="K33" s="149">
        <v>0</v>
      </c>
      <c r="L33" s="149">
        <v>0</v>
      </c>
      <c r="M33" s="149">
        <v>0</v>
      </c>
      <c r="N33" s="149">
        <v>9</v>
      </c>
      <c r="O33" s="149">
        <v>4</v>
      </c>
      <c r="P33" s="149">
        <f t="shared" si="44"/>
        <v>3</v>
      </c>
      <c r="Q33" s="149">
        <f t="shared" si="44"/>
        <v>9</v>
      </c>
      <c r="R33" s="149">
        <v>0</v>
      </c>
      <c r="S33" s="149">
        <v>0</v>
      </c>
      <c r="T33" s="149">
        <v>0</v>
      </c>
      <c r="U33" s="149">
        <v>2</v>
      </c>
      <c r="V33" s="149">
        <f t="shared" si="45"/>
        <v>0</v>
      </c>
      <c r="W33" s="149">
        <f t="shared" si="45"/>
        <v>0</v>
      </c>
      <c r="X33" s="149">
        <v>0</v>
      </c>
      <c r="Y33" s="149">
        <v>0</v>
      </c>
      <c r="Z33" s="149">
        <v>0</v>
      </c>
      <c r="AA33" s="149">
        <v>0</v>
      </c>
      <c r="AB33" s="149">
        <v>3</v>
      </c>
      <c r="AC33" s="149">
        <v>7</v>
      </c>
      <c r="AD33" s="149">
        <v>0</v>
      </c>
      <c r="AE33" s="149">
        <v>0</v>
      </c>
      <c r="AF33" s="149">
        <v>0</v>
      </c>
      <c r="AG33" s="149">
        <v>0</v>
      </c>
      <c r="AH33" s="149">
        <f t="shared" si="46"/>
        <v>2</v>
      </c>
      <c r="AI33" s="149">
        <f t="shared" si="46"/>
        <v>3</v>
      </c>
      <c r="AJ33" s="149">
        <v>0</v>
      </c>
      <c r="AK33" s="149">
        <v>0</v>
      </c>
      <c r="AL33" s="149">
        <f t="shared" si="47"/>
        <v>1</v>
      </c>
      <c r="AM33" s="149">
        <f t="shared" si="47"/>
        <v>3</v>
      </c>
      <c r="AN33" s="149">
        <v>0</v>
      </c>
      <c r="AO33" s="149">
        <v>0</v>
      </c>
      <c r="AP33" s="149">
        <v>0</v>
      </c>
      <c r="AQ33" s="149">
        <v>3</v>
      </c>
      <c r="AR33" s="149">
        <v>1</v>
      </c>
      <c r="AS33" s="149">
        <v>0</v>
      </c>
      <c r="AT33" s="149">
        <v>1</v>
      </c>
      <c r="AU33" s="149">
        <v>0</v>
      </c>
      <c r="AV33" s="149">
        <v>0</v>
      </c>
      <c r="AW33" s="149">
        <v>0</v>
      </c>
      <c r="AX33" s="149">
        <f t="shared" si="48"/>
        <v>0</v>
      </c>
      <c r="AY33" s="149">
        <f t="shared" si="48"/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49">
        <v>0</v>
      </c>
      <c r="BJ33" s="149">
        <v>0</v>
      </c>
      <c r="BK33" s="149">
        <v>0</v>
      </c>
      <c r="BL33" s="149">
        <f t="shared" si="49"/>
        <v>0</v>
      </c>
      <c r="BM33" s="149">
        <f t="shared" si="49"/>
        <v>0</v>
      </c>
      <c r="BN33" s="149">
        <v>0</v>
      </c>
      <c r="BO33" s="149">
        <v>0</v>
      </c>
      <c r="BP33" s="149">
        <f t="shared" si="28"/>
        <v>0</v>
      </c>
      <c r="BQ33" s="149">
        <f t="shared" si="29"/>
        <v>0</v>
      </c>
      <c r="BR33" s="149">
        <v>0</v>
      </c>
      <c r="BS33" s="149">
        <v>0</v>
      </c>
      <c r="BT33" s="149">
        <v>0</v>
      </c>
      <c r="BU33" s="149">
        <v>0</v>
      </c>
      <c r="BV33" s="149">
        <v>0</v>
      </c>
      <c r="BW33" s="149">
        <v>0</v>
      </c>
      <c r="BX33" s="149">
        <v>0</v>
      </c>
      <c r="BY33" s="149">
        <v>0</v>
      </c>
      <c r="BZ33" s="149">
        <v>0</v>
      </c>
      <c r="CA33" s="149">
        <v>0</v>
      </c>
      <c r="CB33" s="149">
        <f t="shared" si="50"/>
        <v>5</v>
      </c>
      <c r="CC33" s="149">
        <f t="shared" si="50"/>
        <v>13</v>
      </c>
      <c r="CD33" s="149">
        <v>5</v>
      </c>
      <c r="CE33" s="149">
        <v>13</v>
      </c>
      <c r="CF33" s="149">
        <v>0</v>
      </c>
      <c r="CG33" s="149">
        <v>0</v>
      </c>
      <c r="CH33" s="149">
        <v>0</v>
      </c>
      <c r="CI33" s="149">
        <v>0</v>
      </c>
      <c r="CJ33" s="149">
        <f t="shared" si="51"/>
        <v>8</v>
      </c>
      <c r="CK33" s="149">
        <f t="shared" si="51"/>
        <v>1</v>
      </c>
      <c r="CL33" s="149">
        <f t="shared" si="52"/>
        <v>3</v>
      </c>
      <c r="CM33" s="149">
        <f t="shared" si="52"/>
        <v>1</v>
      </c>
      <c r="CN33" s="149">
        <v>0</v>
      </c>
      <c r="CO33" s="149">
        <v>1</v>
      </c>
      <c r="CP33" s="149">
        <v>2</v>
      </c>
      <c r="CQ33" s="149">
        <v>0</v>
      </c>
      <c r="CR33" s="149">
        <v>0</v>
      </c>
      <c r="CS33" s="149">
        <v>0</v>
      </c>
      <c r="CT33" s="149">
        <v>0</v>
      </c>
      <c r="CU33" s="149">
        <v>0</v>
      </c>
      <c r="CV33" s="149">
        <v>1</v>
      </c>
      <c r="CW33" s="149">
        <v>0</v>
      </c>
      <c r="CX33" s="149">
        <v>0</v>
      </c>
      <c r="CY33" s="149">
        <v>0</v>
      </c>
      <c r="CZ33" s="149">
        <v>0</v>
      </c>
      <c r="DA33" s="149">
        <v>0</v>
      </c>
      <c r="DB33" s="149">
        <v>1</v>
      </c>
      <c r="DC33" s="149">
        <v>0</v>
      </c>
      <c r="DD33" s="149">
        <v>0</v>
      </c>
      <c r="DE33" s="149">
        <v>0</v>
      </c>
      <c r="DF33" s="149">
        <v>4</v>
      </c>
      <c r="DG33" s="149">
        <v>0</v>
      </c>
      <c r="DH33" s="81" t="s">
        <v>15</v>
      </c>
    </row>
    <row r="34" spans="1:112" s="12" customFormat="1" ht="17.25" customHeight="1">
      <c r="A34" s="100" t="s">
        <v>16</v>
      </c>
      <c r="B34" s="149">
        <f t="shared" si="43"/>
        <v>24</v>
      </c>
      <c r="C34" s="149">
        <f t="shared" si="43"/>
        <v>12</v>
      </c>
      <c r="D34" s="149">
        <v>0</v>
      </c>
      <c r="E34" s="149">
        <v>0</v>
      </c>
      <c r="F34" s="149">
        <v>11</v>
      </c>
      <c r="G34" s="149">
        <v>6</v>
      </c>
      <c r="H34" s="149">
        <v>0</v>
      </c>
      <c r="I34" s="149">
        <v>0</v>
      </c>
      <c r="J34" s="149">
        <v>6</v>
      </c>
      <c r="K34" s="149">
        <v>2</v>
      </c>
      <c r="L34" s="149">
        <v>0</v>
      </c>
      <c r="M34" s="149">
        <v>0</v>
      </c>
      <c r="N34" s="149">
        <v>7</v>
      </c>
      <c r="O34" s="149">
        <v>4</v>
      </c>
      <c r="P34" s="149">
        <f t="shared" si="44"/>
        <v>2</v>
      </c>
      <c r="Q34" s="149">
        <f t="shared" si="44"/>
        <v>3</v>
      </c>
      <c r="R34" s="149">
        <v>0</v>
      </c>
      <c r="S34" s="149">
        <v>0</v>
      </c>
      <c r="T34" s="149">
        <v>0</v>
      </c>
      <c r="U34" s="149">
        <v>0</v>
      </c>
      <c r="V34" s="149">
        <f t="shared" si="45"/>
        <v>1</v>
      </c>
      <c r="W34" s="149">
        <f t="shared" si="45"/>
        <v>1</v>
      </c>
      <c r="X34" s="149">
        <v>1</v>
      </c>
      <c r="Y34" s="149">
        <v>1</v>
      </c>
      <c r="Z34" s="149">
        <v>0</v>
      </c>
      <c r="AA34" s="149">
        <v>0</v>
      </c>
      <c r="AB34" s="149">
        <v>1</v>
      </c>
      <c r="AC34" s="149">
        <v>2</v>
      </c>
      <c r="AD34" s="149">
        <v>0</v>
      </c>
      <c r="AE34" s="149">
        <v>0</v>
      </c>
      <c r="AF34" s="149">
        <v>0</v>
      </c>
      <c r="AG34" s="149">
        <v>1</v>
      </c>
      <c r="AH34" s="149">
        <f t="shared" si="46"/>
        <v>3</v>
      </c>
      <c r="AI34" s="149">
        <f t="shared" si="46"/>
        <v>1</v>
      </c>
      <c r="AJ34" s="149">
        <v>0</v>
      </c>
      <c r="AK34" s="149">
        <v>1</v>
      </c>
      <c r="AL34" s="149">
        <f t="shared" si="47"/>
        <v>3</v>
      </c>
      <c r="AM34" s="149">
        <f t="shared" si="47"/>
        <v>0</v>
      </c>
      <c r="AN34" s="149">
        <v>1</v>
      </c>
      <c r="AO34" s="149">
        <v>0</v>
      </c>
      <c r="AP34" s="149">
        <v>2</v>
      </c>
      <c r="AQ34" s="149">
        <v>0</v>
      </c>
      <c r="AR34" s="149">
        <v>0</v>
      </c>
      <c r="AS34" s="149">
        <v>0</v>
      </c>
      <c r="AT34" s="149">
        <v>0</v>
      </c>
      <c r="AU34" s="149">
        <v>0</v>
      </c>
      <c r="AV34" s="149">
        <v>0</v>
      </c>
      <c r="AW34" s="149">
        <v>0</v>
      </c>
      <c r="AX34" s="149">
        <f t="shared" si="48"/>
        <v>0</v>
      </c>
      <c r="AY34" s="149">
        <f t="shared" si="48"/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49">
        <v>0</v>
      </c>
      <c r="BJ34" s="149">
        <v>0</v>
      </c>
      <c r="BK34" s="149">
        <v>0</v>
      </c>
      <c r="BL34" s="149">
        <f t="shared" si="49"/>
        <v>0</v>
      </c>
      <c r="BM34" s="149">
        <f t="shared" si="49"/>
        <v>0</v>
      </c>
      <c r="BN34" s="149">
        <v>0</v>
      </c>
      <c r="BO34" s="149">
        <v>0</v>
      </c>
      <c r="BP34" s="149">
        <f t="shared" si="28"/>
        <v>0</v>
      </c>
      <c r="BQ34" s="149">
        <f t="shared" si="29"/>
        <v>0</v>
      </c>
      <c r="BR34" s="149">
        <v>0</v>
      </c>
      <c r="BS34" s="149">
        <v>0</v>
      </c>
      <c r="BT34" s="149">
        <v>0</v>
      </c>
      <c r="BU34" s="149">
        <v>0</v>
      </c>
      <c r="BV34" s="149">
        <v>0</v>
      </c>
      <c r="BW34" s="149">
        <v>0</v>
      </c>
      <c r="BX34" s="149">
        <v>0</v>
      </c>
      <c r="BY34" s="149">
        <v>0</v>
      </c>
      <c r="BZ34" s="149">
        <v>0</v>
      </c>
      <c r="CA34" s="149">
        <v>0</v>
      </c>
      <c r="CB34" s="149">
        <f t="shared" si="50"/>
        <v>1</v>
      </c>
      <c r="CC34" s="149">
        <f t="shared" si="50"/>
        <v>13</v>
      </c>
      <c r="CD34" s="149">
        <v>1</v>
      </c>
      <c r="CE34" s="149">
        <v>11</v>
      </c>
      <c r="CF34" s="149">
        <v>0</v>
      </c>
      <c r="CG34" s="149">
        <v>0</v>
      </c>
      <c r="CH34" s="149">
        <v>0</v>
      </c>
      <c r="CI34" s="149">
        <v>2</v>
      </c>
      <c r="CJ34" s="149">
        <f t="shared" si="51"/>
        <v>4</v>
      </c>
      <c r="CK34" s="149">
        <f t="shared" si="51"/>
        <v>4</v>
      </c>
      <c r="CL34" s="149">
        <f t="shared" si="52"/>
        <v>2</v>
      </c>
      <c r="CM34" s="149">
        <f t="shared" si="52"/>
        <v>3</v>
      </c>
      <c r="CN34" s="149">
        <v>0</v>
      </c>
      <c r="CO34" s="149">
        <v>0</v>
      </c>
      <c r="CP34" s="149">
        <v>0</v>
      </c>
      <c r="CQ34" s="149">
        <v>0</v>
      </c>
      <c r="CR34" s="149">
        <v>0</v>
      </c>
      <c r="CS34" s="149">
        <v>0</v>
      </c>
      <c r="CT34" s="149">
        <v>1</v>
      </c>
      <c r="CU34" s="149">
        <v>1</v>
      </c>
      <c r="CV34" s="149">
        <v>0</v>
      </c>
      <c r="CW34" s="149">
        <v>0</v>
      </c>
      <c r="CX34" s="149">
        <v>0</v>
      </c>
      <c r="CY34" s="149">
        <v>0</v>
      </c>
      <c r="CZ34" s="149">
        <v>1</v>
      </c>
      <c r="DA34" s="149">
        <v>2</v>
      </c>
      <c r="DB34" s="149">
        <v>1</v>
      </c>
      <c r="DC34" s="149">
        <v>0</v>
      </c>
      <c r="DD34" s="149">
        <v>0</v>
      </c>
      <c r="DE34" s="149">
        <v>0</v>
      </c>
      <c r="DF34" s="149">
        <v>1</v>
      </c>
      <c r="DG34" s="149">
        <v>1</v>
      </c>
      <c r="DH34" s="84" t="s">
        <v>16</v>
      </c>
    </row>
    <row r="35" spans="1:112" s="12" customFormat="1" ht="17.25" customHeight="1">
      <c r="A35" s="92" t="s">
        <v>17</v>
      </c>
      <c r="B35" s="152">
        <f t="shared" si="43"/>
        <v>8</v>
      </c>
      <c r="C35" s="153">
        <f t="shared" si="43"/>
        <v>9</v>
      </c>
      <c r="D35" s="153">
        <v>0</v>
      </c>
      <c r="E35" s="153">
        <v>0</v>
      </c>
      <c r="F35" s="153">
        <v>3</v>
      </c>
      <c r="G35" s="153">
        <v>5</v>
      </c>
      <c r="H35" s="153">
        <v>0</v>
      </c>
      <c r="I35" s="153">
        <v>0</v>
      </c>
      <c r="J35" s="153">
        <v>1</v>
      </c>
      <c r="K35" s="153">
        <v>1</v>
      </c>
      <c r="L35" s="153">
        <v>0</v>
      </c>
      <c r="M35" s="153">
        <v>0</v>
      </c>
      <c r="N35" s="153">
        <v>4</v>
      </c>
      <c r="O35" s="153">
        <v>3</v>
      </c>
      <c r="P35" s="153">
        <f t="shared" si="44"/>
        <v>1</v>
      </c>
      <c r="Q35" s="153">
        <f t="shared" si="44"/>
        <v>1</v>
      </c>
      <c r="R35" s="153">
        <v>0</v>
      </c>
      <c r="S35" s="153">
        <v>0</v>
      </c>
      <c r="T35" s="153">
        <v>0</v>
      </c>
      <c r="U35" s="153">
        <v>1</v>
      </c>
      <c r="V35" s="153">
        <f t="shared" si="45"/>
        <v>0</v>
      </c>
      <c r="W35" s="153">
        <f t="shared" si="45"/>
        <v>0</v>
      </c>
      <c r="X35" s="153">
        <v>0</v>
      </c>
      <c r="Y35" s="153">
        <v>0</v>
      </c>
      <c r="Z35" s="153">
        <v>0</v>
      </c>
      <c r="AA35" s="153">
        <v>0</v>
      </c>
      <c r="AB35" s="153">
        <v>1</v>
      </c>
      <c r="AC35" s="153">
        <v>0</v>
      </c>
      <c r="AD35" s="153">
        <v>0</v>
      </c>
      <c r="AE35" s="153">
        <v>0</v>
      </c>
      <c r="AF35" s="153">
        <v>0</v>
      </c>
      <c r="AG35" s="153">
        <v>0</v>
      </c>
      <c r="AH35" s="153">
        <f t="shared" si="46"/>
        <v>0</v>
      </c>
      <c r="AI35" s="153">
        <f t="shared" si="46"/>
        <v>2</v>
      </c>
      <c r="AJ35" s="153">
        <v>0</v>
      </c>
      <c r="AK35" s="153">
        <v>1</v>
      </c>
      <c r="AL35" s="153">
        <f t="shared" si="47"/>
        <v>0</v>
      </c>
      <c r="AM35" s="153">
        <f t="shared" si="47"/>
        <v>1</v>
      </c>
      <c r="AN35" s="153">
        <v>0</v>
      </c>
      <c r="AO35" s="153">
        <v>0</v>
      </c>
      <c r="AP35" s="153">
        <v>0</v>
      </c>
      <c r="AQ35" s="153">
        <v>1</v>
      </c>
      <c r="AR35" s="153">
        <v>0</v>
      </c>
      <c r="AS35" s="153">
        <v>0</v>
      </c>
      <c r="AT35" s="153">
        <v>0</v>
      </c>
      <c r="AU35" s="153">
        <v>0</v>
      </c>
      <c r="AV35" s="153">
        <v>0</v>
      </c>
      <c r="AW35" s="153">
        <v>0</v>
      </c>
      <c r="AX35" s="153">
        <f t="shared" si="48"/>
        <v>0</v>
      </c>
      <c r="AY35" s="153">
        <f t="shared" si="48"/>
        <v>0</v>
      </c>
      <c r="AZ35" s="153">
        <v>0</v>
      </c>
      <c r="BA35" s="153">
        <v>0</v>
      </c>
      <c r="BB35" s="153">
        <v>0</v>
      </c>
      <c r="BC35" s="153">
        <v>0</v>
      </c>
      <c r="BD35" s="153">
        <v>0</v>
      </c>
      <c r="BE35" s="153">
        <v>0</v>
      </c>
      <c r="BF35" s="153">
        <v>0</v>
      </c>
      <c r="BG35" s="153">
        <v>0</v>
      </c>
      <c r="BH35" s="153">
        <v>0</v>
      </c>
      <c r="BI35" s="153">
        <v>0</v>
      </c>
      <c r="BJ35" s="153">
        <v>0</v>
      </c>
      <c r="BK35" s="153">
        <v>0</v>
      </c>
      <c r="BL35" s="153">
        <f t="shared" si="49"/>
        <v>0</v>
      </c>
      <c r="BM35" s="153">
        <f t="shared" si="49"/>
        <v>0</v>
      </c>
      <c r="BN35" s="153">
        <v>0</v>
      </c>
      <c r="BO35" s="153">
        <v>0</v>
      </c>
      <c r="BP35" s="153">
        <f t="shared" si="28"/>
        <v>0</v>
      </c>
      <c r="BQ35" s="153">
        <f t="shared" si="29"/>
        <v>0</v>
      </c>
      <c r="BR35" s="153">
        <v>0</v>
      </c>
      <c r="BS35" s="153">
        <v>0</v>
      </c>
      <c r="BT35" s="153">
        <v>0</v>
      </c>
      <c r="BU35" s="153">
        <v>0</v>
      </c>
      <c r="BV35" s="153">
        <v>0</v>
      </c>
      <c r="BW35" s="153">
        <v>0</v>
      </c>
      <c r="BX35" s="153">
        <v>0</v>
      </c>
      <c r="BY35" s="153">
        <v>0</v>
      </c>
      <c r="BZ35" s="153">
        <v>0</v>
      </c>
      <c r="CA35" s="153">
        <v>0</v>
      </c>
      <c r="CB35" s="153">
        <f t="shared" si="50"/>
        <v>1</v>
      </c>
      <c r="CC35" s="153">
        <f t="shared" si="50"/>
        <v>1</v>
      </c>
      <c r="CD35" s="153">
        <v>0</v>
      </c>
      <c r="CE35" s="153">
        <v>1</v>
      </c>
      <c r="CF35" s="153">
        <v>0</v>
      </c>
      <c r="CG35" s="153">
        <v>0</v>
      </c>
      <c r="CH35" s="153">
        <v>1</v>
      </c>
      <c r="CI35" s="153">
        <v>0</v>
      </c>
      <c r="CJ35" s="153">
        <f t="shared" si="51"/>
        <v>3</v>
      </c>
      <c r="CK35" s="153">
        <f t="shared" si="51"/>
        <v>1</v>
      </c>
      <c r="CL35" s="153">
        <f t="shared" si="52"/>
        <v>1</v>
      </c>
      <c r="CM35" s="153">
        <f t="shared" si="52"/>
        <v>0</v>
      </c>
      <c r="CN35" s="153">
        <v>0</v>
      </c>
      <c r="CO35" s="153">
        <v>0</v>
      </c>
      <c r="CP35" s="153">
        <v>0</v>
      </c>
      <c r="CQ35" s="153">
        <v>0</v>
      </c>
      <c r="CR35" s="153">
        <v>0</v>
      </c>
      <c r="CS35" s="153">
        <v>0</v>
      </c>
      <c r="CT35" s="153">
        <v>1</v>
      </c>
      <c r="CU35" s="153">
        <v>0</v>
      </c>
      <c r="CV35" s="153">
        <v>0</v>
      </c>
      <c r="CW35" s="153">
        <v>0</v>
      </c>
      <c r="CX35" s="153">
        <v>0</v>
      </c>
      <c r="CY35" s="153">
        <v>0</v>
      </c>
      <c r="CZ35" s="153">
        <v>0</v>
      </c>
      <c r="DA35" s="153">
        <v>0</v>
      </c>
      <c r="DB35" s="153">
        <v>0</v>
      </c>
      <c r="DC35" s="153">
        <v>0</v>
      </c>
      <c r="DD35" s="153">
        <v>0</v>
      </c>
      <c r="DE35" s="153">
        <v>0</v>
      </c>
      <c r="DF35" s="153">
        <v>2</v>
      </c>
      <c r="DG35" s="154">
        <v>1</v>
      </c>
      <c r="DH35" s="81" t="s">
        <v>17</v>
      </c>
    </row>
    <row r="36" spans="1:112" s="7" customFormat="1" ht="17.25" customHeight="1" thickBot="1">
      <c r="A36" s="93"/>
      <c r="B36" s="179"/>
      <c r="C36" s="160"/>
      <c r="D36" s="160"/>
      <c r="E36" s="160"/>
      <c r="F36" s="160"/>
      <c r="G36" s="160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80"/>
      <c r="DH36" s="101"/>
    </row>
    <row r="37" spans="35:61" ht="15">
      <c r="AI37" s="4"/>
      <c r="AJ37" s="4"/>
      <c r="AK37" s="4"/>
      <c r="AL37" s="4"/>
      <c r="AM37" s="4"/>
      <c r="BE37" s="39"/>
      <c r="BF37" s="39"/>
      <c r="BG37" s="39"/>
      <c r="BH37" s="39"/>
      <c r="BI37" s="39"/>
    </row>
    <row r="38" spans="35:39" ht="15">
      <c r="AI38" s="4"/>
      <c r="AJ38" s="4"/>
      <c r="AK38" s="4"/>
      <c r="AL38" s="4"/>
      <c r="AM38" s="4"/>
    </row>
  </sheetData>
  <sheetProtection/>
  <mergeCells count="38">
    <mergeCell ref="D4:O4"/>
    <mergeCell ref="R4:AC4"/>
    <mergeCell ref="X5:AA5"/>
    <mergeCell ref="AZ4:BK4"/>
    <mergeCell ref="CN7:CO7"/>
    <mergeCell ref="CP7:CQ7"/>
    <mergeCell ref="BR7:BS7"/>
    <mergeCell ref="BV7:BW7"/>
    <mergeCell ref="CD7:CE7"/>
    <mergeCell ref="CF7:CG7"/>
    <mergeCell ref="CR7:CS7"/>
    <mergeCell ref="DF5:DG5"/>
    <mergeCell ref="CT7:CU7"/>
    <mergeCell ref="CX7:CY7"/>
    <mergeCell ref="CZ7:DA7"/>
    <mergeCell ref="DB7:DC7"/>
    <mergeCell ref="DD7:DE7"/>
    <mergeCell ref="DF7:DG7"/>
    <mergeCell ref="CJ7:CK7"/>
    <mergeCell ref="CL7:CM7"/>
    <mergeCell ref="AN7:AO7"/>
    <mergeCell ref="AP7:AQ7"/>
    <mergeCell ref="AR7:AS7"/>
    <mergeCell ref="BB7:BC7"/>
    <mergeCell ref="BN7:BO7"/>
    <mergeCell ref="BP7:BQ7"/>
    <mergeCell ref="P7:Q7"/>
    <mergeCell ref="T7:U7"/>
    <mergeCell ref="V7:W7"/>
    <mergeCell ref="Z7:AA7"/>
    <mergeCell ref="AH7:AI7"/>
    <mergeCell ref="AL7:AM7"/>
    <mergeCell ref="B7:C7"/>
    <mergeCell ref="D7:E7"/>
    <mergeCell ref="F7:G7"/>
    <mergeCell ref="H7:I7"/>
    <mergeCell ref="J7:K7"/>
    <mergeCell ref="L7:M7"/>
  </mergeCells>
  <printOptions horizontalCentered="1"/>
  <pageMargins left="0.4724409448818898" right="0.5905511811023623" top="0.5905511811023623" bottom="0.5905511811023623" header="0.5118110236220472" footer="0.5118110236220472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Administrator</cp:lastModifiedBy>
  <cp:lastPrinted>2018-05-10T11:20:42Z</cp:lastPrinted>
  <dcterms:created xsi:type="dcterms:W3CDTF">1996-12-11T19:01:50Z</dcterms:created>
  <dcterms:modified xsi:type="dcterms:W3CDTF">2023-03-02T02:37:39Z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