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10.17.144.34\03-kyoyu\◆◆R5人事企画班\★★★R6採用試験電子申請添付\◆02 インターネット出願に係る添付ファイル←ウェブ掲載\01 作業\230506起案後修正\"/>
    </mc:Choice>
  </mc:AlternateContent>
  <xr:revisionPtr revIDLastSave="0" documentId="13_ncr:1_{1CB59766-597E-431B-BBA2-46645252A6C7}" xr6:coauthVersionLast="36" xr6:coauthVersionMax="36" xr10:uidLastSave="{00000000-0000-0000-0000-000000000000}"/>
  <bookViews>
    <workbookView xWindow="0" yWindow="0" windowWidth="19200" windowHeight="8090" xr2:uid="{00000000-000D-0000-FFFF-FFFF00000000}"/>
  </bookViews>
  <sheets>
    <sheet name="申請書" sheetId="1" r:id="rId1"/>
    <sheet name="WS" sheetId="2" r:id="rId2"/>
  </sheets>
  <definedNames>
    <definedName name="_xlnm.Print_Area" localSheetId="0">申請書!$A$1:$O$25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 l="1"/>
  <c r="F12" i="2"/>
  <c r="F13" i="2"/>
  <c r="F14" i="2"/>
  <c r="F15" i="2"/>
  <c r="F16" i="2"/>
  <c r="F17" i="2"/>
  <c r="F18" i="2"/>
  <c r="O10" i="1" l="1"/>
  <c r="O11" i="1"/>
  <c r="O15" i="1"/>
  <c r="O16" i="1"/>
  <c r="O17" i="1"/>
  <c r="O18" i="1"/>
  <c r="O19" i="1"/>
  <c r="O20" i="1"/>
  <c r="L14" i="2"/>
  <c r="K4" i="2"/>
  <c r="K5" i="2"/>
  <c r="K6" i="2"/>
  <c r="K7" i="2"/>
  <c r="K8" i="2"/>
  <c r="K9" i="2"/>
  <c r="K10" i="2"/>
  <c r="K11" i="2"/>
  <c r="K12" i="2"/>
  <c r="K13" i="2"/>
  <c r="K14" i="2"/>
  <c r="K3" i="2"/>
  <c r="J4" i="2"/>
  <c r="J5" i="2"/>
  <c r="J6" i="2"/>
  <c r="J7" i="2"/>
  <c r="J8" i="2"/>
  <c r="J9" i="2"/>
  <c r="J10" i="2"/>
  <c r="J11" i="2"/>
  <c r="J12" i="2"/>
  <c r="J13" i="2"/>
  <c r="J14" i="2"/>
  <c r="M14" i="2" s="1"/>
  <c r="N20" i="1" s="1"/>
  <c r="J3" i="2"/>
  <c r="F22" i="2"/>
  <c r="F21" i="2"/>
  <c r="F20" i="2"/>
  <c r="F19" i="2"/>
  <c r="F11" i="2"/>
  <c r="F10" i="2"/>
  <c r="F9" i="2"/>
  <c r="F8" i="2"/>
  <c r="F7" i="2"/>
  <c r="F6" i="2"/>
  <c r="F5" i="2"/>
  <c r="F4" i="2"/>
  <c r="F3" i="2"/>
  <c r="F2" i="2"/>
  <c r="L4" i="2" l="1"/>
  <c r="M4" i="2" s="1"/>
  <c r="N10" i="1" s="1"/>
  <c r="L12" i="2"/>
  <c r="M12" i="2" s="1"/>
  <c r="N18" i="1" s="1"/>
  <c r="L7" i="2"/>
  <c r="L8" i="2"/>
  <c r="M8" i="2" s="1"/>
  <c r="L3" i="2"/>
  <c r="M3" i="2" s="1"/>
  <c r="N9" i="1" s="1"/>
  <c r="L11" i="2"/>
  <c r="M11" i="2" s="1"/>
  <c r="N17" i="1" s="1"/>
  <c r="L10" i="2"/>
  <c r="M10" i="2" s="1"/>
  <c r="N16" i="1" s="1"/>
  <c r="L6" i="2"/>
  <c r="M6" i="2" s="1"/>
  <c r="M7" i="2"/>
  <c r="L13" i="2"/>
  <c r="M13" i="2" s="1"/>
  <c r="N19" i="1" s="1"/>
  <c r="L9" i="2"/>
  <c r="M9" i="2" s="1"/>
  <c r="N15" i="1" s="1"/>
  <c r="L5" i="2"/>
  <c r="M5" i="2" s="1"/>
  <c r="N11" i="1" s="1"/>
  <c r="O9" i="1" l="1"/>
  <c r="N14" i="1"/>
  <c r="O14" i="1"/>
  <c r="N13" i="1"/>
  <c r="O13" i="1"/>
  <c r="O12" i="1"/>
  <c r="N12" i="1"/>
  <c r="O21" i="1" l="1"/>
  <c r="O22" i="1" s="1"/>
  <c r="N21" i="1"/>
</calcChain>
</file>

<file path=xl/sharedStrings.xml><?xml version="1.0" encoding="utf-8"?>
<sst xmlns="http://schemas.openxmlformats.org/spreadsheetml/2006/main" count="148" uniqueCount="88">
  <si>
    <t>勤務校</t>
  </si>
  <si>
    <t>職名</t>
  </si>
  <si>
    <t>月数</t>
    <rPh sb="0" eb="2">
      <t>ツキスウ</t>
    </rPh>
    <phoneticPr fontId="1"/>
  </si>
  <si>
    <t>非常勤講師</t>
    <rPh sb="0" eb="3">
      <t>ヒジョウキン</t>
    </rPh>
    <rPh sb="3" eb="5">
      <t>コウシ</t>
    </rPh>
    <phoneticPr fontId="1"/>
  </si>
  <si>
    <t>非常勤講師
月数</t>
    <rPh sb="0" eb="3">
      <t>ヒジョウキン</t>
    </rPh>
    <rPh sb="3" eb="5">
      <t>コウシ</t>
    </rPh>
    <rPh sb="6" eb="8">
      <t>ツキスウ</t>
    </rPh>
    <phoneticPr fontId="1"/>
  </si>
  <si>
    <t>臨時的任用
教員月数</t>
    <rPh sb="0" eb="3">
      <t>リンジテキ</t>
    </rPh>
    <rPh sb="3" eb="5">
      <t>ニンヨウ</t>
    </rPh>
    <rPh sb="6" eb="8">
      <t>キョウイン</t>
    </rPh>
    <rPh sb="8" eb="10">
      <t>ツキスウ</t>
    </rPh>
    <phoneticPr fontId="1"/>
  </si>
  <si>
    <t>在職期間</t>
    <rPh sb="0" eb="2">
      <t>ザイショク</t>
    </rPh>
    <rPh sb="2" eb="4">
      <t>キカン</t>
    </rPh>
    <phoneticPr fontId="1"/>
  </si>
  <si>
    <t>年</t>
    <rPh sb="0" eb="1">
      <t>ネン</t>
    </rPh>
    <phoneticPr fontId="1"/>
  </si>
  <si>
    <t>月</t>
    <rPh sb="0" eb="1">
      <t>ガツ</t>
    </rPh>
    <phoneticPr fontId="1"/>
  </si>
  <si>
    <t>～</t>
    <phoneticPr fontId="1"/>
  </si>
  <si>
    <t>志願区分</t>
    <rPh sb="0" eb="2">
      <t>シガン</t>
    </rPh>
    <rPh sb="2" eb="4">
      <t>クブン</t>
    </rPh>
    <phoneticPr fontId="1"/>
  </si>
  <si>
    <t>教科（科目等）</t>
    <rPh sb="0" eb="2">
      <t>キョウカ</t>
    </rPh>
    <rPh sb="3" eb="5">
      <t>カモク</t>
    </rPh>
    <rPh sb="5" eb="6">
      <t>トウ</t>
    </rPh>
    <phoneticPr fontId="1"/>
  </si>
  <si>
    <t>受験番号</t>
    <rPh sb="0" eb="2">
      <t>ジュケン</t>
    </rPh>
    <rPh sb="2" eb="4">
      <t>バンゴウ</t>
    </rPh>
    <phoneticPr fontId="1"/>
  </si>
  <si>
    <t>氏　　名</t>
    <rPh sb="0" eb="1">
      <t>シ</t>
    </rPh>
    <rPh sb="3" eb="4">
      <t>ナ</t>
    </rPh>
    <phoneticPr fontId="1"/>
  </si>
  <si>
    <t>特別支援学校高等部</t>
    <rPh sb="0" eb="2">
      <t>トクベツ</t>
    </rPh>
    <rPh sb="2" eb="4">
      <t>シエン</t>
    </rPh>
    <rPh sb="4" eb="6">
      <t>ガッコウ</t>
    </rPh>
    <rPh sb="6" eb="9">
      <t>コウトウブ</t>
    </rPh>
    <phoneticPr fontId="1"/>
  </si>
  <si>
    <t>※この欄は記入しない</t>
    <rPh sb="3" eb="4">
      <t>ラン</t>
    </rPh>
    <rPh sb="5" eb="7">
      <t>キニュウ</t>
    </rPh>
    <phoneticPr fontId="1"/>
  </si>
  <si>
    <t>　　記入上の注意をよく読んでから記入すること。</t>
    <phoneticPr fontId="1"/>
  </si>
  <si>
    <t>在　職　月　数　計</t>
    <rPh sb="0" eb="1">
      <t>ザイ</t>
    </rPh>
    <rPh sb="2" eb="3">
      <t>ショク</t>
    </rPh>
    <rPh sb="4" eb="5">
      <t>ツキ</t>
    </rPh>
    <rPh sb="6" eb="7">
      <t>スウ</t>
    </rPh>
    <rPh sb="8" eb="9">
      <t>ケイ</t>
    </rPh>
    <phoneticPr fontId="1"/>
  </si>
  <si>
    <t>非常勤講師の在職月数換算計（非常勤講師在職月数計×1/2）小数点以下切り捨て</t>
    <phoneticPr fontId="1"/>
  </si>
  <si>
    <t>計　　（臨時的任用教員在職月数計＋非常勤講師の在職月数換算計）</t>
    <phoneticPr fontId="1"/>
  </si>
  <si>
    <t>年リスト</t>
    <rPh sb="0" eb="1">
      <t>ネン</t>
    </rPh>
    <phoneticPr fontId="1"/>
  </si>
  <si>
    <t>教諭</t>
    <rPh sb="0" eb="2">
      <t>キョウユ</t>
    </rPh>
    <phoneticPr fontId="1"/>
  </si>
  <si>
    <t>教科リスト</t>
    <rPh sb="0" eb="2">
      <t>キョウカ</t>
    </rPh>
    <phoneticPr fontId="1"/>
  </si>
  <si>
    <t>国語</t>
    <rPh sb="0" eb="2">
      <t>コクゴ</t>
    </rPh>
    <phoneticPr fontId="1"/>
  </si>
  <si>
    <t>社会</t>
    <rPh sb="0" eb="2">
      <t>シャカイ</t>
    </rPh>
    <phoneticPr fontId="1"/>
  </si>
  <si>
    <t>地理歴史</t>
    <rPh sb="0" eb="2">
      <t>チリ</t>
    </rPh>
    <rPh sb="2" eb="4">
      <t>レキシ</t>
    </rPh>
    <phoneticPr fontId="1"/>
  </si>
  <si>
    <t>公民</t>
    <rPh sb="0" eb="2">
      <t>コウミン</t>
    </rPh>
    <phoneticPr fontId="1"/>
  </si>
  <si>
    <t>数学</t>
    <rPh sb="0" eb="2">
      <t>スウガク</t>
    </rPh>
    <phoneticPr fontId="1"/>
  </si>
  <si>
    <t>教科なし</t>
    <rPh sb="0" eb="2">
      <t>キョウカ</t>
    </rPh>
    <phoneticPr fontId="1"/>
  </si>
  <si>
    <t>理科</t>
    <rPh sb="0" eb="2">
      <t>リカ</t>
    </rPh>
    <phoneticPr fontId="1"/>
  </si>
  <si>
    <t>芸術</t>
    <rPh sb="0" eb="2">
      <t>ゲイジュツ</t>
    </rPh>
    <phoneticPr fontId="1"/>
  </si>
  <si>
    <t>音楽</t>
    <rPh sb="0" eb="2">
      <t>オンガク</t>
    </rPh>
    <phoneticPr fontId="1"/>
  </si>
  <si>
    <t>美術</t>
    <rPh sb="0" eb="2">
      <t>ビジュツ</t>
    </rPh>
    <phoneticPr fontId="1"/>
  </si>
  <si>
    <t>保健体育</t>
    <rPh sb="0" eb="2">
      <t>ホケン</t>
    </rPh>
    <rPh sb="2" eb="4">
      <t>タイイク</t>
    </rPh>
    <phoneticPr fontId="1"/>
  </si>
  <si>
    <t>技術</t>
    <rPh sb="0" eb="2">
      <t>ギジュツ</t>
    </rPh>
    <phoneticPr fontId="1"/>
  </si>
  <si>
    <t>家庭</t>
    <rPh sb="0" eb="2">
      <t>カテイ</t>
    </rPh>
    <phoneticPr fontId="1"/>
  </si>
  <si>
    <t>外国語</t>
    <rPh sb="0" eb="3">
      <t>ガイコクゴ</t>
    </rPh>
    <phoneticPr fontId="1"/>
  </si>
  <si>
    <t>情報</t>
    <rPh sb="0" eb="2">
      <t>ジョウホウ</t>
    </rPh>
    <phoneticPr fontId="1"/>
  </si>
  <si>
    <t>農業</t>
    <rPh sb="0" eb="2">
      <t>ノウギョウ</t>
    </rPh>
    <phoneticPr fontId="1"/>
  </si>
  <si>
    <t>工業</t>
    <rPh sb="0" eb="2">
      <t>コウギョウ</t>
    </rPh>
    <phoneticPr fontId="1"/>
  </si>
  <si>
    <t>商業</t>
    <rPh sb="0" eb="2">
      <t>ショウギョウ</t>
    </rPh>
    <phoneticPr fontId="1"/>
  </si>
  <si>
    <t>福祉</t>
    <rPh sb="0" eb="2">
      <t>フクシ</t>
    </rPh>
    <phoneticPr fontId="1"/>
  </si>
  <si>
    <t>看護</t>
    <rPh sb="0" eb="2">
      <t>カンゴ</t>
    </rPh>
    <phoneticPr fontId="1"/>
  </si>
  <si>
    <t>科目リスト</t>
    <rPh sb="0" eb="2">
      <t>カモク</t>
    </rPh>
    <phoneticPr fontId="1"/>
  </si>
  <si>
    <t>世界史</t>
    <rPh sb="0" eb="3">
      <t>セカイシ</t>
    </rPh>
    <phoneticPr fontId="1"/>
  </si>
  <si>
    <t>日本史</t>
    <rPh sb="0" eb="3">
      <t>ニホンシ</t>
    </rPh>
    <phoneticPr fontId="1"/>
  </si>
  <si>
    <t>地理</t>
    <rPh sb="0" eb="2">
      <t>チリ</t>
    </rPh>
    <phoneticPr fontId="1"/>
  </si>
  <si>
    <t>物理</t>
    <rPh sb="0" eb="2">
      <t>ブツリ</t>
    </rPh>
    <phoneticPr fontId="1"/>
  </si>
  <si>
    <t>化学</t>
    <rPh sb="0" eb="2">
      <t>カガク</t>
    </rPh>
    <phoneticPr fontId="1"/>
  </si>
  <si>
    <t>生物</t>
    <rPh sb="0" eb="2">
      <t>セイブツ</t>
    </rPh>
    <phoneticPr fontId="1"/>
  </si>
  <si>
    <t>英語</t>
    <rPh sb="0" eb="2">
      <t>エイゴ</t>
    </rPh>
    <phoneticPr fontId="1"/>
  </si>
  <si>
    <t>農業畜産系</t>
    <rPh sb="0" eb="2">
      <t>ノウギョウ</t>
    </rPh>
    <rPh sb="2" eb="5">
      <t>チクサンケイ</t>
    </rPh>
    <phoneticPr fontId="1"/>
  </si>
  <si>
    <t>土木造園林業系</t>
    <rPh sb="0" eb="2">
      <t>ドボク</t>
    </rPh>
    <rPh sb="2" eb="4">
      <t>ゾウエン</t>
    </rPh>
    <rPh sb="4" eb="6">
      <t>リンギョウ</t>
    </rPh>
    <rPh sb="6" eb="7">
      <t>ケイ</t>
    </rPh>
    <phoneticPr fontId="1"/>
  </si>
  <si>
    <t>機械系</t>
    <rPh sb="0" eb="3">
      <t>キカイケイ</t>
    </rPh>
    <phoneticPr fontId="1"/>
  </si>
  <si>
    <t>電気系</t>
    <rPh sb="0" eb="3">
      <t>デンキケイ</t>
    </rPh>
    <phoneticPr fontId="1"/>
  </si>
  <si>
    <t>土木建築系</t>
    <rPh sb="0" eb="2">
      <t>ドボク</t>
    </rPh>
    <rPh sb="2" eb="4">
      <t>ケンチク</t>
    </rPh>
    <rPh sb="4" eb="5">
      <t>ケイ</t>
    </rPh>
    <phoneticPr fontId="1"/>
  </si>
  <si>
    <t>化学工業系</t>
    <rPh sb="0" eb="2">
      <t>カガク</t>
    </rPh>
    <rPh sb="2" eb="4">
      <t>コウギョウ</t>
    </rPh>
    <rPh sb="4" eb="5">
      <t>ケイ</t>
    </rPh>
    <phoneticPr fontId="1"/>
  </si>
  <si>
    <t>志願区分リスト</t>
    <rPh sb="0" eb="2">
      <t>シガン</t>
    </rPh>
    <rPh sb="2" eb="4">
      <t>クブン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</si>
  <si>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</si>
  <si>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</si>
  <si>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</si>
  <si>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特別支援学校小学部</t>
    <rPh sb="0" eb="2">
      <t>トクベツ</t>
    </rPh>
    <rPh sb="2" eb="4">
      <t>シエン</t>
    </rPh>
    <rPh sb="4" eb="6">
      <t>ガッコウ</t>
    </rPh>
    <rPh sb="6" eb="8">
      <t>ショウガク</t>
    </rPh>
    <rPh sb="8" eb="9">
      <t>ブ</t>
    </rPh>
    <phoneticPr fontId="1"/>
  </si>
  <si>
    <t>特別支援学校中学部</t>
    <rPh sb="0" eb="2">
      <t>トクベツ</t>
    </rPh>
    <rPh sb="2" eb="4">
      <t>シエン</t>
    </rPh>
    <rPh sb="4" eb="6">
      <t>ガッコウ</t>
    </rPh>
    <rPh sb="6" eb="8">
      <t>チュウガク</t>
    </rPh>
    <rPh sb="8" eb="9">
      <t>ブ</t>
    </rPh>
    <phoneticPr fontId="1"/>
  </si>
  <si>
    <t>養護教諭</t>
    <rPh sb="0" eb="2">
      <t>ヨウゴ</t>
    </rPh>
    <rPh sb="2" eb="4">
      <t>キョウユ</t>
    </rPh>
    <phoneticPr fontId="1"/>
  </si>
  <si>
    <t>科目リストもと</t>
    <rPh sb="0" eb="2">
      <t>カモク</t>
    </rPh>
    <phoneticPr fontId="1"/>
  </si>
  <si>
    <t>№</t>
    <phoneticPr fontId="1"/>
  </si>
  <si>
    <t>開始日</t>
    <rPh sb="0" eb="3">
      <t>カイシビ</t>
    </rPh>
    <phoneticPr fontId="1"/>
  </si>
  <si>
    <t>終了日</t>
    <rPh sb="0" eb="3">
      <t>シュウリョウビ</t>
    </rPh>
    <phoneticPr fontId="1"/>
  </si>
  <si>
    <t>月数（経過）</t>
    <rPh sb="0" eb="2">
      <t>ツキスウ</t>
    </rPh>
    <rPh sb="3" eb="5">
      <t>ケイカ</t>
    </rPh>
    <phoneticPr fontId="1"/>
  </si>
  <si>
    <t>月数（当月含む）</t>
    <rPh sb="0" eb="2">
      <t>ツキスウ</t>
    </rPh>
    <rPh sb="3" eb="5">
      <t>トウゲツ</t>
    </rPh>
    <rPh sb="5" eb="6">
      <t>フク</t>
    </rPh>
    <phoneticPr fontId="1"/>
  </si>
  <si>
    <t>職名リスト</t>
    <rPh sb="0" eb="2">
      <t>ショクメイ</t>
    </rPh>
    <phoneticPr fontId="1"/>
  </si>
  <si>
    <t>助教諭</t>
    <rPh sb="0" eb="3">
      <t>ジョキョウユ</t>
    </rPh>
    <phoneticPr fontId="1"/>
  </si>
  <si>
    <t>養護助教諭</t>
    <rPh sb="0" eb="2">
      <t>ヨウゴ</t>
    </rPh>
    <rPh sb="2" eb="5">
      <t>ジョキョウユ</t>
    </rPh>
    <phoneticPr fontId="1"/>
  </si>
  <si>
    <t>講師</t>
    <rPh sb="0" eb="2">
      <t>コウシ</t>
    </rPh>
    <phoneticPr fontId="1"/>
  </si>
  <si>
    <t>非常勤教諭</t>
    <rPh sb="0" eb="3">
      <t>ヒジョウキン</t>
    </rPh>
    <rPh sb="3" eb="5">
      <t>キョウユ</t>
    </rPh>
    <phoneticPr fontId="1"/>
  </si>
  <si>
    <t>月数自動計算のワークスペース</t>
    <rPh sb="0" eb="2">
      <t>ツキスウ</t>
    </rPh>
    <rPh sb="2" eb="4">
      <t>ジドウ</t>
    </rPh>
    <rPh sb="4" eb="6">
      <t>ケイサン</t>
    </rPh>
    <phoneticPr fontId="1"/>
  </si>
  <si>
    <t>←志願区分、教科（科目等）は、プルダウンリストから選択してください。</t>
    <rPh sb="1" eb="3">
      <t>シガン</t>
    </rPh>
    <rPh sb="3" eb="5">
      <t>クブン</t>
    </rPh>
    <rPh sb="6" eb="8">
      <t>キョウカ</t>
    </rPh>
    <rPh sb="9" eb="11">
      <t>カモク</t>
    </rPh>
    <rPh sb="11" eb="12">
      <t>トウ</t>
    </rPh>
    <rPh sb="25" eb="27">
      <t>センタク</t>
    </rPh>
    <phoneticPr fontId="1"/>
  </si>
  <si>
    <t>←勤務校、職名、在職期間を古いものから順に人事異動通知書ごとに入力してください。在職期間の年度は、対象年度のみ入力できるようになっています。</t>
    <rPh sb="1" eb="3">
      <t>キンム</t>
    </rPh>
    <rPh sb="3" eb="4">
      <t>コウ</t>
    </rPh>
    <rPh sb="5" eb="7">
      <t>ショクメイ</t>
    </rPh>
    <rPh sb="8" eb="10">
      <t>ザイショク</t>
    </rPh>
    <rPh sb="10" eb="12">
      <t>キカン</t>
    </rPh>
    <rPh sb="13" eb="14">
      <t>フル</t>
    </rPh>
    <rPh sb="19" eb="20">
      <t>ジュン</t>
    </rPh>
    <rPh sb="21" eb="23">
      <t>ジンジ</t>
    </rPh>
    <rPh sb="23" eb="25">
      <t>イドウ</t>
    </rPh>
    <rPh sb="25" eb="28">
      <t>ツウチショ</t>
    </rPh>
    <rPh sb="31" eb="33">
      <t>ニュウリョク</t>
    </rPh>
    <phoneticPr fontId="1"/>
  </si>
  <si>
    <t>←月数の欄は自動計算になっています。
　・月に１日でも在職していれば１月とする。
　・同一月に複数の任用がある場合は、いずれか一方のみを対象とする。</t>
    <phoneticPr fontId="1"/>
  </si>
  <si>
    <t>←「計」の欄は、臨時的任用教員の在職月数計と非常勤講師の在職月数換算計（非常勤講師在職月数計に１/２を乗じ、小数点以下を切り捨てた月数）の合計</t>
    <phoneticPr fontId="1"/>
  </si>
  <si>
    <t>※　事実と異なる記載が判明した場合は、採用候補者名簿に登載しないことがあります。</t>
    <phoneticPr fontId="1"/>
  </si>
  <si>
    <t>月リスト</t>
    <rPh sb="0" eb="1">
      <t>ツキ</t>
    </rPh>
    <phoneticPr fontId="1"/>
  </si>
  <si>
    <t>政治・経済</t>
    <rPh sb="0" eb="2">
      <t>セイジ</t>
    </rPh>
    <rPh sb="3" eb="5">
      <t>ケイザイ</t>
    </rPh>
    <phoneticPr fontId="1"/>
  </si>
  <si>
    <t>臨時的任用教員等教職専門免除申請書</t>
    <rPh sb="0" eb="3">
      <t>リンジテキ</t>
    </rPh>
    <rPh sb="3" eb="8">
      <t>ニンヨウキョウイントウ</t>
    </rPh>
    <rPh sb="8" eb="10">
      <t>キョウショク</t>
    </rPh>
    <rPh sb="10" eb="12">
      <t>センモン</t>
    </rPh>
    <rPh sb="12" eb="14">
      <t>メンジョ</t>
    </rPh>
    <rPh sb="14" eb="17">
      <t>シンセイショ</t>
    </rPh>
    <phoneticPr fontId="1"/>
  </si>
  <si>
    <t>農芸化学・食品系</t>
    <rPh sb="0" eb="2">
      <t>ノウゲイ</t>
    </rPh>
    <rPh sb="2" eb="4">
      <t>カガク</t>
    </rPh>
    <rPh sb="5" eb="7">
      <t>ショクヒン</t>
    </rPh>
    <rPh sb="7" eb="8">
      <t>ケイ</t>
    </rPh>
    <phoneticPr fontId="1"/>
  </si>
  <si>
    <t>在職歴（令和2年4月1日から令和5年3月31日の間で古いものから順に人事異動通知書等ごとに入力）</t>
    <rPh sb="0" eb="2">
      <t>ザイショク</t>
    </rPh>
    <rPh sb="2" eb="3">
      <t>レキ</t>
    </rPh>
    <rPh sb="4" eb="6">
      <t>レイワ</t>
    </rPh>
    <rPh sb="7" eb="8">
      <t>ネン</t>
    </rPh>
    <rPh sb="9" eb="10">
      <t>ガツ</t>
    </rPh>
    <rPh sb="11" eb="12">
      <t>ニチ</t>
    </rPh>
    <rPh sb="14" eb="16">
      <t>レイワ</t>
    </rPh>
    <rPh sb="17" eb="18">
      <t>ネン</t>
    </rPh>
    <rPh sb="19" eb="20">
      <t>ガツ</t>
    </rPh>
    <rPh sb="22" eb="23">
      <t>ニチ</t>
    </rPh>
    <rPh sb="24" eb="25">
      <t>アイダ</t>
    </rPh>
    <rPh sb="26" eb="27">
      <t>フル</t>
    </rPh>
    <rPh sb="32" eb="33">
      <t>ジュン</t>
    </rPh>
    <rPh sb="34" eb="36">
      <t>ジンジ</t>
    </rPh>
    <rPh sb="36" eb="38">
      <t>イドウ</t>
    </rPh>
    <rPh sb="38" eb="41">
      <t>ツウチショ</t>
    </rPh>
    <rPh sb="41" eb="42">
      <t>ナド</t>
    </rPh>
    <rPh sb="45" eb="47">
      <t>ニュウリョク</t>
    </rPh>
    <phoneticPr fontId="1"/>
  </si>
  <si>
    <t>栄養教諭</t>
    <rPh sb="0" eb="4">
      <t>エイヨウキョウユ</t>
    </rPh>
    <phoneticPr fontId="1"/>
  </si>
  <si>
    <t>　以下のとおり、国公立学校において在職歴がありますので、令和６年度（2024年度）山口県公立学校教員採用候補者選考試験において、教職専門試験の免除を申請します。
　なお、この申請書に記載した内容は事実に相違ありません。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</si>
</sst>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月&quot;"/>
    <numFmt numFmtId="177" formatCode="&quot;(&quot;General&quot;)&quot;"/>
  </numFmts>
  <fonts count="1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Ｐ明朝"/>
      <family val="1"/>
      <charset val="128"/>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8"/>
      <color theme="1"/>
      <name val="ＭＳ ゴシック"/>
      <family val="3"/>
      <charset val="128"/>
    </font>
    <font>
      <sz val="8"/>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0">
    <xf numFmtId="0" fontId="0" fillId="0" borderId="0" xfId="0">
      <alignment vertical="center"/>
    </xf>
    <xf numFmtId="0" fontId="5" fillId="0" borderId="1" xfId="0" applyFont="1" applyFill="1" applyBorder="1">
      <alignment vertical="center"/>
    </xf>
    <xf numFmtId="0" fontId="6" fillId="0" borderId="18"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5" fillId="0" borderId="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8" fillId="0" borderId="3" xfId="0" applyFont="1" applyFill="1" applyBorder="1" applyAlignment="1">
      <alignment horizontal="right" vertical="center" indent="1"/>
    </xf>
    <xf numFmtId="0" fontId="8" fillId="0" borderId="8" xfId="0" applyFont="1" applyFill="1" applyBorder="1" applyAlignment="1">
      <alignment horizontal="right" vertical="center" indent="1"/>
    </xf>
    <xf numFmtId="0" fontId="8" fillId="0" borderId="5" xfId="0" applyFont="1" applyFill="1" applyBorder="1" applyAlignment="1">
      <alignment horizontal="right" vertical="center" indent="1"/>
    </xf>
    <xf numFmtId="0" fontId="8" fillId="0" borderId="14" xfId="0" applyFont="1" applyFill="1" applyBorder="1">
      <alignment vertical="center"/>
    </xf>
    <xf numFmtId="177" fontId="8" fillId="0" borderId="6" xfId="0" applyNumberFormat="1" applyFont="1" applyFill="1" applyBorder="1" applyAlignment="1">
      <alignment horizontal="right" vertical="center" indent="1"/>
    </xf>
    <xf numFmtId="0" fontId="5" fillId="0" borderId="1" xfId="0" applyFont="1" applyFill="1" applyBorder="1" applyAlignment="1">
      <alignment horizontal="center"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xf>
    <xf numFmtId="14" fontId="0" fillId="0" borderId="1" xfId="0" applyNumberFormat="1" applyFill="1" applyBorder="1">
      <alignment vertical="center"/>
    </xf>
    <xf numFmtId="0" fontId="5" fillId="2" borderId="0" xfId="0" applyFont="1" applyFill="1">
      <alignment vertical="center"/>
    </xf>
    <xf numFmtId="0" fontId="5" fillId="2" borderId="0" xfId="0" applyFont="1" applyFill="1" applyAlignment="1">
      <alignment vertical="center" wrapText="1"/>
    </xf>
    <xf numFmtId="0" fontId="8" fillId="0" borderId="28" xfId="0" applyFont="1" applyFill="1" applyBorder="1" applyAlignment="1">
      <alignment horizontal="right" vertical="center" indent="1"/>
    </xf>
    <xf numFmtId="0" fontId="5" fillId="0" borderId="22"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protection locked="0"/>
    </xf>
    <xf numFmtId="0" fontId="5" fillId="0" borderId="7"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5" fillId="0" borderId="29" xfId="0" applyFont="1" applyFill="1" applyBorder="1">
      <alignment vertical="center"/>
    </xf>
    <xf numFmtId="0" fontId="5" fillId="2" borderId="0" xfId="0" applyFont="1" applyFill="1" applyBorder="1" applyAlignment="1">
      <alignment horizontal="left" vertical="center" wrapText="1"/>
    </xf>
    <xf numFmtId="0" fontId="10" fillId="0" borderId="0" xfId="0" applyFont="1" applyFill="1" applyAlignment="1">
      <alignment horizontal="center" vertical="center"/>
    </xf>
    <xf numFmtId="0" fontId="9" fillId="0" borderId="2"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1" fillId="0" borderId="1" xfId="0" applyFont="1" applyFill="1" applyBorder="1" applyAlignment="1">
      <alignment horizontal="center"/>
    </xf>
    <xf numFmtId="0" fontId="11" fillId="0" borderId="11" xfId="0" applyFont="1" applyFill="1" applyBorder="1" applyAlignment="1">
      <alignment horizontal="center"/>
    </xf>
    <xf numFmtId="0" fontId="9" fillId="0" borderId="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177" fontId="5" fillId="0" borderId="10"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0" xfId="0" applyFont="1" applyFill="1" applyAlignment="1">
      <alignment horizontal="left" vertical="center"/>
    </xf>
    <xf numFmtId="0" fontId="5" fillId="0" borderId="4"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3" fillId="0" borderId="7"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3" fillId="0" borderId="9" xfId="0" applyFont="1" applyFill="1" applyBorder="1" applyAlignment="1">
      <alignment horizontal="right" vertical="center" wrapText="1"/>
    </xf>
    <xf numFmtId="0" fontId="3" fillId="0" borderId="11" xfId="0" applyFont="1" applyFill="1" applyBorder="1" applyAlignment="1">
      <alignment horizontal="right" vertical="center" wrapText="1"/>
    </xf>
    <xf numFmtId="176" fontId="9" fillId="0" borderId="20" xfId="0" applyNumberFormat="1" applyFont="1" applyFill="1" applyBorder="1" applyAlignment="1">
      <alignment horizontal="right" vertical="center" indent="1"/>
    </xf>
    <xf numFmtId="176" fontId="9" fillId="0" borderId="21" xfId="0" applyNumberFormat="1" applyFont="1" applyFill="1" applyBorder="1" applyAlignment="1">
      <alignment horizontal="right" vertical="center" indent="1"/>
    </xf>
    <xf numFmtId="0" fontId="0" fillId="0" borderId="17"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Normal="100" workbookViewId="0">
      <selection activeCell="A5" sqref="A5:O5"/>
    </sheetView>
  </sheetViews>
  <sheetFormatPr defaultColWidth="9" defaultRowHeight="13" x14ac:dyDescent="0.55000000000000004"/>
  <cols>
    <col min="1" max="1" width="23" style="21" customWidth="1"/>
    <col min="2" max="2" width="11.58203125" style="21" bestFit="1" customWidth="1"/>
    <col min="3" max="3" width="3.75" style="21" customWidth="1"/>
    <col min="4" max="8" width="2.5" style="21" customWidth="1"/>
    <col min="9" max="9" width="3.75" style="21" customWidth="1"/>
    <col min="10" max="13" width="2.5" style="21" customWidth="1"/>
    <col min="14" max="15" width="9" style="21"/>
    <col min="16" max="16" width="75.33203125" style="21" customWidth="1"/>
    <col min="17" max="16384" width="9" style="21"/>
  </cols>
  <sheetData>
    <row r="1" spans="1:16" ht="29.25" customHeight="1" thickBot="1" x14ac:dyDescent="0.6">
      <c r="A1" s="36" t="s">
        <v>83</v>
      </c>
      <c r="B1" s="36"/>
      <c r="C1" s="36"/>
      <c r="D1" s="36"/>
      <c r="E1" s="36"/>
      <c r="F1" s="36"/>
      <c r="G1" s="36"/>
      <c r="H1" s="36"/>
      <c r="I1" s="36"/>
      <c r="J1" s="36"/>
      <c r="K1" s="36"/>
      <c r="L1" s="36"/>
      <c r="M1" s="36"/>
      <c r="N1" s="36"/>
      <c r="O1" s="36"/>
    </row>
    <row r="2" spans="1:16" ht="15" customHeight="1" x14ac:dyDescent="0.55000000000000004">
      <c r="A2" s="4" t="s">
        <v>10</v>
      </c>
      <c r="B2" s="46" t="s">
        <v>11</v>
      </c>
      <c r="C2" s="46"/>
      <c r="D2" s="46"/>
      <c r="E2" s="46"/>
      <c r="F2" s="46" t="s">
        <v>12</v>
      </c>
      <c r="G2" s="46"/>
      <c r="H2" s="46"/>
      <c r="I2" s="46"/>
      <c r="J2" s="46"/>
      <c r="K2" s="46"/>
      <c r="L2" s="46" t="s">
        <v>13</v>
      </c>
      <c r="M2" s="46"/>
      <c r="N2" s="46"/>
      <c r="O2" s="48"/>
    </row>
    <row r="3" spans="1:16" ht="30" customHeight="1" x14ac:dyDescent="0.55000000000000004">
      <c r="A3" s="38"/>
      <c r="B3" s="37"/>
      <c r="C3" s="37"/>
      <c r="D3" s="37"/>
      <c r="E3" s="37"/>
      <c r="F3" s="40" t="s">
        <v>15</v>
      </c>
      <c r="G3" s="40"/>
      <c r="H3" s="40"/>
      <c r="I3" s="40"/>
      <c r="J3" s="40"/>
      <c r="K3" s="40"/>
      <c r="L3" s="42"/>
      <c r="M3" s="42"/>
      <c r="N3" s="42"/>
      <c r="O3" s="43"/>
      <c r="P3" s="22" t="s">
        <v>76</v>
      </c>
    </row>
    <row r="4" spans="1:16" ht="30" customHeight="1" thickBot="1" x14ac:dyDescent="0.6">
      <c r="A4" s="39"/>
      <c r="B4" s="47"/>
      <c r="C4" s="47"/>
      <c r="D4" s="47"/>
      <c r="E4" s="47"/>
      <c r="F4" s="41"/>
      <c r="G4" s="41"/>
      <c r="H4" s="41"/>
      <c r="I4" s="41"/>
      <c r="J4" s="41"/>
      <c r="K4" s="41"/>
      <c r="L4" s="44"/>
      <c r="M4" s="44"/>
      <c r="N4" s="44"/>
      <c r="O4" s="45"/>
      <c r="P4" s="22"/>
    </row>
    <row r="5" spans="1:16" ht="75" customHeight="1" thickBot="1" x14ac:dyDescent="0.6">
      <c r="A5" s="49" t="s">
        <v>87</v>
      </c>
      <c r="B5" s="50"/>
      <c r="C5" s="50"/>
      <c r="D5" s="50"/>
      <c r="E5" s="50"/>
      <c r="F5" s="50"/>
      <c r="G5" s="50"/>
      <c r="H5" s="50"/>
      <c r="I5" s="50"/>
      <c r="J5" s="50"/>
      <c r="K5" s="50"/>
      <c r="L5" s="50"/>
      <c r="M5" s="50"/>
      <c r="N5" s="50"/>
      <c r="O5" s="50"/>
      <c r="P5" s="22"/>
    </row>
    <row r="6" spans="1:16" ht="18.75" customHeight="1" x14ac:dyDescent="0.55000000000000004">
      <c r="A6" s="51" t="s">
        <v>85</v>
      </c>
      <c r="B6" s="52"/>
      <c r="C6" s="52"/>
      <c r="D6" s="52"/>
      <c r="E6" s="52"/>
      <c r="F6" s="52"/>
      <c r="G6" s="52"/>
      <c r="H6" s="52"/>
      <c r="I6" s="52"/>
      <c r="J6" s="52"/>
      <c r="K6" s="52"/>
      <c r="L6" s="52"/>
      <c r="M6" s="52"/>
      <c r="N6" s="52"/>
      <c r="O6" s="53"/>
      <c r="P6" s="22"/>
    </row>
    <row r="7" spans="1:16" x14ac:dyDescent="0.55000000000000004">
      <c r="A7" s="56" t="s">
        <v>0</v>
      </c>
      <c r="B7" s="58" t="s">
        <v>1</v>
      </c>
      <c r="C7" s="58" t="s">
        <v>6</v>
      </c>
      <c r="D7" s="58"/>
      <c r="E7" s="58"/>
      <c r="F7" s="58"/>
      <c r="G7" s="58"/>
      <c r="H7" s="58"/>
      <c r="I7" s="58"/>
      <c r="J7" s="58"/>
      <c r="K7" s="58"/>
      <c r="L7" s="58"/>
      <c r="M7" s="58"/>
      <c r="N7" s="54" t="s">
        <v>2</v>
      </c>
      <c r="O7" s="55"/>
      <c r="P7" s="22"/>
    </row>
    <row r="8" spans="1:16" ht="22.5" thickBot="1" x14ac:dyDescent="0.6">
      <c r="A8" s="57"/>
      <c r="B8" s="59"/>
      <c r="C8" s="59"/>
      <c r="D8" s="59"/>
      <c r="E8" s="59"/>
      <c r="F8" s="59"/>
      <c r="G8" s="59"/>
      <c r="H8" s="59"/>
      <c r="I8" s="59"/>
      <c r="J8" s="59"/>
      <c r="K8" s="59"/>
      <c r="L8" s="59"/>
      <c r="M8" s="59"/>
      <c r="N8" s="7" t="s">
        <v>5</v>
      </c>
      <c r="O8" s="8" t="s">
        <v>4</v>
      </c>
      <c r="P8" s="22"/>
    </row>
    <row r="9" spans="1:16" ht="33.75" customHeight="1" x14ac:dyDescent="0.55000000000000004">
      <c r="A9" s="24"/>
      <c r="B9" s="25"/>
      <c r="C9" s="28"/>
      <c r="D9" s="29"/>
      <c r="E9" s="5" t="s">
        <v>7</v>
      </c>
      <c r="F9" s="29"/>
      <c r="G9" s="5" t="s">
        <v>8</v>
      </c>
      <c r="H9" s="5" t="s">
        <v>9</v>
      </c>
      <c r="I9" s="29"/>
      <c r="J9" s="29"/>
      <c r="K9" s="5" t="s">
        <v>7</v>
      </c>
      <c r="L9" s="29"/>
      <c r="M9" s="6" t="s">
        <v>8</v>
      </c>
      <c r="N9" s="11" t="str">
        <f>IF(OR($B9="非常勤講師",$B9="非常勤教諭"),"",WS!$M3)</f>
        <v/>
      </c>
      <c r="O9" s="23" t="str">
        <f>IF(OR($B9="非常勤講師",$B9="非常勤教諭"),WS!$M3,"")</f>
        <v/>
      </c>
      <c r="P9" s="22" t="s">
        <v>77</v>
      </c>
    </row>
    <row r="10" spans="1:16" ht="33.75" customHeight="1" x14ac:dyDescent="0.55000000000000004">
      <c r="A10" s="26"/>
      <c r="B10" s="25"/>
      <c r="C10" s="30"/>
      <c r="D10" s="29"/>
      <c r="E10" s="2" t="s">
        <v>7</v>
      </c>
      <c r="F10" s="32"/>
      <c r="G10" s="2" t="s">
        <v>8</v>
      </c>
      <c r="H10" s="2" t="s">
        <v>9</v>
      </c>
      <c r="I10" s="32"/>
      <c r="J10" s="29"/>
      <c r="K10" s="2" t="s">
        <v>7</v>
      </c>
      <c r="L10" s="32"/>
      <c r="M10" s="3" t="s">
        <v>8</v>
      </c>
      <c r="N10" s="11" t="str">
        <f>IF(OR($B10="非常勤講師",$B10="非常勤教諭"),"",WS!$M4)</f>
        <v/>
      </c>
      <c r="O10" s="23" t="str">
        <f>IF(OR($B10="非常勤講師",$B10="非常勤教諭"),WS!$M4,"")</f>
        <v/>
      </c>
      <c r="P10" s="35" t="s">
        <v>78</v>
      </c>
    </row>
    <row r="11" spans="1:16" ht="33.75" customHeight="1" x14ac:dyDescent="0.55000000000000004">
      <c r="A11" s="26"/>
      <c r="B11" s="25"/>
      <c r="C11" s="30"/>
      <c r="D11" s="29"/>
      <c r="E11" s="2" t="s">
        <v>7</v>
      </c>
      <c r="F11" s="32"/>
      <c r="G11" s="2" t="s">
        <v>8</v>
      </c>
      <c r="H11" s="2" t="s">
        <v>9</v>
      </c>
      <c r="I11" s="32"/>
      <c r="J11" s="29"/>
      <c r="K11" s="2" t="s">
        <v>7</v>
      </c>
      <c r="L11" s="32"/>
      <c r="M11" s="3" t="s">
        <v>8</v>
      </c>
      <c r="N11" s="11" t="str">
        <f>IF(OR($B11="非常勤講師",$B11="非常勤教諭"),"",WS!$M5)</f>
        <v/>
      </c>
      <c r="O11" s="23" t="str">
        <f>IF(OR($B11="非常勤講師",$B11="非常勤教諭"),WS!$M5,"")</f>
        <v/>
      </c>
      <c r="P11" s="35"/>
    </row>
    <row r="12" spans="1:16" ht="33.75" customHeight="1" x14ac:dyDescent="0.55000000000000004">
      <c r="A12" s="26"/>
      <c r="B12" s="25"/>
      <c r="C12" s="30"/>
      <c r="D12" s="29"/>
      <c r="E12" s="2" t="s">
        <v>7</v>
      </c>
      <c r="F12" s="32"/>
      <c r="G12" s="2" t="s">
        <v>8</v>
      </c>
      <c r="H12" s="2" t="s">
        <v>9</v>
      </c>
      <c r="I12" s="32"/>
      <c r="J12" s="29"/>
      <c r="K12" s="2" t="s">
        <v>7</v>
      </c>
      <c r="L12" s="32"/>
      <c r="M12" s="3" t="s">
        <v>8</v>
      </c>
      <c r="N12" s="11" t="str">
        <f>IF(OR($B12="非常勤講師",$B12="非常勤教諭"),"",WS!$M6)</f>
        <v/>
      </c>
      <c r="O12" s="23" t="str">
        <f>IF(OR($B12="非常勤講師",$B12="非常勤教諭"),WS!$M6,"")</f>
        <v/>
      </c>
    </row>
    <row r="13" spans="1:16" ht="33.75" customHeight="1" x14ac:dyDescent="0.55000000000000004">
      <c r="A13" s="26"/>
      <c r="B13" s="25"/>
      <c r="C13" s="30"/>
      <c r="D13" s="29"/>
      <c r="E13" s="2" t="s">
        <v>7</v>
      </c>
      <c r="F13" s="32"/>
      <c r="G13" s="2" t="s">
        <v>8</v>
      </c>
      <c r="H13" s="2" t="s">
        <v>9</v>
      </c>
      <c r="I13" s="32"/>
      <c r="J13" s="29"/>
      <c r="K13" s="2" t="s">
        <v>7</v>
      </c>
      <c r="L13" s="32"/>
      <c r="M13" s="3" t="s">
        <v>8</v>
      </c>
      <c r="N13" s="11" t="str">
        <f>IF(OR($B13="非常勤講師",$B13="非常勤教諭"),"",WS!$M7)</f>
        <v/>
      </c>
      <c r="O13" s="23" t="str">
        <f>IF(OR($B13="非常勤講師",$B13="非常勤教諭"),WS!$M7,"")</f>
        <v/>
      </c>
    </row>
    <row r="14" spans="1:16" ht="33.75" customHeight="1" x14ac:dyDescent="0.55000000000000004">
      <c r="A14" s="26"/>
      <c r="B14" s="25"/>
      <c r="C14" s="30"/>
      <c r="D14" s="29"/>
      <c r="E14" s="2" t="s">
        <v>7</v>
      </c>
      <c r="F14" s="32"/>
      <c r="G14" s="2" t="s">
        <v>8</v>
      </c>
      <c r="H14" s="2" t="s">
        <v>9</v>
      </c>
      <c r="I14" s="32"/>
      <c r="J14" s="29"/>
      <c r="K14" s="2" t="s">
        <v>7</v>
      </c>
      <c r="L14" s="32"/>
      <c r="M14" s="3" t="s">
        <v>8</v>
      </c>
      <c r="N14" s="11" t="str">
        <f>IF(OR($B14="非常勤講師",$B14="非常勤教諭"),"",WS!$M8)</f>
        <v/>
      </c>
      <c r="O14" s="23" t="str">
        <f>IF(OR($B14="非常勤講師",$B14="非常勤教諭"),WS!$M8,"")</f>
        <v/>
      </c>
    </row>
    <row r="15" spans="1:16" ht="33.75" customHeight="1" x14ac:dyDescent="0.55000000000000004">
      <c r="A15" s="26"/>
      <c r="B15" s="25"/>
      <c r="C15" s="30"/>
      <c r="D15" s="29"/>
      <c r="E15" s="2" t="s">
        <v>7</v>
      </c>
      <c r="F15" s="32"/>
      <c r="G15" s="2" t="s">
        <v>8</v>
      </c>
      <c r="H15" s="2" t="s">
        <v>9</v>
      </c>
      <c r="I15" s="32"/>
      <c r="J15" s="29"/>
      <c r="K15" s="2" t="s">
        <v>7</v>
      </c>
      <c r="L15" s="32"/>
      <c r="M15" s="3" t="s">
        <v>8</v>
      </c>
      <c r="N15" s="11" t="str">
        <f>IF(OR($B15="非常勤講師",$B15="非常勤教諭"),"",WS!$M9)</f>
        <v/>
      </c>
      <c r="O15" s="23" t="str">
        <f>IF(OR($B15="非常勤講師",$B15="非常勤教諭"),WS!$M9,"")</f>
        <v/>
      </c>
    </row>
    <row r="16" spans="1:16" ht="33.75" customHeight="1" x14ac:dyDescent="0.55000000000000004">
      <c r="A16" s="26"/>
      <c r="B16" s="25"/>
      <c r="C16" s="30"/>
      <c r="D16" s="29"/>
      <c r="E16" s="2" t="s">
        <v>7</v>
      </c>
      <c r="F16" s="32"/>
      <c r="G16" s="2" t="s">
        <v>8</v>
      </c>
      <c r="H16" s="2" t="s">
        <v>9</v>
      </c>
      <c r="I16" s="32"/>
      <c r="J16" s="29"/>
      <c r="K16" s="2" t="s">
        <v>7</v>
      </c>
      <c r="L16" s="32"/>
      <c r="M16" s="3" t="s">
        <v>8</v>
      </c>
      <c r="N16" s="11" t="str">
        <f>IF(OR($B16="非常勤講師",$B16="非常勤教諭"),"",WS!$M10)</f>
        <v/>
      </c>
      <c r="O16" s="23" t="str">
        <f>IF(OR($B16="非常勤講師",$B16="非常勤教諭"),WS!$M10,"")</f>
        <v/>
      </c>
    </row>
    <row r="17" spans="1:16" ht="33.75" customHeight="1" x14ac:dyDescent="0.55000000000000004">
      <c r="A17" s="26"/>
      <c r="B17" s="25"/>
      <c r="C17" s="30"/>
      <c r="D17" s="29"/>
      <c r="E17" s="2" t="s">
        <v>7</v>
      </c>
      <c r="F17" s="32"/>
      <c r="G17" s="2" t="s">
        <v>8</v>
      </c>
      <c r="H17" s="2" t="s">
        <v>9</v>
      </c>
      <c r="I17" s="32"/>
      <c r="J17" s="29"/>
      <c r="K17" s="2" t="s">
        <v>7</v>
      </c>
      <c r="L17" s="32"/>
      <c r="M17" s="3" t="s">
        <v>8</v>
      </c>
      <c r="N17" s="11" t="str">
        <f>IF(OR($B17="非常勤講師",$B17="非常勤教諭"),"",WS!$M11)</f>
        <v/>
      </c>
      <c r="O17" s="23" t="str">
        <f>IF(OR($B17="非常勤講師",$B17="非常勤教諭"),WS!$M11,"")</f>
        <v/>
      </c>
    </row>
    <row r="18" spans="1:16" ht="33.75" customHeight="1" x14ac:dyDescent="0.55000000000000004">
      <c r="A18" s="26"/>
      <c r="B18" s="25"/>
      <c r="C18" s="30"/>
      <c r="D18" s="29"/>
      <c r="E18" s="2" t="s">
        <v>7</v>
      </c>
      <c r="F18" s="32"/>
      <c r="G18" s="2" t="s">
        <v>8</v>
      </c>
      <c r="H18" s="2" t="s">
        <v>9</v>
      </c>
      <c r="I18" s="32"/>
      <c r="J18" s="29"/>
      <c r="K18" s="2" t="s">
        <v>7</v>
      </c>
      <c r="L18" s="32"/>
      <c r="M18" s="3" t="s">
        <v>8</v>
      </c>
      <c r="N18" s="11" t="str">
        <f>IF(OR($B18="非常勤講師",$B18="非常勤教諭"),"",WS!$M12)</f>
        <v/>
      </c>
      <c r="O18" s="23" t="str">
        <f>IF(OR($B18="非常勤講師",$B18="非常勤教諭"),WS!$M12,"")</f>
        <v/>
      </c>
    </row>
    <row r="19" spans="1:16" ht="33.75" customHeight="1" x14ac:dyDescent="0.55000000000000004">
      <c r="A19" s="26"/>
      <c r="B19" s="25"/>
      <c r="C19" s="30"/>
      <c r="D19" s="29"/>
      <c r="E19" s="2" t="s">
        <v>7</v>
      </c>
      <c r="F19" s="32"/>
      <c r="G19" s="2" t="s">
        <v>8</v>
      </c>
      <c r="H19" s="2" t="s">
        <v>9</v>
      </c>
      <c r="I19" s="32"/>
      <c r="J19" s="29"/>
      <c r="K19" s="2" t="s">
        <v>7</v>
      </c>
      <c r="L19" s="32"/>
      <c r="M19" s="3" t="s">
        <v>8</v>
      </c>
      <c r="N19" s="11" t="str">
        <f>IF(OR($B19="非常勤講師",$B19="非常勤教諭"),"",WS!$M13)</f>
        <v/>
      </c>
      <c r="O19" s="23" t="str">
        <f>IF(OR($B19="非常勤講師",$B19="非常勤教諭"),WS!$M13,"")</f>
        <v/>
      </c>
    </row>
    <row r="20" spans="1:16" ht="33.75" customHeight="1" thickBot="1" x14ac:dyDescent="0.6">
      <c r="A20" s="27"/>
      <c r="B20" s="25"/>
      <c r="C20" s="31"/>
      <c r="D20" s="29"/>
      <c r="E20" s="9" t="s">
        <v>7</v>
      </c>
      <c r="F20" s="33"/>
      <c r="G20" s="9" t="s">
        <v>8</v>
      </c>
      <c r="H20" s="9" t="s">
        <v>9</v>
      </c>
      <c r="I20" s="33"/>
      <c r="J20" s="29"/>
      <c r="K20" s="9" t="s">
        <v>7</v>
      </c>
      <c r="L20" s="33"/>
      <c r="M20" s="10" t="s">
        <v>8</v>
      </c>
      <c r="N20" s="11" t="str">
        <f>IF(OR($B20="非常勤講師",$B20="非常勤教諭"),"",WS!$M14)</f>
        <v/>
      </c>
      <c r="O20" s="23" t="str">
        <f>IF(OR($B20="非常勤講師",$B20="非常勤教諭"),WS!$M14,"")</f>
        <v/>
      </c>
    </row>
    <row r="21" spans="1:16" ht="26.25" customHeight="1" x14ac:dyDescent="0.55000000000000004">
      <c r="A21" s="61" t="s">
        <v>17</v>
      </c>
      <c r="B21" s="62"/>
      <c r="C21" s="62"/>
      <c r="D21" s="62"/>
      <c r="E21" s="62"/>
      <c r="F21" s="62"/>
      <c r="G21" s="62"/>
      <c r="H21" s="62"/>
      <c r="I21" s="62"/>
      <c r="J21" s="62"/>
      <c r="K21" s="62"/>
      <c r="L21" s="62"/>
      <c r="M21" s="62"/>
      <c r="N21" s="13">
        <f>SUM(N9:N20)</f>
        <v>0</v>
      </c>
      <c r="O21" s="15">
        <f>SUM(O9:O20)</f>
        <v>0</v>
      </c>
    </row>
    <row r="22" spans="1:16" ht="26.25" customHeight="1" x14ac:dyDescent="0.55000000000000004">
      <c r="A22" s="63" t="s">
        <v>18</v>
      </c>
      <c r="B22" s="64"/>
      <c r="C22" s="64"/>
      <c r="D22" s="64"/>
      <c r="E22" s="64"/>
      <c r="F22" s="64"/>
      <c r="G22" s="64"/>
      <c r="H22" s="64"/>
      <c r="I22" s="64"/>
      <c r="J22" s="64"/>
      <c r="K22" s="64"/>
      <c r="L22" s="64"/>
      <c r="M22" s="64"/>
      <c r="N22" s="14"/>
      <c r="O22" s="12">
        <f>ROUNDDOWN(O21/2,0)</f>
        <v>0</v>
      </c>
    </row>
    <row r="23" spans="1:16" ht="26.25" customHeight="1" thickBot="1" x14ac:dyDescent="0.6">
      <c r="A23" s="65" t="s">
        <v>19</v>
      </c>
      <c r="B23" s="66"/>
      <c r="C23" s="66"/>
      <c r="D23" s="66"/>
      <c r="E23" s="66"/>
      <c r="F23" s="66"/>
      <c r="G23" s="66"/>
      <c r="H23" s="66"/>
      <c r="I23" s="66"/>
      <c r="J23" s="66"/>
      <c r="K23" s="66"/>
      <c r="L23" s="66"/>
      <c r="M23" s="66"/>
      <c r="N23" s="67">
        <f>N21+O22</f>
        <v>0</v>
      </c>
      <c r="O23" s="68"/>
      <c r="P23" s="22" t="s">
        <v>79</v>
      </c>
    </row>
    <row r="24" spans="1:16" x14ac:dyDescent="0.55000000000000004">
      <c r="A24" s="60" t="s">
        <v>80</v>
      </c>
      <c r="B24" s="60"/>
      <c r="C24" s="60"/>
      <c r="D24" s="60"/>
      <c r="E24" s="60"/>
      <c r="F24" s="60"/>
      <c r="G24" s="60"/>
      <c r="H24" s="60"/>
      <c r="I24" s="60"/>
      <c r="J24" s="60"/>
      <c r="K24" s="60"/>
      <c r="L24" s="60"/>
      <c r="M24" s="60"/>
      <c r="N24" s="60"/>
      <c r="O24" s="60"/>
    </row>
    <row r="25" spans="1:16" x14ac:dyDescent="0.55000000000000004">
      <c r="A25" s="60" t="s">
        <v>16</v>
      </c>
      <c r="B25" s="60"/>
      <c r="C25" s="60"/>
      <c r="D25" s="60"/>
      <c r="E25" s="60"/>
      <c r="F25" s="60"/>
      <c r="G25" s="60"/>
      <c r="H25" s="60"/>
      <c r="I25" s="60"/>
      <c r="J25" s="60"/>
      <c r="K25" s="60"/>
      <c r="L25" s="60"/>
      <c r="M25" s="60"/>
      <c r="N25" s="60"/>
      <c r="O25" s="60"/>
    </row>
  </sheetData>
  <sheetProtection sheet="1" objects="1" scenarios="1"/>
  <dataConsolidate/>
  <mergeCells count="22">
    <mergeCell ref="A24:O24"/>
    <mergeCell ref="A25:O25"/>
    <mergeCell ref="A21:M21"/>
    <mergeCell ref="A22:M22"/>
    <mergeCell ref="A23:M23"/>
    <mergeCell ref="N23:O23"/>
    <mergeCell ref="P10:P11"/>
    <mergeCell ref="A1:O1"/>
    <mergeCell ref="B3:E3"/>
    <mergeCell ref="A3:A4"/>
    <mergeCell ref="F3:K4"/>
    <mergeCell ref="L3:O4"/>
    <mergeCell ref="B2:E2"/>
    <mergeCell ref="B4:E4"/>
    <mergeCell ref="F2:K2"/>
    <mergeCell ref="L2:O2"/>
    <mergeCell ref="A5:O5"/>
    <mergeCell ref="A6:O6"/>
    <mergeCell ref="N7:O7"/>
    <mergeCell ref="A7:A8"/>
    <mergeCell ref="B7:B8"/>
    <mergeCell ref="C7:M8"/>
  </mergeCells>
  <phoneticPr fontId="1"/>
  <dataValidations count="1">
    <dataValidation type="list" allowBlank="1" showInputMessage="1" showErrorMessage="1" sqref="C9:C20 I9:I20" xr:uid="{00000000-0002-0000-0000-000000000000}">
      <formula1>"令和"</formula1>
    </dataValidation>
  </dataValidations>
  <pageMargins left="0.69" right="0.51" top="0.62" bottom="0.48" header="0.31496062992125984" footer="0.31496062992125984"/>
  <pageSetup paperSize="9" fitToWidth="0" orientation="portrait"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WS!$A$2:$A$6</xm:f>
          </x14:formula1>
          <xm:sqref>J9:J20 D9:D20</xm:sqref>
        </x14:dataValidation>
        <x14:dataValidation type="list" allowBlank="1" showInputMessage="1" showErrorMessage="1" xr:uid="{00000000-0002-0000-0000-000002000000}">
          <x14:formula1>
            <xm:f>WS!$D$2:$D$21</xm:f>
          </x14:formula1>
          <xm:sqref>B3:E3</xm:sqref>
        </x14:dataValidation>
        <x14:dataValidation type="list" allowBlank="1" showInputMessage="1" showErrorMessage="1" xr:uid="{00000000-0002-0000-0000-000003000000}">
          <x14:formula1>
            <xm:f>WS!$F$2:$F$18</xm:f>
          </x14:formula1>
          <xm:sqref>B4:E4</xm:sqref>
        </x14:dataValidation>
        <x14:dataValidation type="list" allowBlank="1" showInputMessage="1" showErrorMessage="1" xr:uid="{00000000-0002-0000-0000-000004000000}">
          <x14:formula1>
            <xm:f>WS!$C$2:$C$8</xm:f>
          </x14:formula1>
          <xm:sqref>A3:A4</xm:sqref>
        </x14:dataValidation>
        <x14:dataValidation type="list" allowBlank="1" showInputMessage="1" showErrorMessage="1" xr:uid="{00000000-0002-0000-0000-000005000000}">
          <x14:formula1>
            <xm:f>WS!$G$2:$G$9</xm:f>
          </x14:formula1>
          <xm:sqref>B9:B20</xm:sqref>
        </x14:dataValidation>
        <x14:dataValidation type="list" allowBlank="1" showInputMessage="1" showErrorMessage="1" xr:uid="{00000000-0002-0000-0000-000007000000}">
          <x14:formula1>
            <xm:f>WS!$B$2:$B$13</xm:f>
          </x14:formula1>
          <xm:sqref>F9:F20 L9:L20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30"/>
  <sheetViews>
    <sheetView workbookViewId="0">
      <selection activeCell="D18" sqref="D18"/>
    </sheetView>
  </sheetViews>
  <sheetFormatPr defaultColWidth="9" defaultRowHeight="18" x14ac:dyDescent="0.55000000000000004"/>
  <cols>
    <col min="1" max="1" width="9.5" style="17" bestFit="1" customWidth="1"/>
    <col min="2" max="2" width="9.5" style="17" customWidth="1"/>
    <col min="3" max="3" width="20.5" style="17" bestFit="1" customWidth="1"/>
    <col min="4" max="4" width="11.58203125" style="17" bestFit="1" customWidth="1"/>
    <col min="5" max="5" width="16.08203125" style="17" bestFit="1" customWidth="1"/>
    <col min="6" max="6" width="18.33203125" style="17" bestFit="1" customWidth="1"/>
    <col min="7" max="7" width="18.33203125" style="17" customWidth="1"/>
    <col min="8" max="8" width="9" style="17"/>
    <col min="9" max="9" width="3.5" style="17" bestFit="1" customWidth="1"/>
    <col min="10" max="10" width="15.33203125" style="17" bestFit="1" customWidth="1"/>
    <col min="11" max="11" width="11.25" style="17" customWidth="1"/>
    <col min="12" max="12" width="13" style="17" bestFit="1" customWidth="1"/>
    <col min="13" max="13" width="17.25" style="17" bestFit="1" customWidth="1"/>
    <col min="14" max="16384" width="9" style="17"/>
  </cols>
  <sheetData>
    <row r="1" spans="1:13" x14ac:dyDescent="0.55000000000000004">
      <c r="A1" s="16" t="s">
        <v>20</v>
      </c>
      <c r="B1" s="16" t="s">
        <v>81</v>
      </c>
      <c r="C1" s="16" t="s">
        <v>57</v>
      </c>
      <c r="D1" s="16" t="s">
        <v>22</v>
      </c>
      <c r="E1" s="19" t="s">
        <v>64</v>
      </c>
      <c r="F1" s="19" t="s">
        <v>43</v>
      </c>
      <c r="G1" s="19" t="s">
        <v>70</v>
      </c>
      <c r="I1" s="69" t="s">
        <v>75</v>
      </c>
      <c r="J1" s="69"/>
      <c r="K1" s="69"/>
      <c r="L1" s="69"/>
      <c r="M1" s="69"/>
    </row>
    <row r="2" spans="1:13" x14ac:dyDescent="0.55000000000000004">
      <c r="A2" s="16">
        <v>2</v>
      </c>
      <c r="B2" s="16">
        <v>1</v>
      </c>
      <c r="C2" s="16" t="s">
        <v>58</v>
      </c>
      <c r="D2" s="16" t="s">
        <v>28</v>
      </c>
      <c r="E2" s="1" t="s">
        <v>44</v>
      </c>
      <c r="F2" s="1" t="str">
        <f>"("&amp;E2&amp;")"</f>
        <v>(世界史)</v>
      </c>
      <c r="G2" s="1" t="s">
        <v>21</v>
      </c>
      <c r="I2" s="18" t="s">
        <v>65</v>
      </c>
      <c r="J2" s="18" t="s">
        <v>66</v>
      </c>
      <c r="K2" s="18" t="s">
        <v>67</v>
      </c>
      <c r="L2" s="18" t="s">
        <v>68</v>
      </c>
      <c r="M2" s="18" t="s">
        <v>69</v>
      </c>
    </row>
    <row r="3" spans="1:13" x14ac:dyDescent="0.55000000000000004">
      <c r="A3" s="16">
        <v>3</v>
      </c>
      <c r="B3" s="16">
        <v>2</v>
      </c>
      <c r="C3" s="16" t="s">
        <v>59</v>
      </c>
      <c r="D3" s="16" t="s">
        <v>23</v>
      </c>
      <c r="E3" s="1" t="s">
        <v>45</v>
      </c>
      <c r="F3" s="1" t="str">
        <f t="shared" ref="F3:F22" si="0">"("&amp;E3&amp;")"</f>
        <v>(日本史)</v>
      </c>
      <c r="G3" s="1" t="s">
        <v>71</v>
      </c>
      <c r="I3" s="18">
        <v>1</v>
      </c>
      <c r="J3" s="20" t="str">
        <f>IFERROR(DATEVALUE(申請書!C9&amp;申請書!D9&amp;申請書!E9&amp;申請書!F9&amp;申請書!G9&amp;"1日"),"")</f>
        <v/>
      </c>
      <c r="K3" s="20" t="str">
        <f>IFERROR(DATEVALUE(申請書!I9&amp;申請書!J9&amp;申請書!K9&amp;申請書!L9&amp;申請書!M9&amp;"1日"),"")</f>
        <v/>
      </c>
      <c r="L3" s="18" t="str">
        <f>IFERROR(DATEDIF(J3,K3,"M"),"")</f>
        <v/>
      </c>
      <c r="M3" s="18" t="str">
        <f>IFERROR(L3+1,"")</f>
        <v/>
      </c>
    </row>
    <row r="4" spans="1:13" x14ac:dyDescent="0.55000000000000004">
      <c r="A4" s="16">
        <v>4</v>
      </c>
      <c r="B4" s="16">
        <v>3</v>
      </c>
      <c r="C4" s="16" t="s">
        <v>60</v>
      </c>
      <c r="D4" s="16" t="s">
        <v>24</v>
      </c>
      <c r="E4" s="1" t="s">
        <v>46</v>
      </c>
      <c r="F4" s="1" t="str">
        <f t="shared" si="0"/>
        <v>(地理)</v>
      </c>
      <c r="G4" s="1" t="s">
        <v>63</v>
      </c>
      <c r="I4" s="18">
        <v>2</v>
      </c>
      <c r="J4" s="20" t="str">
        <f>IFERROR(DATEVALUE(申請書!C10&amp;申請書!D10&amp;申請書!E10&amp;申請書!F10&amp;申請書!G10&amp;"1日"),"")</f>
        <v/>
      </c>
      <c r="K4" s="20" t="str">
        <f>IFERROR(DATEVALUE(申請書!I10&amp;申請書!J10&amp;申請書!K10&amp;申請書!L10&amp;申請書!M10&amp;"1日"),"")</f>
        <v/>
      </c>
      <c r="L4" s="18" t="str">
        <f t="shared" ref="L4:L13" si="1">IFERROR(DATEDIF(J4,K4,"M"),"")</f>
        <v/>
      </c>
      <c r="M4" s="18" t="str">
        <f>IFERROR(IF(J4=K3,L4,L4+1),"")</f>
        <v/>
      </c>
    </row>
    <row r="5" spans="1:13" x14ac:dyDescent="0.55000000000000004">
      <c r="A5" s="16">
        <v>5</v>
      </c>
      <c r="B5" s="16">
        <v>4</v>
      </c>
      <c r="C5" s="16" t="s">
        <v>61</v>
      </c>
      <c r="D5" s="16" t="s">
        <v>25</v>
      </c>
      <c r="E5" s="1" t="s">
        <v>82</v>
      </c>
      <c r="F5" s="1" t="str">
        <f t="shared" si="0"/>
        <v>(政治・経済)</v>
      </c>
      <c r="G5" s="1" t="s">
        <v>72</v>
      </c>
      <c r="I5" s="18">
        <v>3</v>
      </c>
      <c r="J5" s="20" t="str">
        <f>IFERROR(DATEVALUE(申請書!C11&amp;申請書!D11&amp;申請書!E11&amp;申請書!F11&amp;申請書!G11&amp;"1日"),"")</f>
        <v/>
      </c>
      <c r="K5" s="20" t="str">
        <f>IFERROR(DATEVALUE(申請書!I11&amp;申請書!J11&amp;申請書!K11&amp;申請書!L11&amp;申請書!M11&amp;"1日"),"")</f>
        <v/>
      </c>
      <c r="L5" s="18" t="str">
        <f t="shared" si="1"/>
        <v/>
      </c>
      <c r="M5" s="18" t="str">
        <f t="shared" ref="M5:M14" si="2">IFERROR(IF(J5=K4,L5,L5+1),"")</f>
        <v/>
      </c>
    </row>
    <row r="6" spans="1:13" x14ac:dyDescent="0.55000000000000004">
      <c r="A6" s="16"/>
      <c r="B6" s="16">
        <v>5</v>
      </c>
      <c r="C6" s="16" t="s">
        <v>62</v>
      </c>
      <c r="D6" s="16" t="s">
        <v>26</v>
      </c>
      <c r="E6" s="1" t="s">
        <v>47</v>
      </c>
      <c r="F6" s="1" t="str">
        <f t="shared" si="0"/>
        <v>(物理)</v>
      </c>
      <c r="G6" s="1" t="s">
        <v>73</v>
      </c>
      <c r="I6" s="18">
        <v>4</v>
      </c>
      <c r="J6" s="20" t="str">
        <f>IFERROR(DATEVALUE(申請書!C12&amp;申請書!D12&amp;申請書!E12&amp;申請書!F12&amp;申請書!G12&amp;"1日"),"")</f>
        <v/>
      </c>
      <c r="K6" s="20" t="str">
        <f>IFERROR(DATEVALUE(申請書!I12&amp;申請書!J12&amp;申請書!K12&amp;申請書!L12&amp;申請書!M12&amp;"1日"),"")</f>
        <v/>
      </c>
      <c r="L6" s="18" t="str">
        <f t="shared" si="1"/>
        <v/>
      </c>
      <c r="M6" s="18" t="str">
        <f t="shared" si="2"/>
        <v/>
      </c>
    </row>
    <row r="7" spans="1:13" x14ac:dyDescent="0.55000000000000004">
      <c r="A7" s="16"/>
      <c r="B7" s="16">
        <v>6</v>
      </c>
      <c r="C7" s="16" t="s">
        <v>14</v>
      </c>
      <c r="D7" s="16" t="s">
        <v>27</v>
      </c>
      <c r="E7" s="1" t="s">
        <v>48</v>
      </c>
      <c r="F7" s="1" t="str">
        <f t="shared" si="0"/>
        <v>(化学)</v>
      </c>
      <c r="G7" s="1" t="s">
        <v>86</v>
      </c>
      <c r="I7" s="18">
        <v>5</v>
      </c>
      <c r="J7" s="20" t="str">
        <f>IFERROR(DATEVALUE(申請書!C13&amp;申請書!D13&amp;申請書!E13&amp;申請書!F13&amp;申請書!G13&amp;"1日"),"")</f>
        <v/>
      </c>
      <c r="K7" s="20" t="str">
        <f>IFERROR(DATEVALUE(申請書!I13&amp;申請書!J13&amp;申請書!K13&amp;申請書!L13&amp;申請書!M13&amp;"1日"),"")</f>
        <v/>
      </c>
      <c r="L7" s="18" t="str">
        <f t="shared" si="1"/>
        <v/>
      </c>
      <c r="M7" s="18" t="str">
        <f t="shared" si="2"/>
        <v/>
      </c>
    </row>
    <row r="8" spans="1:13" x14ac:dyDescent="0.55000000000000004">
      <c r="A8" s="16"/>
      <c r="B8" s="16">
        <v>7</v>
      </c>
      <c r="C8" s="16" t="s">
        <v>63</v>
      </c>
      <c r="D8" s="16" t="s">
        <v>29</v>
      </c>
      <c r="E8" s="1" t="s">
        <v>49</v>
      </c>
      <c r="F8" s="1" t="str">
        <f t="shared" si="0"/>
        <v>(生物)</v>
      </c>
      <c r="G8" s="1" t="s">
        <v>3</v>
      </c>
      <c r="I8" s="18">
        <v>6</v>
      </c>
      <c r="J8" s="20" t="str">
        <f>IFERROR(DATEVALUE(申請書!C14&amp;申請書!D14&amp;申請書!E14&amp;申請書!F14&amp;申請書!G14&amp;"1日"),"")</f>
        <v/>
      </c>
      <c r="K8" s="20" t="str">
        <f>IFERROR(DATEVALUE(申請書!I14&amp;申請書!J14&amp;申請書!K14&amp;申請書!L14&amp;申請書!M14&amp;"1日"),"")</f>
        <v/>
      </c>
      <c r="L8" s="18" t="str">
        <f t="shared" si="1"/>
        <v/>
      </c>
      <c r="M8" s="18" t="str">
        <f t="shared" si="2"/>
        <v/>
      </c>
    </row>
    <row r="9" spans="1:13" x14ac:dyDescent="0.55000000000000004">
      <c r="A9" s="16"/>
      <c r="B9" s="16">
        <v>8</v>
      </c>
      <c r="C9" s="16"/>
      <c r="D9" s="16" t="s">
        <v>30</v>
      </c>
      <c r="E9" s="1" t="s">
        <v>31</v>
      </c>
      <c r="F9" s="1" t="str">
        <f t="shared" si="0"/>
        <v>(音楽)</v>
      </c>
      <c r="G9" s="1" t="s">
        <v>74</v>
      </c>
      <c r="I9" s="18">
        <v>7</v>
      </c>
      <c r="J9" s="20" t="str">
        <f>IFERROR(DATEVALUE(申請書!C15&amp;申請書!D15&amp;申請書!E15&amp;申請書!F15&amp;申請書!G15&amp;"1日"),"")</f>
        <v/>
      </c>
      <c r="K9" s="20" t="str">
        <f>IFERROR(DATEVALUE(申請書!I15&amp;申請書!J15&amp;申請書!K15&amp;申請書!L15&amp;申請書!M15&amp;"1日"),"")</f>
        <v/>
      </c>
      <c r="L9" s="18" t="str">
        <f t="shared" si="1"/>
        <v/>
      </c>
      <c r="M9" s="18" t="str">
        <f t="shared" si="2"/>
        <v/>
      </c>
    </row>
    <row r="10" spans="1:13" x14ac:dyDescent="0.55000000000000004">
      <c r="A10" s="16"/>
      <c r="B10" s="16">
        <v>9</v>
      </c>
      <c r="C10" s="16"/>
      <c r="D10" s="16" t="s">
        <v>31</v>
      </c>
      <c r="E10" s="1" t="s">
        <v>32</v>
      </c>
      <c r="F10" s="1" t="str">
        <f t="shared" si="0"/>
        <v>(美術)</v>
      </c>
      <c r="G10" s="1"/>
      <c r="I10" s="18">
        <v>8</v>
      </c>
      <c r="J10" s="20" t="str">
        <f>IFERROR(DATEVALUE(申請書!C16&amp;申請書!D16&amp;申請書!E16&amp;申請書!F16&amp;申請書!G16&amp;"1日"),"")</f>
        <v/>
      </c>
      <c r="K10" s="20" t="str">
        <f>IFERROR(DATEVALUE(申請書!I16&amp;申請書!J16&amp;申請書!K16&amp;申請書!L16&amp;申請書!M16&amp;"1日"),"")</f>
        <v/>
      </c>
      <c r="L10" s="18" t="str">
        <f t="shared" si="1"/>
        <v/>
      </c>
      <c r="M10" s="18" t="str">
        <f t="shared" si="2"/>
        <v/>
      </c>
    </row>
    <row r="11" spans="1:13" x14ac:dyDescent="0.55000000000000004">
      <c r="A11" s="16"/>
      <c r="B11" s="16">
        <v>10</v>
      </c>
      <c r="C11" s="16"/>
      <c r="D11" s="16" t="s">
        <v>32</v>
      </c>
      <c r="E11" s="1" t="s">
        <v>50</v>
      </c>
      <c r="F11" s="1" t="str">
        <f t="shared" si="0"/>
        <v>(英語)</v>
      </c>
      <c r="G11" s="1"/>
      <c r="I11" s="18">
        <v>9</v>
      </c>
      <c r="J11" s="20" t="str">
        <f>IFERROR(DATEVALUE(申請書!C17&amp;申請書!D17&amp;申請書!E17&amp;申請書!F17&amp;申請書!G17&amp;"1日"),"")</f>
        <v/>
      </c>
      <c r="K11" s="20" t="str">
        <f>IFERROR(DATEVALUE(申請書!I17&amp;申請書!J17&amp;申請書!K17&amp;申請書!L17&amp;申請書!M17&amp;"1日"),"")</f>
        <v/>
      </c>
      <c r="L11" s="18" t="str">
        <f t="shared" si="1"/>
        <v/>
      </c>
      <c r="M11" s="18" t="str">
        <f t="shared" si="2"/>
        <v/>
      </c>
    </row>
    <row r="12" spans="1:13" x14ac:dyDescent="0.55000000000000004">
      <c r="A12" s="16"/>
      <c r="B12" s="16">
        <v>11</v>
      </c>
      <c r="C12" s="16"/>
      <c r="D12" s="16" t="s">
        <v>33</v>
      </c>
      <c r="E12" s="1" t="s">
        <v>51</v>
      </c>
      <c r="F12" s="1" t="str">
        <f t="shared" si="0"/>
        <v>(農業畜産系)</v>
      </c>
      <c r="G12" s="1"/>
      <c r="I12" s="18">
        <v>10</v>
      </c>
      <c r="J12" s="20" t="str">
        <f>IFERROR(DATEVALUE(申請書!C18&amp;申請書!D18&amp;申請書!E18&amp;申請書!F18&amp;申請書!G18&amp;"1日"),"")</f>
        <v/>
      </c>
      <c r="K12" s="20" t="str">
        <f>IFERROR(DATEVALUE(申請書!I18&amp;申請書!J18&amp;申請書!K18&amp;申請書!L18&amp;申請書!M18&amp;"1日"),"")</f>
        <v/>
      </c>
      <c r="L12" s="18" t="str">
        <f t="shared" si="1"/>
        <v/>
      </c>
      <c r="M12" s="18" t="str">
        <f t="shared" si="2"/>
        <v/>
      </c>
    </row>
    <row r="13" spans="1:13" x14ac:dyDescent="0.55000000000000004">
      <c r="A13" s="16"/>
      <c r="B13" s="16">
        <v>12</v>
      </c>
      <c r="C13" s="16"/>
      <c r="D13" s="16" t="s">
        <v>34</v>
      </c>
      <c r="E13" s="34" t="s">
        <v>84</v>
      </c>
      <c r="F13" s="1" t="str">
        <f t="shared" si="0"/>
        <v>(農芸化学・食品系)</v>
      </c>
      <c r="G13" s="1"/>
      <c r="I13" s="18">
        <v>11</v>
      </c>
      <c r="J13" s="20" t="str">
        <f>IFERROR(DATEVALUE(申請書!C19&amp;申請書!D19&amp;申請書!E19&amp;申請書!F19&amp;申請書!G19&amp;"1日"),"")</f>
        <v/>
      </c>
      <c r="K13" s="20" t="str">
        <f>IFERROR(DATEVALUE(申請書!I19&amp;申請書!J19&amp;申請書!K19&amp;申請書!L19&amp;申請書!M19&amp;"1日"),"")</f>
        <v/>
      </c>
      <c r="L13" s="18" t="str">
        <f t="shared" si="1"/>
        <v/>
      </c>
      <c r="M13" s="18" t="str">
        <f t="shared" si="2"/>
        <v/>
      </c>
    </row>
    <row r="14" spans="1:13" x14ac:dyDescent="0.55000000000000004">
      <c r="A14" s="16"/>
      <c r="B14" s="16"/>
      <c r="C14" s="16"/>
      <c r="D14" s="16" t="s">
        <v>35</v>
      </c>
      <c r="E14" s="1" t="s">
        <v>52</v>
      </c>
      <c r="F14" s="1" t="str">
        <f t="shared" si="0"/>
        <v>(土木造園林業系)</v>
      </c>
      <c r="G14" s="1"/>
      <c r="I14" s="18">
        <v>12</v>
      </c>
      <c r="J14" s="20" t="str">
        <f>IFERROR(DATEVALUE(申請書!C20&amp;申請書!D20&amp;申請書!E20&amp;申請書!F20&amp;申請書!G20&amp;"1日"),"")</f>
        <v/>
      </c>
      <c r="K14" s="20" t="str">
        <f>IFERROR(DATEVALUE(申請書!I20&amp;申請書!J20&amp;申請書!K20&amp;申請書!L20&amp;申請書!M20&amp;"1日"),"")</f>
        <v/>
      </c>
      <c r="L14" s="18" t="str">
        <f>IFERROR(IF(申請書!D20="","",DATEDIF(J14,K14,"M")),"")</f>
        <v/>
      </c>
      <c r="M14" s="18" t="str">
        <f t="shared" si="2"/>
        <v/>
      </c>
    </row>
    <row r="15" spans="1:13" x14ac:dyDescent="0.55000000000000004">
      <c r="A15" s="16"/>
      <c r="B15" s="16"/>
      <c r="C15" s="16"/>
      <c r="D15" s="16" t="s">
        <v>36</v>
      </c>
      <c r="E15" s="1" t="s">
        <v>53</v>
      </c>
      <c r="F15" s="1" t="str">
        <f t="shared" si="0"/>
        <v>(機械系)</v>
      </c>
      <c r="G15" s="1"/>
    </row>
    <row r="16" spans="1:13" x14ac:dyDescent="0.55000000000000004">
      <c r="A16" s="16"/>
      <c r="B16" s="16"/>
      <c r="C16" s="16"/>
      <c r="D16" s="16" t="s">
        <v>37</v>
      </c>
      <c r="E16" s="1" t="s">
        <v>54</v>
      </c>
      <c r="F16" s="1" t="str">
        <f t="shared" si="0"/>
        <v>(電気系)</v>
      </c>
      <c r="G16" s="1"/>
    </row>
    <row r="17" spans="1:7" x14ac:dyDescent="0.55000000000000004">
      <c r="A17" s="16"/>
      <c r="B17" s="16"/>
      <c r="C17" s="16"/>
      <c r="D17" s="16" t="s">
        <v>38</v>
      </c>
      <c r="E17" s="1" t="s">
        <v>55</v>
      </c>
      <c r="F17" s="1" t="str">
        <f t="shared" si="0"/>
        <v>(土木建築系)</v>
      </c>
      <c r="G17" s="1"/>
    </row>
    <row r="18" spans="1:7" x14ac:dyDescent="0.55000000000000004">
      <c r="A18" s="16"/>
      <c r="B18" s="16"/>
      <c r="C18" s="16"/>
      <c r="D18" s="16" t="s">
        <v>39</v>
      </c>
      <c r="E18" s="1" t="s">
        <v>56</v>
      </c>
      <c r="F18" s="1" t="str">
        <f t="shared" si="0"/>
        <v>(化学工業系)</v>
      </c>
      <c r="G18" s="1"/>
    </row>
    <row r="19" spans="1:7" x14ac:dyDescent="0.55000000000000004">
      <c r="A19" s="16"/>
      <c r="B19" s="16"/>
      <c r="C19" s="16"/>
      <c r="D19" s="16" t="s">
        <v>40</v>
      </c>
      <c r="E19" s="1"/>
      <c r="F19" s="1" t="str">
        <f t="shared" si="0"/>
        <v>()</v>
      </c>
      <c r="G19" s="1"/>
    </row>
    <row r="20" spans="1:7" x14ac:dyDescent="0.55000000000000004">
      <c r="A20" s="16"/>
      <c r="B20" s="16"/>
      <c r="C20" s="16"/>
      <c r="D20" s="16" t="s">
        <v>41</v>
      </c>
      <c r="E20" s="1"/>
      <c r="F20" s="1" t="str">
        <f t="shared" si="0"/>
        <v>()</v>
      </c>
      <c r="G20" s="1"/>
    </row>
    <row r="21" spans="1:7" x14ac:dyDescent="0.55000000000000004">
      <c r="A21" s="16"/>
      <c r="B21" s="16"/>
      <c r="C21" s="16"/>
      <c r="D21" s="16" t="s">
        <v>42</v>
      </c>
      <c r="E21" s="1"/>
      <c r="F21" s="1" t="str">
        <f t="shared" si="0"/>
        <v>()</v>
      </c>
      <c r="G21" s="1"/>
    </row>
    <row r="22" spans="1:7" x14ac:dyDescent="0.55000000000000004">
      <c r="A22" s="16"/>
      <c r="B22" s="16"/>
      <c r="C22" s="16"/>
      <c r="D22" s="16"/>
      <c r="E22" s="1"/>
      <c r="F22" s="1" t="str">
        <f t="shared" si="0"/>
        <v>()</v>
      </c>
      <c r="G22" s="1"/>
    </row>
    <row r="23" spans="1:7" x14ac:dyDescent="0.55000000000000004">
      <c r="A23" s="18"/>
      <c r="B23" s="18"/>
      <c r="C23" s="18"/>
      <c r="D23" s="18"/>
      <c r="E23" s="18"/>
      <c r="F23" s="18"/>
      <c r="G23" s="18"/>
    </row>
    <row r="24" spans="1:7" x14ac:dyDescent="0.55000000000000004">
      <c r="A24" s="18"/>
      <c r="B24" s="18"/>
      <c r="C24" s="18"/>
      <c r="D24" s="18"/>
      <c r="E24" s="18"/>
      <c r="F24" s="18"/>
      <c r="G24" s="18"/>
    </row>
    <row r="25" spans="1:7" x14ac:dyDescent="0.55000000000000004">
      <c r="A25" s="18"/>
      <c r="B25" s="18"/>
      <c r="C25" s="18"/>
      <c r="D25" s="18"/>
      <c r="E25" s="18"/>
      <c r="F25" s="18"/>
      <c r="G25" s="18"/>
    </row>
    <row r="26" spans="1:7" x14ac:dyDescent="0.55000000000000004">
      <c r="A26" s="18"/>
      <c r="B26" s="18"/>
      <c r="C26" s="18"/>
      <c r="D26" s="18"/>
      <c r="E26" s="18"/>
      <c r="F26" s="18"/>
      <c r="G26" s="18"/>
    </row>
    <row r="27" spans="1:7" x14ac:dyDescent="0.55000000000000004">
      <c r="A27" s="18"/>
      <c r="B27" s="18"/>
      <c r="C27" s="18"/>
      <c r="D27" s="18"/>
      <c r="E27" s="18"/>
      <c r="F27" s="18"/>
      <c r="G27" s="18"/>
    </row>
    <row r="28" spans="1:7" x14ac:dyDescent="0.55000000000000004">
      <c r="A28" s="18"/>
      <c r="B28" s="18"/>
      <c r="C28" s="18"/>
      <c r="D28" s="18"/>
      <c r="E28" s="18"/>
      <c r="F28" s="18"/>
      <c r="G28" s="18"/>
    </row>
    <row r="29" spans="1:7" x14ac:dyDescent="0.55000000000000004">
      <c r="A29" s="18"/>
      <c r="B29" s="18"/>
      <c r="C29" s="18"/>
      <c r="D29" s="18"/>
      <c r="E29" s="18"/>
      <c r="F29" s="18"/>
      <c r="G29" s="18"/>
    </row>
    <row r="30" spans="1:7" x14ac:dyDescent="0.55000000000000004">
      <c r="A30" s="18"/>
      <c r="B30" s="18"/>
      <c r="C30" s="18"/>
      <c r="D30" s="18"/>
      <c r="E30" s="18"/>
      <c r="F30" s="18"/>
      <c r="G30" s="18"/>
    </row>
  </sheetData>
  <sheetProtection sheet="1" objects="1" scenarios="1"/>
  <dataConsolidate/>
  <mergeCells count="1">
    <mergeCell ref="I1:M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WS</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渡壁　誠</dc:creator>
  <cp:lastModifiedBy>Administrator</cp:lastModifiedBy>
  <cp:lastPrinted>2023-04-30T05:46:36Z</cp:lastPrinted>
  <dcterms:created xsi:type="dcterms:W3CDTF">2021-03-19T04:06:21Z</dcterms:created>
  <dcterms:modified xsi:type="dcterms:W3CDTF">2023-05-06T02:05:07Z</dcterms:modified>
</cp:coreProperties>
</file>